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monica/Desktop/Paleodiet/Analisi_092018/Figure PDF/"/>
    </mc:Choice>
  </mc:AlternateContent>
  <bookViews>
    <workbookView xWindow="2900" yWindow="680" windowWidth="22620" windowHeight="15540" tabRatio="500"/>
  </bookViews>
  <sheets>
    <sheet name="MetaDieta" sheetId="1" r:id="rId1"/>
    <sheet name="macronutrient - lipid type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7" i="2" l="1"/>
  <c r="I27" i="2"/>
  <c r="E3" i="2"/>
  <c r="H3" i="2"/>
  <c r="B16" i="2"/>
  <c r="C16" i="2"/>
  <c r="D16" i="2"/>
  <c r="E16" i="2"/>
  <c r="H16" i="2"/>
  <c r="I16" i="2"/>
  <c r="J16" i="2"/>
  <c r="B33" i="2"/>
  <c r="C33" i="2"/>
  <c r="D33" i="2"/>
  <c r="E33" i="2"/>
  <c r="H33" i="2"/>
  <c r="I33" i="2"/>
  <c r="J33" i="2"/>
  <c r="E20" i="2"/>
  <c r="I20" i="2"/>
  <c r="J20" i="2"/>
  <c r="E21" i="2"/>
  <c r="I21" i="2"/>
  <c r="J21" i="2"/>
  <c r="E22" i="2"/>
  <c r="I22" i="2"/>
  <c r="J22" i="2"/>
  <c r="E23" i="2"/>
  <c r="I23" i="2"/>
  <c r="J23" i="2"/>
  <c r="E24" i="2"/>
  <c r="I24" i="2"/>
  <c r="J24" i="2"/>
  <c r="E25" i="2"/>
  <c r="I25" i="2"/>
  <c r="J25" i="2"/>
  <c r="E26" i="2"/>
  <c r="I26" i="2"/>
  <c r="J26" i="2"/>
  <c r="J27" i="2"/>
  <c r="E28" i="2"/>
  <c r="I28" i="2"/>
  <c r="J28" i="2"/>
  <c r="E29" i="2"/>
  <c r="I29" i="2"/>
  <c r="J29" i="2"/>
  <c r="E30" i="2"/>
  <c r="I30" i="2"/>
  <c r="J30" i="2"/>
  <c r="E31" i="2"/>
  <c r="I31" i="2"/>
  <c r="J31" i="2"/>
  <c r="E32" i="2"/>
  <c r="I32" i="2"/>
  <c r="J32" i="2"/>
  <c r="H21" i="2"/>
  <c r="H22" i="2"/>
  <c r="H23" i="2"/>
  <c r="H24" i="2"/>
  <c r="H25" i="2"/>
  <c r="H26" i="2"/>
  <c r="H27" i="2"/>
  <c r="H28" i="2"/>
  <c r="H29" i="2"/>
  <c r="H30" i="2"/>
  <c r="H31" i="2"/>
  <c r="H32" i="2"/>
  <c r="H20" i="2"/>
  <c r="E15" i="2"/>
  <c r="J15" i="2"/>
  <c r="I3" i="2"/>
  <c r="J3" i="2"/>
  <c r="E4" i="2"/>
  <c r="I4" i="2"/>
  <c r="J4" i="2"/>
  <c r="E5" i="2"/>
  <c r="I5" i="2"/>
  <c r="J5" i="2"/>
  <c r="E6" i="2"/>
  <c r="I6" i="2"/>
  <c r="J6" i="2"/>
  <c r="E7" i="2"/>
  <c r="I7" i="2"/>
  <c r="J7" i="2"/>
  <c r="E8" i="2"/>
  <c r="I8" i="2"/>
  <c r="J8" i="2"/>
  <c r="E9" i="2"/>
  <c r="I9" i="2"/>
  <c r="J9" i="2"/>
  <c r="E10" i="2"/>
  <c r="I10" i="2"/>
  <c r="J10" i="2"/>
  <c r="E11" i="2"/>
  <c r="I11" i="2"/>
  <c r="J11" i="2"/>
  <c r="E12" i="2"/>
  <c r="I12" i="2"/>
  <c r="J12" i="2"/>
  <c r="E13" i="2"/>
  <c r="I13" i="2"/>
  <c r="J13" i="2"/>
  <c r="E14" i="2"/>
  <c r="I14" i="2"/>
  <c r="J14" i="2"/>
  <c r="I15" i="2"/>
  <c r="H13" i="2"/>
  <c r="H4" i="2"/>
  <c r="H5" i="2"/>
  <c r="H6" i="2"/>
  <c r="H7" i="2"/>
  <c r="H8" i="2"/>
  <c r="H9" i="2"/>
  <c r="H10" i="2"/>
  <c r="H11" i="2"/>
  <c r="H12" i="2"/>
  <c r="H14" i="2"/>
  <c r="H15" i="2"/>
  <c r="N32" i="1"/>
  <c r="O32" i="1"/>
  <c r="P32" i="1"/>
  <c r="Q32" i="1"/>
  <c r="R32" i="1"/>
  <c r="M32" i="1"/>
  <c r="L32" i="1"/>
  <c r="K32" i="1"/>
  <c r="J32" i="1"/>
  <c r="I32" i="1"/>
  <c r="H32" i="1"/>
  <c r="G32" i="1"/>
  <c r="F32" i="1"/>
  <c r="E32" i="1"/>
  <c r="D32" i="1"/>
  <c r="C32" i="1"/>
  <c r="B32" i="1"/>
  <c r="J15" i="1"/>
  <c r="K15" i="1"/>
  <c r="L15" i="1"/>
  <c r="M15" i="1"/>
  <c r="C15" i="1"/>
  <c r="D15" i="1"/>
  <c r="E15" i="1"/>
  <c r="F15" i="1"/>
  <c r="G15" i="1"/>
  <c r="H15" i="1"/>
  <c r="I15" i="1"/>
  <c r="B15" i="1"/>
</calcChain>
</file>

<file path=xl/sharedStrings.xml><?xml version="1.0" encoding="utf-8"?>
<sst xmlns="http://schemas.openxmlformats.org/spreadsheetml/2006/main" count="132" uniqueCount="47">
  <si>
    <t>Protein (%)</t>
  </si>
  <si>
    <t>Lipid (%)</t>
  </si>
  <si>
    <t>Carbohydrate (%)</t>
  </si>
  <si>
    <t>kcal Oligosacc./kcal tot. (%)</t>
  </si>
  <si>
    <t>kcal Omega6/kcal tot. (%)</t>
  </si>
  <si>
    <t>kcal Omega3/kcal tot. (%)</t>
  </si>
  <si>
    <t>Animal Protein/totale (%)</t>
  </si>
  <si>
    <t>Vegetal Protein/totale (%)</t>
  </si>
  <si>
    <t>PD01</t>
  </si>
  <si>
    <t>PD04</t>
  </si>
  <si>
    <t>PD05</t>
  </si>
  <si>
    <t>PD06</t>
  </si>
  <si>
    <t>PD07</t>
  </si>
  <si>
    <t>PD09</t>
  </si>
  <si>
    <t>PD10</t>
  </si>
  <si>
    <t>PD11</t>
  </si>
  <si>
    <t>PD12</t>
  </si>
  <si>
    <t>PD13</t>
  </si>
  <si>
    <t>PD14</t>
  </si>
  <si>
    <t>PD15</t>
  </si>
  <si>
    <t>Energy (kcal)</t>
  </si>
  <si>
    <t>Alcohol (g)</t>
  </si>
  <si>
    <t>Protein (g)</t>
  </si>
  <si>
    <t>Lipid (g)</t>
  </si>
  <si>
    <t>Carbohydrate (g)</t>
  </si>
  <si>
    <t>Starch (g)</t>
  </si>
  <si>
    <t>Soluble Carbohydrate (g)</t>
  </si>
  <si>
    <t>Cholesterol (mg)</t>
  </si>
  <si>
    <t>Animal Protein (g)</t>
  </si>
  <si>
    <t>Vegetal Protein (g)</t>
  </si>
  <si>
    <t>Sodium (mg)</t>
  </si>
  <si>
    <t>2186</t>
  </si>
  <si>
    <t>PD03</t>
  </si>
  <si>
    <t>mean</t>
  </si>
  <si>
    <t>Tot.</t>
  </si>
  <si>
    <t>Normalized</t>
  </si>
  <si>
    <r>
      <rPr>
        <b/>
        <sz val="11"/>
        <color theme="1"/>
        <rFont val="Calibri"/>
        <family val="2"/>
        <scheme val="minor"/>
      </rPr>
      <t>Table S2.</t>
    </r>
    <r>
      <rPr>
        <sz val="11"/>
        <color theme="1"/>
        <rFont val="Calibri"/>
        <family val="2"/>
        <scheme val="minor"/>
      </rPr>
      <t xml:space="preserve"> Modern Paleolothic Diet (MPD) macro- and micro-nutrients summary,  based on MétaDieta output.</t>
    </r>
  </si>
  <si>
    <t>Total MUFAs (g)</t>
  </si>
  <si>
    <t>Total PUFAs (g)</t>
  </si>
  <si>
    <t>Total SFAs (g)</t>
  </si>
  <si>
    <t>SFAs/total (%)</t>
  </si>
  <si>
    <t>kcal SFAs/kcal tot. (%)</t>
  </si>
  <si>
    <t>Total Fiber/1000 Kcal. (g)</t>
  </si>
  <si>
    <t>Total Fiber (g)</t>
  </si>
  <si>
    <t>Soluble Fiber (g)</t>
  </si>
  <si>
    <t>Insoluble Fiber (g)</t>
  </si>
  <si>
    <t>Oligosacc./Carbohydr. tot.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</si>
</sst>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top" wrapText="1"/>
    </xf>
    <xf numFmtId="2" fontId="0" fillId="0" borderId="0" xfId="0" applyNumberFormat="1"/>
    <xf numFmtId="0" fontId="0" fillId="2" borderId="0" xfId="0" applyFill="1"/>
    <xf numFmtId="0" fontId="1" fillId="3" borderId="0" xfId="0" applyFont="1" applyFill="1"/>
    <xf numFmtId="2" fontId="0" fillId="0" borderId="0" xfId="0" applyNumberFormat="1" applyFill="1"/>
    <xf numFmtId="2" fontId="1" fillId="3" borderId="0" xfId="0" applyNumberFormat="1" applyFont="1" applyFill="1"/>
    <xf numFmtId="2" fontId="0" fillId="2" borderId="0" xfId="0" applyNumberFormat="1" applyFill="1"/>
    <xf numFmtId="0" fontId="1" fillId="2" borderId="0" xfId="0" applyFont="1" applyFill="1"/>
    <xf numFmtId="0" fontId="1" fillId="0" borderId="0" xfId="0" applyFont="1" applyFill="1"/>
    <xf numFmtId="0" fontId="0" fillId="0" borderId="0" xfId="0" applyFill="1"/>
    <xf numFmtId="2" fontId="1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</cellXfs>
  <cellStyles count="3">
    <cellStyle name="Collegamento ipertestuale" xfId="1" builtinId="8" hidden="1"/>
    <cellStyle name="Collegamento ipertestuale visitato" xfId="2" builtinId="9" hidden="1"/>
    <cellStyle name="Normale" xfId="0" builtinId="0"/>
  </cellStyles>
  <dxfs count="0"/>
  <tableStyles count="0" defaultTableStyle="TableStyleMedium9" defaultPivotStyle="PivotStyleMedium7"/>
  <colors>
    <mruColors>
      <color rgb="FF595959"/>
      <color rgb="FFED8C2F"/>
      <color rgb="FFFFD806"/>
      <color rgb="FF487AD3"/>
      <color rgb="FF6BEDF0"/>
      <color rgb="FFE4466D"/>
      <color rgb="FFA7E733"/>
      <color rgb="FF5FE8BF"/>
      <color rgb="FFE42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abSelected="1" zoomScale="87" zoomScaleNormal="85" zoomScalePageLayoutView="85" workbookViewId="0">
      <selection activeCell="G12" sqref="G12"/>
    </sheetView>
  </sheetViews>
  <sheetFormatPr baseColWidth="10" defaultColWidth="8.83203125" defaultRowHeight="15" x14ac:dyDescent="0.2"/>
  <cols>
    <col min="2" max="2" width="13.1640625" customWidth="1"/>
    <col min="3" max="3" width="12.83203125" customWidth="1"/>
    <col min="4" max="4" width="14.1640625" bestFit="1" customWidth="1"/>
    <col min="5" max="5" width="25.33203125" bestFit="1" customWidth="1"/>
    <col min="6" max="6" width="23.1640625" bestFit="1" customWidth="1"/>
    <col min="7" max="7" width="12.6640625" bestFit="1" customWidth="1"/>
    <col min="8" max="8" width="21" bestFit="1" customWidth="1"/>
    <col min="9" max="11" width="21.83203125" bestFit="1" customWidth="1"/>
    <col min="12" max="12" width="22.1640625" bestFit="1" customWidth="1"/>
    <col min="13" max="13" width="21.1640625" bestFit="1" customWidth="1"/>
    <col min="14" max="14" width="16" bestFit="1" customWidth="1"/>
    <col min="15" max="15" width="13.1640625" customWidth="1"/>
    <col min="16" max="16" width="14" bestFit="1" customWidth="1"/>
    <col min="17" max="17" width="13.33203125" bestFit="1" customWidth="1"/>
    <col min="18" max="18" width="13.5" customWidth="1"/>
    <col min="19" max="19" width="8.1640625" bestFit="1" customWidth="1"/>
    <col min="20" max="20" width="6.6640625" bestFit="1" customWidth="1"/>
    <col min="21" max="21" width="14.83203125" bestFit="1" customWidth="1"/>
    <col min="22" max="22" width="13.1640625" bestFit="1" customWidth="1"/>
    <col min="24" max="24" width="11.83203125" bestFit="1" customWidth="1"/>
  </cols>
  <sheetData>
    <row r="1" spans="1:14" s="1" customFormat="1" x14ac:dyDescent="0.2">
      <c r="A1" s="5"/>
      <c r="B1" s="5" t="s">
        <v>0</v>
      </c>
      <c r="C1" s="5" t="s">
        <v>1</v>
      </c>
      <c r="D1" s="5" t="s">
        <v>2</v>
      </c>
      <c r="E1" s="5" t="s">
        <v>46</v>
      </c>
      <c r="F1" s="5" t="s">
        <v>3</v>
      </c>
      <c r="G1" s="5" t="s">
        <v>40</v>
      </c>
      <c r="H1" s="5" t="s">
        <v>41</v>
      </c>
      <c r="I1" s="5" t="s">
        <v>4</v>
      </c>
      <c r="J1" s="5" t="s">
        <v>5</v>
      </c>
      <c r="K1" s="5" t="s">
        <v>6</v>
      </c>
      <c r="L1" s="5" t="s">
        <v>7</v>
      </c>
      <c r="M1" s="5" t="s">
        <v>42</v>
      </c>
    </row>
    <row r="2" spans="1:14" x14ac:dyDescent="0.2">
      <c r="A2" s="5" t="s">
        <v>8</v>
      </c>
      <c r="B2" s="2">
        <v>35.61</v>
      </c>
      <c r="C2" s="2">
        <v>58.99</v>
      </c>
      <c r="D2" s="2">
        <v>5.53</v>
      </c>
      <c r="E2" s="2">
        <v>90.64</v>
      </c>
      <c r="F2" s="2">
        <v>5.01</v>
      </c>
      <c r="G2" s="2">
        <v>24.78</v>
      </c>
      <c r="H2" s="2">
        <v>13.23</v>
      </c>
      <c r="I2" s="2">
        <v>5.51</v>
      </c>
      <c r="J2" s="2">
        <v>0.84</v>
      </c>
      <c r="K2" s="2">
        <v>89.22</v>
      </c>
      <c r="L2" s="2">
        <v>10.39</v>
      </c>
      <c r="M2" s="2">
        <v>9.32</v>
      </c>
      <c r="N2" s="2"/>
    </row>
    <row r="3" spans="1:14" x14ac:dyDescent="0.2">
      <c r="A3" s="5" t="s">
        <v>32</v>
      </c>
      <c r="B3" s="2">
        <v>27.67</v>
      </c>
      <c r="C3" s="2">
        <v>62.35</v>
      </c>
      <c r="D3" s="2">
        <v>10.16</v>
      </c>
      <c r="E3" s="2">
        <v>92.33</v>
      </c>
      <c r="F3" s="2">
        <v>9.3800000000000008</v>
      </c>
      <c r="G3" s="2">
        <v>26.51</v>
      </c>
      <c r="H3" s="2">
        <v>14.85</v>
      </c>
      <c r="I3" s="2">
        <v>8.9700000000000006</v>
      </c>
      <c r="J3" s="2">
        <v>5.09</v>
      </c>
      <c r="K3" s="2">
        <v>73.34</v>
      </c>
      <c r="L3" s="2">
        <v>26.66</v>
      </c>
      <c r="M3" s="2">
        <v>20.46</v>
      </c>
      <c r="N3" s="2"/>
    </row>
    <row r="4" spans="1:14" x14ac:dyDescent="0.2">
      <c r="A4" s="5" t="s">
        <v>9</v>
      </c>
      <c r="B4" s="2">
        <v>30.01</v>
      </c>
      <c r="C4" s="2">
        <v>42.22</v>
      </c>
      <c r="D4" s="2">
        <v>27.76</v>
      </c>
      <c r="E4" s="2">
        <v>93.29</v>
      </c>
      <c r="F4" s="2">
        <v>25.9</v>
      </c>
      <c r="G4" s="2">
        <v>39.01</v>
      </c>
      <c r="H4" s="2">
        <v>15.03</v>
      </c>
      <c r="I4" s="2">
        <v>5.47</v>
      </c>
      <c r="J4" s="2">
        <v>1.27</v>
      </c>
      <c r="K4" s="2">
        <v>82.62</v>
      </c>
      <c r="L4" s="2">
        <v>17.38</v>
      </c>
      <c r="M4" s="2">
        <v>18.079999999999998</v>
      </c>
      <c r="N4" s="2"/>
    </row>
    <row r="5" spans="1:14" x14ac:dyDescent="0.2">
      <c r="A5" s="5" t="s">
        <v>10</v>
      </c>
      <c r="B5" s="2">
        <v>35.869999999999997</v>
      </c>
      <c r="C5" s="2">
        <v>51.73</v>
      </c>
      <c r="D5" s="2">
        <v>12.49</v>
      </c>
      <c r="E5" s="2">
        <v>81.680000000000007</v>
      </c>
      <c r="F5" s="2">
        <v>10.199999999999999</v>
      </c>
      <c r="G5" s="2">
        <v>31.28</v>
      </c>
      <c r="H5" s="2">
        <v>12.68</v>
      </c>
      <c r="I5" s="2">
        <v>4.66</v>
      </c>
      <c r="J5" s="2">
        <v>1.59</v>
      </c>
      <c r="K5" s="2">
        <v>74.31</v>
      </c>
      <c r="L5" s="2">
        <v>11.97</v>
      </c>
      <c r="M5" s="2">
        <v>13.52</v>
      </c>
      <c r="N5" s="2"/>
    </row>
    <row r="6" spans="1:14" x14ac:dyDescent="0.2">
      <c r="A6" s="5" t="s">
        <v>11</v>
      </c>
      <c r="B6" s="2">
        <v>25.94</v>
      </c>
      <c r="C6" s="2">
        <v>47.85</v>
      </c>
      <c r="D6" s="2">
        <v>26.28</v>
      </c>
      <c r="E6" s="2">
        <v>57</v>
      </c>
      <c r="F6" s="2">
        <v>14.98</v>
      </c>
      <c r="G6" s="2">
        <v>32.89</v>
      </c>
      <c r="H6" s="2">
        <v>13.11</v>
      </c>
      <c r="I6" s="2">
        <v>6.77</v>
      </c>
      <c r="J6" s="2">
        <v>1.0900000000000001</v>
      </c>
      <c r="K6" s="2">
        <v>84.87</v>
      </c>
      <c r="L6" s="2">
        <v>12.36</v>
      </c>
      <c r="M6" s="2">
        <v>9.76</v>
      </c>
      <c r="N6" s="2"/>
    </row>
    <row r="7" spans="1:14" x14ac:dyDescent="0.2">
      <c r="A7" s="5" t="s">
        <v>12</v>
      </c>
      <c r="B7" s="2">
        <v>30.07</v>
      </c>
      <c r="C7" s="2">
        <v>43.55</v>
      </c>
      <c r="D7" s="2">
        <v>26.26</v>
      </c>
      <c r="E7" s="2">
        <v>74.03</v>
      </c>
      <c r="F7" s="2">
        <v>19.440000000000001</v>
      </c>
      <c r="G7" s="2">
        <v>28.38</v>
      </c>
      <c r="H7" s="2">
        <v>10.1</v>
      </c>
      <c r="I7" s="2">
        <v>3.91</v>
      </c>
      <c r="J7" s="2">
        <v>0.69</v>
      </c>
      <c r="K7" s="2">
        <v>76.22</v>
      </c>
      <c r="L7" s="2">
        <v>16.07</v>
      </c>
      <c r="M7" s="2">
        <v>18.5</v>
      </c>
      <c r="N7" s="2"/>
    </row>
    <row r="8" spans="1:14" x14ac:dyDescent="0.2">
      <c r="A8" s="5" t="s">
        <v>13</v>
      </c>
      <c r="B8" s="2">
        <v>27.94</v>
      </c>
      <c r="C8" s="2">
        <v>37.76</v>
      </c>
      <c r="D8" s="2">
        <v>30.67</v>
      </c>
      <c r="E8" s="2">
        <v>50.8</v>
      </c>
      <c r="F8" s="2">
        <v>15.58</v>
      </c>
      <c r="G8" s="2">
        <v>38.25</v>
      </c>
      <c r="H8" s="2">
        <v>10.130000000000001</v>
      </c>
      <c r="I8" s="2">
        <v>3.72</v>
      </c>
      <c r="J8" s="2">
        <v>0.35</v>
      </c>
      <c r="K8" s="2">
        <v>76.61</v>
      </c>
      <c r="L8" s="2">
        <v>16.66</v>
      </c>
      <c r="M8" s="2">
        <v>12.52</v>
      </c>
      <c r="N8" s="2"/>
    </row>
    <row r="9" spans="1:14" x14ac:dyDescent="0.2">
      <c r="A9" s="5" t="s">
        <v>14</v>
      </c>
      <c r="B9" s="2">
        <v>26.09</v>
      </c>
      <c r="C9" s="2">
        <v>54.86</v>
      </c>
      <c r="D9" s="2">
        <v>14.11</v>
      </c>
      <c r="E9" s="2">
        <v>67.040000000000006</v>
      </c>
      <c r="F9" s="2">
        <v>9.4600000000000009</v>
      </c>
      <c r="G9" s="2">
        <v>20.83</v>
      </c>
      <c r="H9" s="2">
        <v>9.9499999999999993</v>
      </c>
      <c r="I9" s="2">
        <v>4.0199999999999996</v>
      </c>
      <c r="J9" s="2">
        <v>2.77</v>
      </c>
      <c r="K9" s="2">
        <v>57.43</v>
      </c>
      <c r="L9" s="2">
        <v>42.57</v>
      </c>
      <c r="M9" s="2">
        <v>29.63</v>
      </c>
      <c r="N9" s="2"/>
    </row>
    <row r="10" spans="1:14" x14ac:dyDescent="0.2">
      <c r="A10" s="5" t="s">
        <v>15</v>
      </c>
      <c r="B10" s="2">
        <v>25.68</v>
      </c>
      <c r="C10" s="2">
        <v>46.43</v>
      </c>
      <c r="D10" s="2">
        <v>25.72</v>
      </c>
      <c r="E10" s="2">
        <v>34.32</v>
      </c>
      <c r="F10" s="2">
        <v>8.83</v>
      </c>
      <c r="G10" s="2">
        <v>38.36</v>
      </c>
      <c r="H10" s="2">
        <v>15.48</v>
      </c>
      <c r="I10" s="2">
        <v>4.08</v>
      </c>
      <c r="J10" s="2">
        <v>1.34</v>
      </c>
      <c r="K10" s="2">
        <v>78.28</v>
      </c>
      <c r="L10" s="2">
        <v>21.66</v>
      </c>
      <c r="M10" s="2">
        <v>18.489999999999998</v>
      </c>
      <c r="N10" s="2"/>
    </row>
    <row r="11" spans="1:14" x14ac:dyDescent="0.2">
      <c r="A11" s="5" t="s">
        <v>16</v>
      </c>
      <c r="B11" s="2">
        <v>26.51</v>
      </c>
      <c r="C11" s="2">
        <v>58.87</v>
      </c>
      <c r="D11" s="2">
        <v>14.47</v>
      </c>
      <c r="E11" s="2">
        <v>86.41</v>
      </c>
      <c r="F11" s="2">
        <v>12.5</v>
      </c>
      <c r="G11" s="2">
        <v>46.03</v>
      </c>
      <c r="H11" s="2">
        <v>21.22</v>
      </c>
      <c r="I11" s="2">
        <v>5.64</v>
      </c>
      <c r="J11" s="2">
        <v>0.94</v>
      </c>
      <c r="K11" s="2">
        <v>77.3</v>
      </c>
      <c r="L11" s="2">
        <v>10.4</v>
      </c>
      <c r="M11" s="2">
        <v>8.6300000000000008</v>
      </c>
      <c r="N11" s="2"/>
    </row>
    <row r="12" spans="1:14" x14ac:dyDescent="0.2">
      <c r="A12" s="5" t="s">
        <v>17</v>
      </c>
      <c r="B12" s="2">
        <v>35.159999999999997</v>
      </c>
      <c r="C12" s="2">
        <v>54.53</v>
      </c>
      <c r="D12" s="2">
        <v>10.36</v>
      </c>
      <c r="E12" s="2">
        <v>76</v>
      </c>
      <c r="F12" s="2">
        <v>7.88</v>
      </c>
      <c r="G12" s="2">
        <v>27.32</v>
      </c>
      <c r="H12" s="2">
        <v>11.39</v>
      </c>
      <c r="I12" s="2">
        <v>8.4</v>
      </c>
      <c r="J12" s="2">
        <v>1.34</v>
      </c>
      <c r="K12" s="2">
        <v>82.09</v>
      </c>
      <c r="L12" s="2">
        <v>10.06</v>
      </c>
      <c r="M12" s="2">
        <v>8.52</v>
      </c>
      <c r="N12" s="2"/>
    </row>
    <row r="13" spans="1:14" x14ac:dyDescent="0.2">
      <c r="A13" s="5" t="s">
        <v>18</v>
      </c>
      <c r="B13" s="2">
        <v>37.43</v>
      </c>
      <c r="C13" s="2">
        <v>50.96</v>
      </c>
      <c r="D13" s="2">
        <v>11.69</v>
      </c>
      <c r="E13" s="2">
        <v>77.510000000000005</v>
      </c>
      <c r="F13" s="2">
        <v>9.06</v>
      </c>
      <c r="G13" s="2">
        <v>32.96</v>
      </c>
      <c r="H13" s="2">
        <v>12.97</v>
      </c>
      <c r="I13" s="2">
        <v>6.77</v>
      </c>
      <c r="J13" s="2">
        <v>1.04</v>
      </c>
      <c r="K13" s="2">
        <v>84.16</v>
      </c>
      <c r="L13" s="2">
        <v>7.56</v>
      </c>
      <c r="M13" s="2">
        <v>8.24</v>
      </c>
      <c r="N13" s="2"/>
    </row>
    <row r="14" spans="1:14" x14ac:dyDescent="0.2">
      <c r="A14" s="5" t="s">
        <v>19</v>
      </c>
      <c r="B14" s="2">
        <v>24.83</v>
      </c>
      <c r="C14" s="2">
        <v>48.15</v>
      </c>
      <c r="D14" s="2">
        <v>27.51</v>
      </c>
      <c r="E14" s="2">
        <v>39.299999999999997</v>
      </c>
      <c r="F14" s="2">
        <v>10.81</v>
      </c>
      <c r="G14" s="2">
        <v>33.29</v>
      </c>
      <c r="H14" s="2">
        <v>14.33</v>
      </c>
      <c r="I14" s="2">
        <v>5.03</v>
      </c>
      <c r="J14" s="2">
        <v>1.41</v>
      </c>
      <c r="K14" s="2">
        <v>69.260000000000005</v>
      </c>
      <c r="L14" s="2">
        <v>18.14</v>
      </c>
      <c r="M14" s="2">
        <v>14.07</v>
      </c>
    </row>
    <row r="15" spans="1:14" x14ac:dyDescent="0.2">
      <c r="A15" s="9" t="s">
        <v>33</v>
      </c>
      <c r="B15" s="4">
        <f>AVERAGE(B1:B13)</f>
        <v>30.331666666666663</v>
      </c>
      <c r="C15" s="4">
        <f t="shared" ref="C15:M15" si="0">AVERAGE(C1:C13)</f>
        <v>50.841666666666669</v>
      </c>
      <c r="D15" s="4">
        <f t="shared" si="0"/>
        <v>17.958333333333332</v>
      </c>
      <c r="E15" s="4">
        <f t="shared" si="0"/>
        <v>73.420833333333334</v>
      </c>
      <c r="F15" s="4">
        <f t="shared" si="0"/>
        <v>12.351666666666665</v>
      </c>
      <c r="G15" s="4">
        <f t="shared" si="0"/>
        <v>32.216666666666669</v>
      </c>
      <c r="H15" s="4">
        <f t="shared" si="0"/>
        <v>13.345000000000001</v>
      </c>
      <c r="I15" s="4">
        <f t="shared" si="0"/>
        <v>5.66</v>
      </c>
      <c r="J15" s="4">
        <f>AVERAGE(J1:J13)</f>
        <v>1.5291666666666666</v>
      </c>
      <c r="K15" s="4">
        <f t="shared" si="0"/>
        <v>78.037499999999994</v>
      </c>
      <c r="L15" s="4">
        <f t="shared" si="0"/>
        <v>16.978333333333332</v>
      </c>
      <c r="M15" s="4">
        <f t="shared" si="0"/>
        <v>14.639166666666668</v>
      </c>
    </row>
    <row r="17" spans="1:23" x14ac:dyDescent="0.2">
      <c r="A17" s="1"/>
    </row>
    <row r="18" spans="1:23" s="10" customFormat="1" x14ac:dyDescent="0.2">
      <c r="A18" s="5"/>
      <c r="B18" s="5" t="s">
        <v>20</v>
      </c>
      <c r="C18" s="5" t="s">
        <v>21</v>
      </c>
      <c r="D18" s="5" t="s">
        <v>22</v>
      </c>
      <c r="E18" s="5" t="s">
        <v>23</v>
      </c>
      <c r="F18" s="5" t="s">
        <v>24</v>
      </c>
      <c r="G18" s="5" t="s">
        <v>25</v>
      </c>
      <c r="H18" s="5" t="s">
        <v>26</v>
      </c>
      <c r="I18" s="5" t="s">
        <v>43</v>
      </c>
      <c r="J18" s="5" t="s">
        <v>44</v>
      </c>
      <c r="K18" s="5" t="s">
        <v>45</v>
      </c>
      <c r="L18" s="5" t="s">
        <v>27</v>
      </c>
      <c r="M18" s="5" t="s">
        <v>28</v>
      </c>
      <c r="N18" s="5" t="s">
        <v>29</v>
      </c>
      <c r="O18" s="5" t="s">
        <v>39</v>
      </c>
      <c r="P18" s="5" t="s">
        <v>37</v>
      </c>
      <c r="Q18" s="5" t="s">
        <v>38</v>
      </c>
      <c r="R18" s="5" t="s">
        <v>30</v>
      </c>
    </row>
    <row r="19" spans="1:23" x14ac:dyDescent="0.2">
      <c r="A19" s="5" t="s">
        <v>8</v>
      </c>
      <c r="B19">
        <v>1563</v>
      </c>
      <c r="C19">
        <v>0</v>
      </c>
      <c r="D19">
        <v>139.18</v>
      </c>
      <c r="E19">
        <v>102.47</v>
      </c>
      <c r="F19">
        <v>23.05</v>
      </c>
      <c r="G19">
        <v>1.53</v>
      </c>
      <c r="H19">
        <v>20.89</v>
      </c>
      <c r="I19">
        <v>14.57</v>
      </c>
      <c r="J19">
        <v>0.73</v>
      </c>
      <c r="K19">
        <v>4.3</v>
      </c>
      <c r="L19">
        <v>583.16999999999996</v>
      </c>
      <c r="M19">
        <v>124.17</v>
      </c>
      <c r="N19">
        <v>14.46</v>
      </c>
      <c r="O19">
        <v>22.98</v>
      </c>
      <c r="P19">
        <v>58.41</v>
      </c>
      <c r="Q19">
        <v>11.34</v>
      </c>
      <c r="R19">
        <v>1003.54</v>
      </c>
    </row>
    <row r="20" spans="1:23" x14ac:dyDescent="0.2">
      <c r="A20" s="5" t="s">
        <v>32</v>
      </c>
      <c r="B20" s="2" t="s">
        <v>31</v>
      </c>
      <c r="C20" s="2">
        <v>0</v>
      </c>
      <c r="D20" s="2">
        <v>151.26</v>
      </c>
      <c r="E20" s="2">
        <v>151.47999999999999</v>
      </c>
      <c r="F20" s="2">
        <v>59.23</v>
      </c>
      <c r="G20" s="2">
        <v>0.69</v>
      </c>
      <c r="H20" s="2">
        <v>54.69</v>
      </c>
      <c r="I20" s="2">
        <v>44.73</v>
      </c>
      <c r="J20" s="2">
        <v>3.14</v>
      </c>
      <c r="K20" s="2">
        <v>16.28</v>
      </c>
      <c r="L20" s="2">
        <v>674.77</v>
      </c>
      <c r="M20" s="2">
        <v>110.94</v>
      </c>
      <c r="N20" s="2">
        <v>40.32</v>
      </c>
      <c r="O20" s="2">
        <v>36.08</v>
      </c>
      <c r="P20" s="2">
        <v>65.150000000000006</v>
      </c>
      <c r="Q20" s="2">
        <v>34.85</v>
      </c>
      <c r="R20" s="2">
        <v>979.98</v>
      </c>
    </row>
    <row r="21" spans="1:23" x14ac:dyDescent="0.2">
      <c r="A21" s="5" t="s">
        <v>9</v>
      </c>
      <c r="B21" s="2">
        <v>2023</v>
      </c>
      <c r="C21" s="2">
        <v>22.01</v>
      </c>
      <c r="D21" s="2">
        <v>140.21</v>
      </c>
      <c r="E21" s="2">
        <v>87.69</v>
      </c>
      <c r="F21" s="2">
        <v>138.36000000000001</v>
      </c>
      <c r="G21" s="2">
        <v>8.4700000000000006</v>
      </c>
      <c r="H21" s="2">
        <v>129.08000000000001</v>
      </c>
      <c r="I21" s="2">
        <v>36.57</v>
      </c>
      <c r="J21" s="2">
        <v>4.45</v>
      </c>
      <c r="K21" s="2">
        <v>19.02</v>
      </c>
      <c r="L21" s="2">
        <v>689.9</v>
      </c>
      <c r="M21" s="2">
        <v>115.84</v>
      </c>
      <c r="N21" s="2">
        <v>24.37</v>
      </c>
      <c r="O21" s="2">
        <v>31.21</v>
      </c>
      <c r="P21" s="2">
        <v>33.79</v>
      </c>
      <c r="Q21" s="2">
        <v>15</v>
      </c>
      <c r="R21" s="2">
        <v>1091.93</v>
      </c>
    </row>
    <row r="22" spans="1:23" x14ac:dyDescent="0.2">
      <c r="A22" s="5" t="s">
        <v>10</v>
      </c>
      <c r="B22" s="2">
        <v>1801</v>
      </c>
      <c r="C22" s="2">
        <v>10.86</v>
      </c>
      <c r="D22" s="2">
        <v>154.63999999999999</v>
      </c>
      <c r="E22" s="2">
        <v>99.11</v>
      </c>
      <c r="F22" s="2">
        <v>57.45</v>
      </c>
      <c r="G22" s="2">
        <v>2.93</v>
      </c>
      <c r="H22" s="2">
        <v>46.92</v>
      </c>
      <c r="I22" s="2">
        <v>24.35</v>
      </c>
      <c r="J22" s="2">
        <v>2.74</v>
      </c>
      <c r="K22" s="2">
        <v>11.73</v>
      </c>
      <c r="L22" s="2">
        <v>432.38</v>
      </c>
      <c r="M22" s="2">
        <v>114.91</v>
      </c>
      <c r="N22" s="2">
        <v>18.52</v>
      </c>
      <c r="O22" s="2">
        <v>24.29</v>
      </c>
      <c r="P22" s="2">
        <v>41.06</v>
      </c>
      <c r="Q22" s="2">
        <v>12.31</v>
      </c>
      <c r="R22" s="2">
        <v>1160.3399999999999</v>
      </c>
      <c r="S22" s="2"/>
      <c r="T22" s="2"/>
      <c r="V22" s="2"/>
      <c r="W22" s="2"/>
    </row>
    <row r="23" spans="1:23" x14ac:dyDescent="0.2">
      <c r="A23" s="5" t="s">
        <v>11</v>
      </c>
      <c r="B23" s="2">
        <v>1222</v>
      </c>
      <c r="C23" s="2">
        <v>3.22</v>
      </c>
      <c r="D23" s="2">
        <v>77.790000000000006</v>
      </c>
      <c r="E23" s="2">
        <v>63.78</v>
      </c>
      <c r="F23" s="2">
        <v>84.06</v>
      </c>
      <c r="G23" s="2">
        <v>26.37</v>
      </c>
      <c r="H23" s="2">
        <v>47.91</v>
      </c>
      <c r="I23" s="2">
        <v>11.93</v>
      </c>
      <c r="J23" s="2">
        <v>2.46</v>
      </c>
      <c r="K23" s="2">
        <v>6.29</v>
      </c>
      <c r="L23" s="2">
        <v>406.99</v>
      </c>
      <c r="M23" s="2">
        <v>66.010000000000005</v>
      </c>
      <c r="N23" s="2">
        <v>9.61</v>
      </c>
      <c r="O23" s="2">
        <v>17.47</v>
      </c>
      <c r="P23" s="2">
        <v>24.89</v>
      </c>
      <c r="Q23" s="2">
        <v>10.75</v>
      </c>
      <c r="R23" s="2">
        <v>1562.08</v>
      </c>
    </row>
    <row r="24" spans="1:23" x14ac:dyDescent="0.2">
      <c r="A24" s="5" t="s">
        <v>12</v>
      </c>
      <c r="B24" s="2">
        <v>1999</v>
      </c>
      <c r="C24" s="2">
        <v>0</v>
      </c>
      <c r="D24" s="2">
        <v>150.25</v>
      </c>
      <c r="E24" s="2">
        <v>96.72</v>
      </c>
      <c r="F24" s="2">
        <v>139.94</v>
      </c>
      <c r="G24" s="2">
        <v>26.48</v>
      </c>
      <c r="H24" s="2">
        <v>103.59</v>
      </c>
      <c r="I24" s="2">
        <v>36.97</v>
      </c>
      <c r="J24" s="2">
        <v>6.68</v>
      </c>
      <c r="K24" s="2">
        <v>19.61</v>
      </c>
      <c r="L24" s="2">
        <v>881.86</v>
      </c>
      <c r="M24" s="2">
        <v>114.53</v>
      </c>
      <c r="N24" s="2">
        <v>24.15</v>
      </c>
      <c r="O24" s="2">
        <v>22.43</v>
      </c>
      <c r="P24" s="2">
        <v>46.05</v>
      </c>
      <c r="Q24" s="2">
        <v>10.55</v>
      </c>
      <c r="R24" s="2">
        <v>926.08</v>
      </c>
    </row>
    <row r="25" spans="1:23" x14ac:dyDescent="0.2">
      <c r="A25" s="5" t="s">
        <v>13</v>
      </c>
      <c r="B25" s="2">
        <v>2086</v>
      </c>
      <c r="C25" s="2">
        <v>26.13</v>
      </c>
      <c r="D25" s="2">
        <v>132.78</v>
      </c>
      <c r="E25" s="2">
        <v>79.739999999999995</v>
      </c>
      <c r="F25" s="2">
        <v>155.47</v>
      </c>
      <c r="G25" s="2">
        <v>69.41</v>
      </c>
      <c r="H25" s="2">
        <v>78.97</v>
      </c>
      <c r="I25" s="2">
        <v>26.12</v>
      </c>
      <c r="J25" s="2">
        <v>3.5</v>
      </c>
      <c r="K25" s="2">
        <v>15.26</v>
      </c>
      <c r="L25" s="2">
        <v>1050.93</v>
      </c>
      <c r="M25" s="2">
        <v>101.73</v>
      </c>
      <c r="N25" s="2">
        <v>22.12</v>
      </c>
      <c r="O25" s="2">
        <v>21.4</v>
      </c>
      <c r="P25" s="2">
        <v>25.65</v>
      </c>
      <c r="Q25" s="2">
        <v>8.89</v>
      </c>
      <c r="R25" s="2">
        <v>1325.46</v>
      </c>
    </row>
    <row r="26" spans="1:23" x14ac:dyDescent="0.2">
      <c r="A26" s="5" t="s">
        <v>14</v>
      </c>
      <c r="B26" s="2">
        <v>2937</v>
      </c>
      <c r="C26" s="2">
        <v>0</v>
      </c>
      <c r="D26" s="2">
        <v>191.55</v>
      </c>
      <c r="E26" s="2">
        <v>178.99</v>
      </c>
      <c r="F26" s="2">
        <v>110.5</v>
      </c>
      <c r="G26" s="2">
        <v>33.29</v>
      </c>
      <c r="H26" s="2">
        <v>74.08</v>
      </c>
      <c r="I26" s="2">
        <v>87.01</v>
      </c>
      <c r="J26" s="2">
        <v>4.58</v>
      </c>
      <c r="K26" s="2">
        <v>30.13</v>
      </c>
      <c r="L26" s="2">
        <v>961.87</v>
      </c>
      <c r="M26" s="2">
        <v>110</v>
      </c>
      <c r="N26" s="2">
        <v>81.55</v>
      </c>
      <c r="O26" s="2">
        <v>32.47</v>
      </c>
      <c r="P26" s="2">
        <v>101.18</v>
      </c>
      <c r="Q26" s="2">
        <v>22.29</v>
      </c>
      <c r="R26" s="2">
        <v>1228.55</v>
      </c>
    </row>
    <row r="27" spans="1:23" x14ac:dyDescent="0.2">
      <c r="A27" s="5" t="s">
        <v>15</v>
      </c>
      <c r="B27" s="2">
        <v>1888</v>
      </c>
      <c r="C27" s="2">
        <v>0</v>
      </c>
      <c r="D27" s="2">
        <v>121.19</v>
      </c>
      <c r="E27" s="2">
        <v>97.4</v>
      </c>
      <c r="F27" s="2">
        <v>129.51</v>
      </c>
      <c r="G27" s="2">
        <v>73.37</v>
      </c>
      <c r="H27" s="2">
        <v>44.45</v>
      </c>
      <c r="I27" s="2">
        <v>34.9</v>
      </c>
      <c r="J27" s="2">
        <v>5.1100000000000003</v>
      </c>
      <c r="K27" s="2">
        <v>13.3</v>
      </c>
      <c r="L27" s="2">
        <v>1020.96</v>
      </c>
      <c r="M27" s="2">
        <v>94.87</v>
      </c>
      <c r="N27" s="2">
        <v>26.25</v>
      </c>
      <c r="O27" s="2">
        <v>32.479999999999997</v>
      </c>
      <c r="P27" s="2">
        <v>40.21</v>
      </c>
      <c r="Q27" s="2">
        <v>11.97</v>
      </c>
      <c r="R27" s="2">
        <v>1006.36</v>
      </c>
    </row>
    <row r="28" spans="1:23" x14ac:dyDescent="0.2">
      <c r="A28" s="5" t="s">
        <v>16</v>
      </c>
      <c r="B28" s="2">
        <v>1502</v>
      </c>
      <c r="C28" s="2">
        <v>14.66</v>
      </c>
      <c r="D28" s="2">
        <v>92.54</v>
      </c>
      <c r="E28" s="2">
        <v>91.35</v>
      </c>
      <c r="F28" s="2">
        <v>53.87</v>
      </c>
      <c r="G28" s="2">
        <v>4.3099999999999996</v>
      </c>
      <c r="H28" s="2">
        <v>46.55</v>
      </c>
      <c r="I28" s="2">
        <v>12.96</v>
      </c>
      <c r="J28" s="2">
        <v>0.99</v>
      </c>
      <c r="K28" s="2">
        <v>4.71</v>
      </c>
      <c r="L28" s="2">
        <v>577.95000000000005</v>
      </c>
      <c r="M28" s="2">
        <v>71.540000000000006</v>
      </c>
      <c r="N28" s="2">
        <v>9.6300000000000008</v>
      </c>
      <c r="O28" s="2">
        <v>32.93</v>
      </c>
      <c r="P28" s="2">
        <v>28.14</v>
      </c>
      <c r="Q28" s="2">
        <v>10.47</v>
      </c>
      <c r="R28" s="2">
        <v>907.84</v>
      </c>
    </row>
    <row r="29" spans="1:23" x14ac:dyDescent="0.2">
      <c r="A29" s="5" t="s">
        <v>17</v>
      </c>
      <c r="B29" s="2">
        <v>1721</v>
      </c>
      <c r="C29" s="2">
        <v>3.52</v>
      </c>
      <c r="D29" s="2">
        <v>149.11000000000001</v>
      </c>
      <c r="E29" s="2">
        <v>102.77</v>
      </c>
      <c r="F29" s="2">
        <v>46.88</v>
      </c>
      <c r="G29" s="2">
        <v>8.1300000000000008</v>
      </c>
      <c r="H29" s="2">
        <v>35.619999999999997</v>
      </c>
      <c r="I29" s="2">
        <v>14.66</v>
      </c>
      <c r="J29" s="2">
        <v>1.3</v>
      </c>
      <c r="K29" s="2">
        <v>5.12</v>
      </c>
      <c r="L29" s="2">
        <v>695.93</v>
      </c>
      <c r="M29" s="2">
        <v>122.4</v>
      </c>
      <c r="N29" s="2">
        <v>15</v>
      </c>
      <c r="O29" s="2">
        <v>21.46</v>
      </c>
      <c r="P29" s="2">
        <v>38.020000000000003</v>
      </c>
      <c r="Q29" s="2">
        <v>19.09</v>
      </c>
      <c r="R29" s="2">
        <v>797.88</v>
      </c>
    </row>
    <row r="30" spans="1:23" x14ac:dyDescent="0.2">
      <c r="A30" s="5" t="s">
        <v>18</v>
      </c>
      <c r="B30" s="2">
        <v>1536</v>
      </c>
      <c r="C30" s="2">
        <v>3.52</v>
      </c>
      <c r="D30" s="2">
        <v>141.41</v>
      </c>
      <c r="E30" s="2">
        <v>85.57</v>
      </c>
      <c r="F30" s="2">
        <v>47.09</v>
      </c>
      <c r="G30" s="2">
        <v>7.5</v>
      </c>
      <c r="H30" s="2">
        <v>36.5</v>
      </c>
      <c r="I30" s="2">
        <v>12.66</v>
      </c>
      <c r="J30" s="2">
        <v>1.37</v>
      </c>
      <c r="K30" s="2">
        <v>5.2</v>
      </c>
      <c r="L30" s="2">
        <v>702.85</v>
      </c>
      <c r="M30" s="2">
        <v>119.01</v>
      </c>
      <c r="N30" s="2">
        <v>10.69</v>
      </c>
      <c r="O30" s="2">
        <v>21.77</v>
      </c>
      <c r="P30" s="2">
        <v>30.44</v>
      </c>
      <c r="Q30" s="2">
        <v>13.84</v>
      </c>
      <c r="R30" s="2">
        <v>905.98</v>
      </c>
    </row>
    <row r="31" spans="1:23" x14ac:dyDescent="0.2">
      <c r="A31" s="5" t="s">
        <v>19</v>
      </c>
      <c r="B31" s="2">
        <v>1826</v>
      </c>
      <c r="C31" s="2">
        <v>0</v>
      </c>
      <c r="D31" s="2">
        <v>112.84</v>
      </c>
      <c r="E31" s="2">
        <v>97.26</v>
      </c>
      <c r="F31" s="2">
        <v>133.36000000000001</v>
      </c>
      <c r="G31" s="2">
        <v>71.97</v>
      </c>
      <c r="H31" s="2">
        <v>52.42</v>
      </c>
      <c r="I31" s="2">
        <v>25.68</v>
      </c>
      <c r="J31" s="2">
        <v>3.88</v>
      </c>
      <c r="K31" s="2">
        <v>10.34</v>
      </c>
      <c r="L31" s="2">
        <v>226.95</v>
      </c>
      <c r="M31" s="2">
        <v>78.150000000000006</v>
      </c>
      <c r="N31" s="2">
        <v>20.47</v>
      </c>
      <c r="O31" s="2">
        <v>28.95</v>
      </c>
      <c r="P31" s="2">
        <v>44.58</v>
      </c>
      <c r="Q31" s="2">
        <v>13.44</v>
      </c>
      <c r="R31" s="2">
        <v>482.84</v>
      </c>
    </row>
    <row r="32" spans="1:23" x14ac:dyDescent="0.2">
      <c r="A32" s="9" t="s">
        <v>33</v>
      </c>
      <c r="B32" s="4">
        <f>AVERAGE(B18:B30)</f>
        <v>1843.4545454545455</v>
      </c>
      <c r="C32" s="4">
        <f t="shared" ref="C32:R32" si="1">AVERAGE(C18:C30)</f>
        <v>6.9933333333333323</v>
      </c>
      <c r="D32" s="4">
        <f t="shared" si="1"/>
        <v>136.82583333333335</v>
      </c>
      <c r="E32" s="4">
        <f t="shared" si="1"/>
        <v>103.08916666666666</v>
      </c>
      <c r="F32" s="4">
        <f t="shared" si="1"/>
        <v>87.117500000000007</v>
      </c>
      <c r="G32" s="4">
        <f t="shared" si="1"/>
        <v>21.873333333333335</v>
      </c>
      <c r="H32" s="4">
        <f t="shared" si="1"/>
        <v>59.937500000000007</v>
      </c>
      <c r="I32" s="4">
        <f t="shared" si="1"/>
        <v>29.785833333333333</v>
      </c>
      <c r="J32" s="4">
        <f>AVERAGE(J18:J30)</f>
        <v>3.0874999999999999</v>
      </c>
      <c r="K32" s="4">
        <f t="shared" si="1"/>
        <v>12.579166666666666</v>
      </c>
      <c r="L32" s="4">
        <f t="shared" si="1"/>
        <v>723.29666666666662</v>
      </c>
      <c r="M32" s="4">
        <f t="shared" si="1"/>
        <v>105.49583333333334</v>
      </c>
      <c r="N32" s="4">
        <f t="shared" si="1"/>
        <v>24.7225</v>
      </c>
      <c r="O32" s="4">
        <f t="shared" si="1"/>
        <v>26.414166666666663</v>
      </c>
      <c r="P32" s="4">
        <f t="shared" si="1"/>
        <v>44.415833333333332</v>
      </c>
      <c r="Q32" s="4">
        <f t="shared" si="1"/>
        <v>15.112499999999999</v>
      </c>
      <c r="R32" s="4">
        <f t="shared" si="1"/>
        <v>1074.6683333333333</v>
      </c>
    </row>
    <row r="33" spans="1:18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">
      <c r="A34" t="s">
        <v>36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H24" sqref="H24"/>
    </sheetView>
  </sheetViews>
  <sheetFormatPr baseColWidth="10" defaultRowHeight="15" x14ac:dyDescent="0.2"/>
  <cols>
    <col min="1" max="1" width="10.83203125" style="1"/>
    <col min="2" max="2" width="11.33203125" bestFit="1" customWidth="1"/>
    <col min="3" max="3" width="13.33203125" bestFit="1" customWidth="1"/>
    <col min="4" max="4" width="14.5" bestFit="1" customWidth="1"/>
    <col min="5" max="5" width="7.1640625" bestFit="1" customWidth="1"/>
    <col min="7" max="7" width="10.83203125" style="1"/>
    <col min="8" max="8" width="19.83203125" bestFit="1" customWidth="1"/>
    <col min="9" max="9" width="14.33203125" bestFit="1" customWidth="1"/>
    <col min="10" max="10" width="16.33203125" bestFit="1" customWidth="1"/>
  </cols>
  <sheetData>
    <row r="1" spans="1:10" x14ac:dyDescent="0.2">
      <c r="G1" s="13" t="s">
        <v>35</v>
      </c>
      <c r="H1" s="13"/>
      <c r="I1" s="13"/>
      <c r="J1" s="13"/>
    </row>
    <row r="2" spans="1:10" s="1" customFormat="1" x14ac:dyDescent="0.2">
      <c r="A2" s="5"/>
      <c r="B2" s="5" t="s">
        <v>1</v>
      </c>
      <c r="C2" s="5" t="s">
        <v>0</v>
      </c>
      <c r="D2" s="5" t="s">
        <v>2</v>
      </c>
      <c r="E2" s="1" t="s">
        <v>34</v>
      </c>
      <c r="G2" s="5"/>
      <c r="H2" s="5" t="s">
        <v>1</v>
      </c>
      <c r="I2" s="5" t="s">
        <v>0</v>
      </c>
      <c r="J2" s="5" t="s">
        <v>2</v>
      </c>
    </row>
    <row r="3" spans="1:10" x14ac:dyDescent="0.2">
      <c r="A3" s="5" t="s">
        <v>8</v>
      </c>
      <c r="B3" s="3">
        <v>58.99</v>
      </c>
      <c r="C3" s="3">
        <v>35.61</v>
      </c>
      <c r="D3" s="3">
        <v>5.53</v>
      </c>
      <c r="E3">
        <f t="shared" ref="E3:E16" si="0">SUM(B3:D3)</f>
        <v>100.13</v>
      </c>
      <c r="G3" s="5" t="s">
        <v>8</v>
      </c>
      <c r="H3" s="3">
        <f t="shared" ref="H3:H15" si="1">(100*B3)/$E3</f>
        <v>58.913412563667237</v>
      </c>
      <c r="I3" s="3">
        <f t="shared" ref="I3:I15" si="2">(100*C3)/$E3</f>
        <v>35.563767102766406</v>
      </c>
      <c r="J3" s="3">
        <f t="shared" ref="J3:J15" si="3">(100*D3)/$E3</f>
        <v>5.5228203335663641</v>
      </c>
    </row>
    <row r="4" spans="1:10" x14ac:dyDescent="0.2">
      <c r="A4" s="5" t="s">
        <v>32</v>
      </c>
      <c r="B4" s="3">
        <v>62.35</v>
      </c>
      <c r="C4" s="3">
        <v>27.67</v>
      </c>
      <c r="D4" s="3">
        <v>10.16</v>
      </c>
      <c r="E4">
        <f t="shared" si="0"/>
        <v>100.18</v>
      </c>
      <c r="G4" s="5" t="s">
        <v>32</v>
      </c>
      <c r="H4" s="3">
        <f t="shared" si="1"/>
        <v>62.237971651028147</v>
      </c>
      <c r="I4" s="3">
        <f t="shared" si="2"/>
        <v>27.620283489718506</v>
      </c>
      <c r="J4" s="3">
        <f t="shared" si="3"/>
        <v>10.141744859253343</v>
      </c>
    </row>
    <row r="5" spans="1:10" x14ac:dyDescent="0.2">
      <c r="A5" s="5" t="s">
        <v>9</v>
      </c>
      <c r="B5" s="3">
        <v>42.22</v>
      </c>
      <c r="C5" s="3">
        <v>30.01</v>
      </c>
      <c r="D5" s="3">
        <v>27.76</v>
      </c>
      <c r="E5">
        <f t="shared" si="0"/>
        <v>99.990000000000009</v>
      </c>
      <c r="G5" s="5" t="s">
        <v>9</v>
      </c>
      <c r="H5" s="3">
        <f t="shared" si="1"/>
        <v>42.224222422242221</v>
      </c>
      <c r="I5" s="3">
        <f t="shared" si="2"/>
        <v>30.013001300130011</v>
      </c>
      <c r="J5" s="3">
        <f t="shared" si="3"/>
        <v>27.762776277627761</v>
      </c>
    </row>
    <row r="6" spans="1:10" x14ac:dyDescent="0.2">
      <c r="A6" s="5" t="s">
        <v>10</v>
      </c>
      <c r="B6" s="3">
        <v>51.73</v>
      </c>
      <c r="C6" s="3">
        <v>35.869999999999997</v>
      </c>
      <c r="D6" s="3">
        <v>12.49</v>
      </c>
      <c r="E6">
        <f t="shared" si="0"/>
        <v>100.08999999999999</v>
      </c>
      <c r="G6" s="5" t="s">
        <v>10</v>
      </c>
      <c r="H6" s="3">
        <f t="shared" si="1"/>
        <v>51.683484863622745</v>
      </c>
      <c r="I6" s="3">
        <f t="shared" si="2"/>
        <v>35.83774602857428</v>
      </c>
      <c r="J6" s="3">
        <f t="shared" si="3"/>
        <v>12.478769107802979</v>
      </c>
    </row>
    <row r="7" spans="1:10" x14ac:dyDescent="0.2">
      <c r="A7" s="5" t="s">
        <v>11</v>
      </c>
      <c r="B7" s="3">
        <v>47.85</v>
      </c>
      <c r="C7" s="3">
        <v>25.94</v>
      </c>
      <c r="D7" s="3">
        <v>26.28</v>
      </c>
      <c r="E7">
        <f t="shared" si="0"/>
        <v>100.07000000000001</v>
      </c>
      <c r="G7" s="5" t="s">
        <v>11</v>
      </c>
      <c r="H7" s="3">
        <f t="shared" si="1"/>
        <v>47.816528430098927</v>
      </c>
      <c r="I7" s="3">
        <f t="shared" si="2"/>
        <v>25.921854701708803</v>
      </c>
      <c r="J7" s="3">
        <f t="shared" si="3"/>
        <v>26.261616868192263</v>
      </c>
    </row>
    <row r="8" spans="1:10" x14ac:dyDescent="0.2">
      <c r="A8" s="5" t="s">
        <v>12</v>
      </c>
      <c r="B8" s="3">
        <v>43.55</v>
      </c>
      <c r="C8" s="3">
        <v>30.07</v>
      </c>
      <c r="D8" s="3">
        <v>26.26</v>
      </c>
      <c r="E8">
        <f t="shared" si="0"/>
        <v>99.88000000000001</v>
      </c>
      <c r="G8" s="5" t="s">
        <v>12</v>
      </c>
      <c r="H8" s="3">
        <f t="shared" si="1"/>
        <v>43.602322787344811</v>
      </c>
      <c r="I8" s="3">
        <f t="shared" si="2"/>
        <v>30.106127352823385</v>
      </c>
      <c r="J8" s="3">
        <f t="shared" si="3"/>
        <v>26.291549859831797</v>
      </c>
    </row>
    <row r="9" spans="1:10" x14ac:dyDescent="0.2">
      <c r="A9" s="5" t="s">
        <v>13</v>
      </c>
      <c r="B9" s="3">
        <v>37.76</v>
      </c>
      <c r="C9" s="3">
        <v>27.94</v>
      </c>
      <c r="D9" s="3">
        <v>30.67</v>
      </c>
      <c r="E9">
        <f t="shared" si="0"/>
        <v>96.37</v>
      </c>
      <c r="G9" s="5" t="s">
        <v>13</v>
      </c>
      <c r="H9" s="3">
        <f t="shared" si="1"/>
        <v>39.182318148801492</v>
      </c>
      <c r="I9" s="3">
        <f t="shared" si="2"/>
        <v>28.992425028535852</v>
      </c>
      <c r="J9" s="3">
        <f t="shared" si="3"/>
        <v>31.825256822662652</v>
      </c>
    </row>
    <row r="10" spans="1:10" x14ac:dyDescent="0.2">
      <c r="A10" s="5" t="s">
        <v>14</v>
      </c>
      <c r="B10" s="3">
        <v>54.86</v>
      </c>
      <c r="C10" s="3">
        <v>26.09</v>
      </c>
      <c r="D10" s="3">
        <v>14.11</v>
      </c>
      <c r="E10">
        <f t="shared" si="0"/>
        <v>95.06</v>
      </c>
      <c r="G10" s="5" t="s">
        <v>14</v>
      </c>
      <c r="H10" s="3">
        <f t="shared" si="1"/>
        <v>57.710919419314116</v>
      </c>
      <c r="I10" s="3">
        <f t="shared" si="2"/>
        <v>27.445823690300863</v>
      </c>
      <c r="J10" s="3">
        <f t="shared" si="3"/>
        <v>14.843256890385019</v>
      </c>
    </row>
    <row r="11" spans="1:10" x14ac:dyDescent="0.2">
      <c r="A11" s="5" t="s">
        <v>15</v>
      </c>
      <c r="B11" s="3">
        <v>46.43</v>
      </c>
      <c r="C11" s="3">
        <v>25.68</v>
      </c>
      <c r="D11" s="3">
        <v>25.72</v>
      </c>
      <c r="E11">
        <f t="shared" si="0"/>
        <v>97.83</v>
      </c>
      <c r="G11" s="5" t="s">
        <v>15</v>
      </c>
      <c r="H11" s="3">
        <f t="shared" si="1"/>
        <v>47.459879382602473</v>
      </c>
      <c r="I11" s="3">
        <f t="shared" si="2"/>
        <v>26.249616681999388</v>
      </c>
      <c r="J11" s="3">
        <f t="shared" si="3"/>
        <v>26.290503935398139</v>
      </c>
    </row>
    <row r="12" spans="1:10" x14ac:dyDescent="0.2">
      <c r="A12" s="5" t="s">
        <v>16</v>
      </c>
      <c r="B12" s="3">
        <v>58.87</v>
      </c>
      <c r="C12" s="3">
        <v>26.51</v>
      </c>
      <c r="D12" s="3">
        <v>14.47</v>
      </c>
      <c r="E12">
        <f t="shared" si="0"/>
        <v>99.85</v>
      </c>
      <c r="G12" s="5" t="s">
        <v>16</v>
      </c>
      <c r="H12" s="3">
        <f t="shared" si="1"/>
        <v>58.958437656484733</v>
      </c>
      <c r="I12" s="3">
        <f t="shared" si="2"/>
        <v>26.549824737105659</v>
      </c>
      <c r="J12" s="3">
        <f t="shared" si="3"/>
        <v>14.491737606409615</v>
      </c>
    </row>
    <row r="13" spans="1:10" x14ac:dyDescent="0.2">
      <c r="A13" s="5" t="s">
        <v>17</v>
      </c>
      <c r="B13" s="3">
        <v>54.53</v>
      </c>
      <c r="C13" s="3">
        <v>35.159999999999997</v>
      </c>
      <c r="D13" s="3">
        <v>10.36</v>
      </c>
      <c r="E13">
        <f t="shared" si="0"/>
        <v>100.05</v>
      </c>
      <c r="G13" s="5" t="s">
        <v>17</v>
      </c>
      <c r="H13" s="3">
        <f t="shared" si="1"/>
        <v>54.502748625687161</v>
      </c>
      <c r="I13" s="3">
        <f t="shared" si="2"/>
        <v>35.142428785607194</v>
      </c>
      <c r="J13" s="3">
        <f t="shared" si="3"/>
        <v>10.354822588705648</v>
      </c>
    </row>
    <row r="14" spans="1:10" x14ac:dyDescent="0.2">
      <c r="A14" s="5" t="s">
        <v>18</v>
      </c>
      <c r="B14" s="3">
        <v>50.96</v>
      </c>
      <c r="C14" s="3">
        <v>37.43</v>
      </c>
      <c r="D14" s="3">
        <v>11.69</v>
      </c>
      <c r="E14">
        <f t="shared" si="0"/>
        <v>100.08</v>
      </c>
      <c r="G14" s="5" t="s">
        <v>18</v>
      </c>
      <c r="H14" s="3">
        <f t="shared" si="1"/>
        <v>50.919264588329341</v>
      </c>
      <c r="I14" s="3">
        <f t="shared" si="2"/>
        <v>37.400079936051156</v>
      </c>
      <c r="J14" s="3">
        <f t="shared" si="3"/>
        <v>11.680655475619504</v>
      </c>
    </row>
    <row r="15" spans="1:10" x14ac:dyDescent="0.2">
      <c r="A15" s="5" t="s">
        <v>19</v>
      </c>
      <c r="B15" s="3">
        <v>48.15</v>
      </c>
      <c r="C15" s="3">
        <v>24.83</v>
      </c>
      <c r="D15" s="3">
        <v>27.51</v>
      </c>
      <c r="E15">
        <f t="shared" si="0"/>
        <v>100.49</v>
      </c>
      <c r="G15" s="5" t="s">
        <v>19</v>
      </c>
      <c r="H15" s="3">
        <f t="shared" si="1"/>
        <v>47.915215444322818</v>
      </c>
      <c r="I15" s="3">
        <f t="shared" si="2"/>
        <v>24.708926261319537</v>
      </c>
      <c r="J15" s="3">
        <f t="shared" si="3"/>
        <v>27.375858294357649</v>
      </c>
    </row>
    <row r="16" spans="1:10" x14ac:dyDescent="0.2">
      <c r="A16" s="5" t="s">
        <v>33</v>
      </c>
      <c r="B16" s="3">
        <f>AVERAGE(B3:B15)</f>
        <v>50.634615384615387</v>
      </c>
      <c r="C16" s="3">
        <f>AVERAGE(C3:C15)</f>
        <v>29.908461538461534</v>
      </c>
      <c r="D16" s="3">
        <f>AVERAGE(D3:D15)</f>
        <v>18.693076923076923</v>
      </c>
      <c r="E16" s="3">
        <f t="shared" si="0"/>
        <v>99.236153846153854</v>
      </c>
      <c r="G16" s="5" t="s">
        <v>33</v>
      </c>
      <c r="H16" s="8">
        <f t="shared" ref="H16" si="4">(100*B16)/$E16</f>
        <v>51.024363019060985</v>
      </c>
      <c r="I16" s="8">
        <f t="shared" ref="I16" si="5">(100*C16)/$E16</f>
        <v>30.13867464556186</v>
      </c>
      <c r="J16" s="8">
        <f>(100*D16)/$E16</f>
        <v>18.836962335377148</v>
      </c>
    </row>
    <row r="17" spans="1:10" s="11" customFormat="1" x14ac:dyDescent="0.2">
      <c r="A17" s="10"/>
      <c r="B17" s="6"/>
      <c r="C17" s="6"/>
      <c r="D17" s="6"/>
      <c r="E17" s="6"/>
      <c r="G17" s="10"/>
      <c r="H17" s="6"/>
      <c r="I17" s="6"/>
      <c r="J17" s="6"/>
    </row>
    <row r="18" spans="1:10" x14ac:dyDescent="0.2">
      <c r="G18" s="12" t="s">
        <v>35</v>
      </c>
      <c r="H18" s="12"/>
      <c r="I18" s="12"/>
      <c r="J18" s="12"/>
    </row>
    <row r="19" spans="1:10" x14ac:dyDescent="0.2">
      <c r="A19" s="5"/>
      <c r="B19" s="5" t="s">
        <v>39</v>
      </c>
      <c r="C19" s="5" t="s">
        <v>37</v>
      </c>
      <c r="D19" s="5" t="s">
        <v>38</v>
      </c>
      <c r="E19" s="1" t="s">
        <v>34</v>
      </c>
      <c r="G19" s="5"/>
      <c r="H19" s="7" t="s">
        <v>39</v>
      </c>
      <c r="I19" s="7" t="s">
        <v>37</v>
      </c>
      <c r="J19" s="7" t="s">
        <v>38</v>
      </c>
    </row>
    <row r="20" spans="1:10" x14ac:dyDescent="0.2">
      <c r="A20" s="5" t="s">
        <v>8</v>
      </c>
      <c r="B20" s="3">
        <v>22.98</v>
      </c>
      <c r="C20" s="3">
        <v>58.41</v>
      </c>
      <c r="D20" s="3">
        <v>11.34</v>
      </c>
      <c r="E20">
        <f t="shared" ref="E20:E33" si="6">SUM(B20:D20)</f>
        <v>92.73</v>
      </c>
      <c r="G20" s="5" t="s">
        <v>8</v>
      </c>
      <c r="H20" s="3">
        <f>(100*B20)/$E20</f>
        <v>24.781624069880298</v>
      </c>
      <c r="I20" s="3">
        <f t="shared" ref="I20:J32" si="7">(100*C20)/$E20</f>
        <v>62.989323843416365</v>
      </c>
      <c r="J20" s="3">
        <f t="shared" si="7"/>
        <v>12.229052086703332</v>
      </c>
    </row>
    <row r="21" spans="1:10" x14ac:dyDescent="0.2">
      <c r="A21" s="5" t="s">
        <v>32</v>
      </c>
      <c r="B21" s="3">
        <v>36.08</v>
      </c>
      <c r="C21" s="3">
        <v>65.150000000000006</v>
      </c>
      <c r="D21" s="3">
        <v>34.85</v>
      </c>
      <c r="E21">
        <f t="shared" si="6"/>
        <v>136.08000000000001</v>
      </c>
      <c r="G21" s="5" t="s">
        <v>32</v>
      </c>
      <c r="H21" s="3">
        <f t="shared" ref="H21:H32" si="8">(100*B21)/$E21</f>
        <v>26.513815402704289</v>
      </c>
      <c r="I21" s="3">
        <f t="shared" si="7"/>
        <v>47.876249265138156</v>
      </c>
      <c r="J21" s="3">
        <f t="shared" si="7"/>
        <v>25.609935332157551</v>
      </c>
    </row>
    <row r="22" spans="1:10" x14ac:dyDescent="0.2">
      <c r="A22" s="5" t="s">
        <v>9</v>
      </c>
      <c r="B22" s="3">
        <v>31.21</v>
      </c>
      <c r="C22" s="3">
        <v>33.79</v>
      </c>
      <c r="D22" s="3">
        <v>15</v>
      </c>
      <c r="E22">
        <f t="shared" si="6"/>
        <v>80</v>
      </c>
      <c r="G22" s="5" t="s">
        <v>9</v>
      </c>
      <c r="H22" s="3">
        <f t="shared" si="8"/>
        <v>39.012500000000003</v>
      </c>
      <c r="I22" s="3">
        <f t="shared" si="7"/>
        <v>42.237499999999997</v>
      </c>
      <c r="J22" s="3">
        <f t="shared" si="7"/>
        <v>18.75</v>
      </c>
    </row>
    <row r="23" spans="1:10" x14ac:dyDescent="0.2">
      <c r="A23" s="5" t="s">
        <v>10</v>
      </c>
      <c r="B23" s="3">
        <v>24.29</v>
      </c>
      <c r="C23" s="3">
        <v>41.06</v>
      </c>
      <c r="D23" s="3">
        <v>12.31</v>
      </c>
      <c r="E23">
        <f t="shared" si="6"/>
        <v>77.66</v>
      </c>
      <c r="G23" s="5" t="s">
        <v>10</v>
      </c>
      <c r="H23" s="3">
        <f t="shared" si="8"/>
        <v>31.277362863765131</v>
      </c>
      <c r="I23" s="3">
        <f t="shared" si="7"/>
        <v>52.87149111511718</v>
      </c>
      <c r="J23" s="3">
        <f t="shared" si="7"/>
        <v>15.851146021117692</v>
      </c>
    </row>
    <row r="24" spans="1:10" x14ac:dyDescent="0.2">
      <c r="A24" s="5" t="s">
        <v>11</v>
      </c>
      <c r="B24" s="3">
        <v>17.47</v>
      </c>
      <c r="C24" s="3">
        <v>24.89</v>
      </c>
      <c r="D24" s="3">
        <v>10.75</v>
      </c>
      <c r="E24">
        <f t="shared" si="6"/>
        <v>53.11</v>
      </c>
      <c r="G24" s="5" t="s">
        <v>11</v>
      </c>
      <c r="H24" s="3">
        <f t="shared" si="8"/>
        <v>32.893993598192431</v>
      </c>
      <c r="I24" s="3">
        <f t="shared" si="7"/>
        <v>46.864997175673132</v>
      </c>
      <c r="J24" s="3">
        <f t="shared" si="7"/>
        <v>20.241009226134437</v>
      </c>
    </row>
    <row r="25" spans="1:10" x14ac:dyDescent="0.2">
      <c r="A25" s="5" t="s">
        <v>12</v>
      </c>
      <c r="B25" s="3">
        <v>22.43</v>
      </c>
      <c r="C25" s="3">
        <v>46.05</v>
      </c>
      <c r="D25" s="3">
        <v>10.55</v>
      </c>
      <c r="E25">
        <f t="shared" si="6"/>
        <v>79.029999999999987</v>
      </c>
      <c r="G25" s="5" t="s">
        <v>12</v>
      </c>
      <c r="H25" s="3">
        <f t="shared" si="8"/>
        <v>28.381627230165765</v>
      </c>
      <c r="I25" s="3">
        <f t="shared" si="7"/>
        <v>58.269011767683168</v>
      </c>
      <c r="J25" s="3">
        <f t="shared" si="7"/>
        <v>13.349361002151085</v>
      </c>
    </row>
    <row r="26" spans="1:10" x14ac:dyDescent="0.2">
      <c r="A26" s="5" t="s">
        <v>13</v>
      </c>
      <c r="B26" s="3">
        <v>21.4</v>
      </c>
      <c r="C26" s="3">
        <v>25.65</v>
      </c>
      <c r="D26" s="3">
        <v>8.89</v>
      </c>
      <c r="E26">
        <f t="shared" si="6"/>
        <v>55.94</v>
      </c>
      <c r="G26" s="5" t="s">
        <v>13</v>
      </c>
      <c r="H26" s="3">
        <f t="shared" si="8"/>
        <v>38.255273507329285</v>
      </c>
      <c r="I26" s="3">
        <f t="shared" si="7"/>
        <v>45.852699320700751</v>
      </c>
      <c r="J26" s="3">
        <f t="shared" si="7"/>
        <v>15.892027171969968</v>
      </c>
    </row>
    <row r="27" spans="1:10" x14ac:dyDescent="0.2">
      <c r="A27" s="5" t="s">
        <v>14</v>
      </c>
      <c r="B27" s="3">
        <v>32.47</v>
      </c>
      <c r="C27" s="3">
        <v>101.18</v>
      </c>
      <c r="D27" s="3">
        <v>22.29</v>
      </c>
      <c r="E27">
        <f t="shared" si="6"/>
        <v>155.94</v>
      </c>
      <c r="G27" s="5" t="s">
        <v>14</v>
      </c>
      <c r="H27" s="3">
        <f t="shared" si="8"/>
        <v>20.822111068359625</v>
      </c>
      <c r="I27" s="3">
        <f>(100*C27)/$E27</f>
        <v>64.883929716557645</v>
      </c>
      <c r="J27" s="3">
        <f t="shared" si="7"/>
        <v>14.293959215082724</v>
      </c>
    </row>
    <row r="28" spans="1:10" x14ac:dyDescent="0.2">
      <c r="A28" s="5" t="s">
        <v>15</v>
      </c>
      <c r="B28" s="3">
        <v>32.479999999999997</v>
      </c>
      <c r="C28" s="3">
        <v>40.21</v>
      </c>
      <c r="D28" s="3">
        <v>11.97</v>
      </c>
      <c r="E28">
        <f t="shared" si="6"/>
        <v>84.66</v>
      </c>
      <c r="G28" s="5" t="s">
        <v>15</v>
      </c>
      <c r="H28" s="3">
        <f t="shared" si="8"/>
        <v>38.365225608315612</v>
      </c>
      <c r="I28" s="3">
        <f t="shared" si="7"/>
        <v>47.495865816205999</v>
      </c>
      <c r="J28" s="3">
        <f t="shared" si="7"/>
        <v>14.138908575478384</v>
      </c>
    </row>
    <row r="29" spans="1:10" x14ac:dyDescent="0.2">
      <c r="A29" s="5" t="s">
        <v>16</v>
      </c>
      <c r="B29" s="3">
        <v>32.93</v>
      </c>
      <c r="C29" s="3">
        <v>28.14</v>
      </c>
      <c r="D29" s="3">
        <v>10.47</v>
      </c>
      <c r="E29">
        <f t="shared" si="6"/>
        <v>71.540000000000006</v>
      </c>
      <c r="G29" s="5" t="s">
        <v>16</v>
      </c>
      <c r="H29" s="3">
        <f t="shared" si="8"/>
        <v>46.030192899077434</v>
      </c>
      <c r="I29" s="3">
        <f t="shared" si="7"/>
        <v>39.334637964774949</v>
      </c>
      <c r="J29" s="3">
        <f t="shared" si="7"/>
        <v>14.635169136147608</v>
      </c>
    </row>
    <row r="30" spans="1:10" x14ac:dyDescent="0.2">
      <c r="A30" s="5" t="s">
        <v>17</v>
      </c>
      <c r="B30" s="3">
        <v>21.46</v>
      </c>
      <c r="C30" s="3">
        <v>38.020000000000003</v>
      </c>
      <c r="D30" s="3">
        <v>19.09</v>
      </c>
      <c r="E30">
        <f t="shared" si="6"/>
        <v>78.570000000000007</v>
      </c>
      <c r="G30" s="5" t="s">
        <v>17</v>
      </c>
      <c r="H30" s="3">
        <f t="shared" si="8"/>
        <v>27.313223876797757</v>
      </c>
      <c r="I30" s="3">
        <f t="shared" si="7"/>
        <v>48.389970726740486</v>
      </c>
      <c r="J30" s="3">
        <f t="shared" si="7"/>
        <v>24.296805396461753</v>
      </c>
    </row>
    <row r="31" spans="1:10" x14ac:dyDescent="0.2">
      <c r="A31" s="5" t="s">
        <v>18</v>
      </c>
      <c r="B31" s="3">
        <v>21.77</v>
      </c>
      <c r="C31" s="3">
        <v>30.44</v>
      </c>
      <c r="D31" s="3">
        <v>13.84</v>
      </c>
      <c r="E31">
        <f t="shared" si="6"/>
        <v>66.05</v>
      </c>
      <c r="G31" s="5" t="s">
        <v>18</v>
      </c>
      <c r="H31" s="3">
        <f t="shared" si="8"/>
        <v>32.959878879636641</v>
      </c>
      <c r="I31" s="3">
        <f t="shared" si="7"/>
        <v>46.086298258894779</v>
      </c>
      <c r="J31" s="3">
        <f t="shared" si="7"/>
        <v>20.953822861468584</v>
      </c>
    </row>
    <row r="32" spans="1:10" x14ac:dyDescent="0.2">
      <c r="A32" s="5" t="s">
        <v>19</v>
      </c>
      <c r="B32" s="3">
        <v>28.95</v>
      </c>
      <c r="C32" s="3">
        <v>44.58</v>
      </c>
      <c r="D32" s="3">
        <v>13.44</v>
      </c>
      <c r="E32">
        <f t="shared" si="6"/>
        <v>86.97</v>
      </c>
      <c r="G32" s="5" t="s">
        <v>19</v>
      </c>
      <c r="H32" s="3">
        <f t="shared" si="8"/>
        <v>33.287340462228357</v>
      </c>
      <c r="I32" s="3">
        <f t="shared" si="7"/>
        <v>51.259054846498792</v>
      </c>
      <c r="J32" s="3">
        <f t="shared" si="7"/>
        <v>15.453604691272853</v>
      </c>
    </row>
    <row r="33" spans="1:10" x14ac:dyDescent="0.2">
      <c r="A33" s="5" t="s">
        <v>33</v>
      </c>
      <c r="B33" s="6">
        <f>AVERAGE(B20:B32)</f>
        <v>26.609230769230766</v>
      </c>
      <c r="C33" s="6">
        <f>AVERAGE(C20:C32)</f>
        <v>44.428461538461541</v>
      </c>
      <c r="D33" s="6">
        <f>AVERAGE(D20:D32)</f>
        <v>14.983846153846153</v>
      </c>
      <c r="E33" s="3">
        <f t="shared" si="6"/>
        <v>86.021538461538469</v>
      </c>
      <c r="G33" s="5" t="s">
        <v>33</v>
      </c>
      <c r="H33" s="8">
        <f t="shared" ref="H33" si="9">(100*B33)/$E33</f>
        <v>30.933218871838889</v>
      </c>
      <c r="I33" s="8">
        <f t="shared" ref="I33" si="10">(100*C33)/$E33</f>
        <v>51.648066673820509</v>
      </c>
      <c r="J33" s="8">
        <f t="shared" ref="J33" si="11">(100*D33)/$E33</f>
        <v>17.418714454340591</v>
      </c>
    </row>
    <row r="35" spans="1:10" x14ac:dyDescent="0.2">
      <c r="A35" t="s">
        <v>36</v>
      </c>
    </row>
  </sheetData>
  <mergeCells count="2">
    <mergeCell ref="G18:J18"/>
    <mergeCell ref="G1:J1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MetaDieta</vt:lpstr>
      <vt:lpstr>macronutrient - lipid type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 di Microsoft Office</cp:lastModifiedBy>
  <dcterms:created xsi:type="dcterms:W3CDTF">2018-07-14T09:30:35Z</dcterms:created>
  <dcterms:modified xsi:type="dcterms:W3CDTF">2018-10-19T13:10:50Z</dcterms:modified>
</cp:coreProperties>
</file>