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inefm/Downloads/"/>
    </mc:Choice>
  </mc:AlternateContent>
  <xr:revisionPtr revIDLastSave="0" documentId="13_ncr:1_{FFF67DCD-83A6-F74E-86C9-93B7650FD30C}" xr6:coauthVersionLast="36" xr6:coauthVersionMax="36" xr10:uidLastSave="{00000000-0000-0000-0000-000000000000}"/>
  <bookViews>
    <workbookView xWindow="0" yWindow="460" windowWidth="25600" windowHeight="14260" xr2:uid="{90A99AF3-F26A-D040-837B-F929EB4CBEE8}"/>
  </bookViews>
  <sheets>
    <sheet name="Description" sheetId="1" r:id="rId1"/>
    <sheet name="Bait_vs_IgG" sheetId="2" r:id="rId2"/>
    <sheet name="Cell1_vs_Cell2" sheetId="5" r:id="rId3"/>
    <sheet name="BaitVsIgG_CombinedOverlaps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5" l="1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P13" i="5"/>
  <c r="P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2" i="5"/>
  <c r="P11" i="5"/>
  <c r="P10" i="5"/>
  <c r="P9" i="5"/>
  <c r="P7" i="5"/>
  <c r="P6" i="5"/>
  <c r="P5" i="5"/>
  <c r="P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4" i="5"/>
  <c r="H9" i="4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5" i="4"/>
  <c r="H6" i="4"/>
  <c r="H7" i="4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</calcChain>
</file>

<file path=xl/sharedStrings.xml><?xml version="1.0" encoding="utf-8"?>
<sst xmlns="http://schemas.openxmlformats.org/spreadsheetml/2006/main" count="531" uniqueCount="137">
  <si>
    <t>Analysis</t>
  </si>
  <si>
    <t>BCL2vsIgG.G401</t>
  </si>
  <si>
    <t>BCL2vsIgG.T47D</t>
  </si>
  <si>
    <t>BCL2vsIgG.A375</t>
  </si>
  <si>
    <t>MDM2vsIgG.G401</t>
  </si>
  <si>
    <t>MDM2vsIgG.T47D</t>
  </si>
  <si>
    <t>MDM2vsIgG.A375</t>
  </si>
  <si>
    <t>PTENvsIgG.G401</t>
  </si>
  <si>
    <t>PTENvsIgG.T47D</t>
  </si>
  <si>
    <t>PTENvsIgG.A375</t>
  </si>
  <si>
    <t>pairwise</t>
  </si>
  <si>
    <t>mean</t>
  </si>
  <si>
    <t>0.691, 0.543, 0.599</t>
  </si>
  <si>
    <t>0.721, 0.763, 0.749</t>
  </si>
  <si>
    <t>0.724, 0.726, 0.585</t>
  </si>
  <si>
    <t>0.789, 0.837, 0.853</t>
  </si>
  <si>
    <t>0.665, 0.660, 0.688</t>
  </si>
  <si>
    <t>0.752, 0.822, 0.793</t>
  </si>
  <si>
    <t>0.745, 0.725, 0.528</t>
  </si>
  <si>
    <t>0.887, 0.862, 0.883</t>
  </si>
  <si>
    <t>0.673, 0.568, 0.613</t>
  </si>
  <si>
    <t>0.749, 0.761, 0.703</t>
  </si>
  <si>
    <t>0.593, 0.872, 0.528</t>
  </si>
  <si>
    <t>0.770, 0.801, 0.776</t>
  </si>
  <si>
    <t>0.765, 0.750, 0.777</t>
  </si>
  <si>
    <t>0.690, 0.755, 0.807</t>
  </si>
  <si>
    <t>0.766, 0.836, 0.696</t>
  </si>
  <si>
    <t>0.895, 0.868, 0.878</t>
  </si>
  <si>
    <t>Overlap P</t>
  </si>
  <si>
    <t># of significant interactors</t>
  </si>
  <si>
    <t># of interactors</t>
  </si>
  <si>
    <t>Replicate log2 FC correlation</t>
  </si>
  <si>
    <t># of detected proteins</t>
  </si>
  <si>
    <t>bait enrichment</t>
  </si>
  <si>
    <t>0.830, 0.674, 0.679</t>
  </si>
  <si>
    <t>G401</t>
  </si>
  <si>
    <t>0.775, 0.563, 0.689</t>
  </si>
  <si>
    <t>0.734, 0.627, 0.709</t>
  </si>
  <si>
    <t>BCL2.G401vsT47D</t>
  </si>
  <si>
    <t>0.725, 0.613, 0.667</t>
  </si>
  <si>
    <t>BCL2.G401vsA375</t>
  </si>
  <si>
    <t>0.638, 0.665, 0.632</t>
  </si>
  <si>
    <t>BCL2.T47DvsA375</t>
  </si>
  <si>
    <t>0.496, 0.500, 0.508</t>
  </si>
  <si>
    <t>0.837, 0.854, 0.859</t>
  </si>
  <si>
    <t>0.748, 0.634, 0.630</t>
  </si>
  <si>
    <t>0.825, 0.813, 0.854</t>
  </si>
  <si>
    <t>A375</t>
  </si>
  <si>
    <t>MDM2.G401vsT47D</t>
  </si>
  <si>
    <t>0.777, 0.627, 0.627</t>
  </si>
  <si>
    <t>MDM2.G401vsA375</t>
  </si>
  <si>
    <t>0.673, 0.650, 0.662</t>
  </si>
  <si>
    <t>MDM2.T47DvsA375</t>
  </si>
  <si>
    <t>0.709, 0.532, 0.544</t>
  </si>
  <si>
    <t>0.775, 0.719, 0.687</t>
  </si>
  <si>
    <t>0.615, 0.792, 0.553</t>
  </si>
  <si>
    <t>0.771, 0.668, 0.637</t>
  </si>
  <si>
    <t>PTEN.G401vsT47D</t>
  </si>
  <si>
    <t>0.527, 0.664, 0.537</t>
  </si>
  <si>
    <t>PTEN.G401vsA375</t>
  </si>
  <si>
    <t>0.671, 0.665, 0.430</t>
  </si>
  <si>
    <t>PTEN.T47DvsA375</t>
  </si>
  <si>
    <t>0.305, 0.830, 0.252</t>
  </si>
  <si>
    <t>0.744, 0.735, 0.845</t>
  </si>
  <si>
    <t>0.838, 0.822, 0.841</t>
  </si>
  <si>
    <t>0.873, 0.872, 0.847</t>
  </si>
  <si>
    <t>0.555, 0.575, 0.734</t>
  </si>
  <si>
    <t>0.540, 0.530, 0.665</t>
  </si>
  <si>
    <t>0.650, 0.581, 0.638</t>
  </si>
  <si>
    <t>FDR &lt;= 0.1 significance cutoff</t>
  </si>
  <si>
    <t>InWeb: # detected</t>
  </si>
  <si>
    <t>InWeb: # significant</t>
  </si>
  <si>
    <t>InWeb: overlap p-value</t>
  </si>
  <si>
    <t>Log2 FC &gt; 0 &amp; FDR &lt;= 0.1 significance cutoff</t>
  </si>
  <si>
    <t>log2 FC &gt; 0 &amp; FDR &lt;= 0.1 significance cutoff (i.e. enriched in Cell1)</t>
  </si>
  <si>
    <t>log2 FC &lt; 0 &amp; FDR &lt;= 0.1 significance cutoff (i.e. enriched in Cell2)</t>
  </si>
  <si>
    <t>Yes</t>
  </si>
  <si>
    <t>No</t>
  </si>
  <si>
    <t>BCL2</t>
  </si>
  <si>
    <t>A375+G401+T47D</t>
  </si>
  <si>
    <t>T47D</t>
  </si>
  <si>
    <t>MDM2</t>
  </si>
  <si>
    <t>PTEN</t>
  </si>
  <si>
    <t>Sheet Name</t>
  </si>
  <si>
    <t>Bait_vs_IgG</t>
  </si>
  <si>
    <t>Cell1_vs_Cell2</t>
  </si>
  <si>
    <t>Description</t>
  </si>
  <si>
    <t>BCL2vsIgG.GPiN</t>
  </si>
  <si>
    <t>MDM2vsIgG.GPiN</t>
  </si>
  <si>
    <t>PTENvsIgG.GPiN</t>
  </si>
  <si>
    <t>TDP-43vsIgG.GPiN</t>
  </si>
  <si>
    <t>TDP-43vsIgG.G401</t>
  </si>
  <si>
    <t>TDP-43vsIgG.T47D</t>
  </si>
  <si>
    <t>TDP-43vsIgG.A375</t>
  </si>
  <si>
    <t>BCL2.GPiNvsG401</t>
  </si>
  <si>
    <t>BCL2.GPiNvsT47D</t>
  </si>
  <si>
    <t>BCL2.GPiNvsA375</t>
  </si>
  <si>
    <t>MDM2.GPiNvsG401</t>
  </si>
  <si>
    <t>MDM2.GPiNvsT47D</t>
  </si>
  <si>
    <t>MDM2.GPiNvsA375</t>
  </si>
  <si>
    <t>PTEN.GPiNvsG401</t>
  </si>
  <si>
    <t>PTEN.GPiNvsT47D</t>
  </si>
  <si>
    <t>PTEN.GPiNvsA375</t>
  </si>
  <si>
    <t>TDP-43.GPiNvsG401</t>
  </si>
  <si>
    <t>TDP-43.GPiNvsT47D</t>
  </si>
  <si>
    <t>TDP-43.GPiNvsA375</t>
  </si>
  <si>
    <t>TDP-43.G401vsT47D</t>
  </si>
  <si>
    <t>TDP-43.G401vsA375</t>
  </si>
  <si>
    <t>TDP-43.T47DvsA375</t>
  </si>
  <si>
    <t>BCL2, MDM2, PTEN, TDP-43</t>
  </si>
  <si>
    <t>GPiN, G401, T47D, A375</t>
  </si>
  <si>
    <t>Baits</t>
  </si>
  <si>
    <t>Cell lines</t>
  </si>
  <si>
    <t>Analysis results for BAIT versus IgG control in cell line CELL ("[BAIT]vsIgG.[CELL]")</t>
  </si>
  <si>
    <t>Analysis results for BAIT in cell lines CELL1 versus CELL2 ("[BAIT].[CELL1]vs[CELL2]")</t>
  </si>
  <si>
    <r>
      <t>Analysis results for BAIT versus IgG control in cell line CELL ("[BAIT]vsIgG.[CELL]").</t>
    </r>
    <r>
      <rPr>
        <sz val="12"/>
        <color theme="1"/>
        <rFont val="Calibri"/>
        <family val="2"/>
        <scheme val="minor"/>
      </rPr>
      <t xml:space="preserve"> "InWeb: # detected": number of InWeb_InBioMap interactors of the bait that were detected in our data, "InWeb: # significant": # of detected InWeb interactors that were significant based on the specified cutoff, "InWeb: overlap p-value": one-tailed hypergeometric p-value indicating InWeb overlap enrichment (see Online Methods).</t>
    </r>
  </si>
  <si>
    <r>
      <rPr>
        <b/>
        <sz val="12"/>
        <color theme="1"/>
        <rFont val="Calibri"/>
        <family val="2"/>
        <scheme val="minor"/>
      </rPr>
      <t>Analysis results for BAIT in cell lines CELL1 versus CELL2 ("[BAIT].[CELL1]vs[CELL2]").</t>
    </r>
    <r>
      <rPr>
        <sz val="12"/>
        <color theme="1"/>
        <rFont val="Calibri"/>
        <family val="2"/>
        <scheme val="minor"/>
      </rPr>
      <t xml:space="preserve"> "InWeb: # detected": number of InWeb_InBioMap interactors of the bait that were detected in our data, "InWeb: # significant": # of detected InWeb interactors that were significant based on the specified cutoff, "InWeb: overlap p-value": one-tailed hypergeometric p-value indicating InWeb overlap enrichment (see Online Methods).</t>
    </r>
  </si>
  <si>
    <t>TDP-43</t>
  </si>
  <si>
    <t>GPiN</t>
  </si>
  <si>
    <t>A375+G401+GPiN+T47D</t>
  </si>
  <si>
    <t>G401+GPiN+T47D</t>
  </si>
  <si>
    <t>A375+GPiN+T47D</t>
  </si>
  <si>
    <t>A375+G401+GPiN</t>
  </si>
  <si>
    <t>Bait</t>
  </si>
  <si>
    <t>BaitVsIgG_CombinedOverlaps</t>
  </si>
  <si>
    <t>Overlap</t>
  </si>
  <si>
    <t>Overlap of significant interactors (log2 FC &gt; 0 &amp; FDR &lt;= 0.1) in BAIT versus IgG control results across cell lines (or with InWeb_InBioMap interactors)</t>
  </si>
  <si>
    <t>Group 1 Only</t>
  </si>
  <si>
    <t>Group 2 Only</t>
  </si>
  <si>
    <t>InWeb_InBioMap</t>
  </si>
  <si>
    <t>Group 1</t>
  </si>
  <si>
    <t>Group 2</t>
  </si>
  <si>
    <t>Number of interactors in:</t>
  </si>
  <si>
    <r>
      <rPr>
        <b/>
        <sz val="12"/>
        <color theme="1"/>
        <rFont val="Calibri"/>
        <family val="2"/>
        <scheme val="minor"/>
      </rPr>
      <t>Overlap of significant interactors (log2 FC &gt; 0 &amp; FDR &lt;= 0.1) in BAIT versus IgG control results across cell lines (or with InWeb_InBioMap interactors).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"Group 1" and "Group 2": the two groups of cell lines (or InWeb) being compared for overlap, "Overlap P": one-tailed hypergeometric p-value indicating the overlap enrichment.</t>
    </r>
  </si>
  <si>
    <t>p-value &lt; 0.05</t>
  </si>
  <si>
    <t>p-value &lt; 0.5</t>
  </si>
  <si>
    <t>Supplementary Table 2. Summary of Genoppi analysis results for IP-MS data of 4 baits across 4 cell 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</si>
</sst>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 (Body)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2" fillId="0" borderId="0" xfId="0" applyNumberFormat="1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6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9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/>
    </xf>
    <xf numFmtId="11" fontId="5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4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11" fontId="10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6" fillId="0" borderId="6" xfId="0" applyNumberFormat="1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 vertical="center"/>
    </xf>
    <xf numFmtId="11" fontId="4" fillId="0" borderId="5" xfId="0" applyNumberFormat="1" applyFont="1" applyBorder="1" applyAlignment="1">
      <alignment horizontal="center" vertical="center"/>
    </xf>
    <xf numFmtId="11" fontId="9" fillId="0" borderId="0" xfId="0" applyNumberFormat="1" applyFont="1" applyBorder="1" applyAlignment="1">
      <alignment horizontal="center" vertical="center"/>
    </xf>
    <xf numFmtId="11" fontId="10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6103D-6AA6-4A4C-94EB-926F80F56F02}">
  <dimension ref="A1:B11"/>
  <sheetViews>
    <sheetView tabSelected="1" zoomScale="125" zoomScaleNormal="125" workbookViewId="0"/>
  </sheetViews>
  <sheetFormatPr baseColWidth="10" defaultRowHeight="16"/>
  <cols>
    <col min="1" max="1" width="25.83203125" customWidth="1"/>
    <col min="2" max="2" width="10.83203125" customWidth="1"/>
  </cols>
  <sheetData>
    <row r="1" spans="1:2">
      <c r="A1" s="1" t="s">
        <v>136</v>
      </c>
    </row>
    <row r="3" spans="1:2">
      <c r="A3" s="1" t="s">
        <v>111</v>
      </c>
      <c r="B3" t="s">
        <v>109</v>
      </c>
    </row>
    <row r="4" spans="1:2">
      <c r="A4" s="1" t="s">
        <v>112</v>
      </c>
      <c r="B4" t="s">
        <v>110</v>
      </c>
    </row>
    <row r="6" spans="1:2">
      <c r="A6" s="1" t="s">
        <v>83</v>
      </c>
      <c r="B6" s="1" t="s">
        <v>86</v>
      </c>
    </row>
    <row r="7" spans="1:2">
      <c r="A7" s="42" t="s">
        <v>84</v>
      </c>
      <c r="B7" t="s">
        <v>113</v>
      </c>
    </row>
    <row r="8" spans="1:2">
      <c r="A8" s="42" t="s">
        <v>85</v>
      </c>
      <c r="B8" t="s">
        <v>114</v>
      </c>
    </row>
    <row r="9" spans="1:2">
      <c r="A9" s="42" t="s">
        <v>124</v>
      </c>
      <c r="B9" t="s">
        <v>126</v>
      </c>
    </row>
    <row r="10" spans="1:2">
      <c r="A10" s="1"/>
    </row>
    <row r="11" spans="1:2">
      <c r="A11" s="41"/>
      <c r="B11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B754-384F-C541-A04D-FA07350AAD71}">
  <dimension ref="A1:K43"/>
  <sheetViews>
    <sheetView zoomScale="125" zoomScaleNormal="125" workbookViewId="0">
      <selection activeCell="I14" sqref="I14"/>
    </sheetView>
  </sheetViews>
  <sheetFormatPr baseColWidth="10" defaultRowHeight="16"/>
  <cols>
    <col min="1" max="1" width="17.33203125" customWidth="1"/>
    <col min="2" max="2" width="18.1640625" customWidth="1"/>
    <col min="3" max="3" width="9.33203125" customWidth="1"/>
    <col min="4" max="4" width="11.83203125" customWidth="1"/>
    <col min="5" max="5" width="14.83203125" customWidth="1"/>
    <col min="6" max="6" width="22.1640625" customWidth="1"/>
    <col min="7" max="7" width="16.33203125" customWidth="1"/>
    <col min="8" max="8" width="18.83203125" customWidth="1"/>
    <col min="9" max="9" width="20.33203125" customWidth="1"/>
    <col min="10" max="10" width="13" customWidth="1"/>
  </cols>
  <sheetData>
    <row r="1" spans="1:10" ht="50" customHeight="1">
      <c r="A1" s="86" t="s">
        <v>115</v>
      </c>
      <c r="B1" s="86"/>
      <c r="C1" s="86"/>
      <c r="D1" s="86"/>
      <c r="E1" s="87"/>
      <c r="F1" s="87"/>
      <c r="G1" s="87"/>
      <c r="H1" s="87"/>
      <c r="I1" s="87"/>
      <c r="J1" s="66"/>
    </row>
    <row r="2" spans="1:10" ht="16" customHeight="1">
      <c r="A2" s="90" t="s">
        <v>0</v>
      </c>
      <c r="B2" s="90" t="s">
        <v>31</v>
      </c>
      <c r="C2" s="92"/>
      <c r="D2" s="88" t="s">
        <v>32</v>
      </c>
      <c r="E2" s="90" t="s">
        <v>73</v>
      </c>
      <c r="F2" s="93"/>
      <c r="G2" s="93"/>
      <c r="H2" s="93"/>
      <c r="I2" s="93"/>
      <c r="J2" s="69"/>
    </row>
    <row r="3" spans="1:10">
      <c r="A3" s="91"/>
      <c r="B3" s="16" t="s">
        <v>10</v>
      </c>
      <c r="C3" s="6" t="s">
        <v>11</v>
      </c>
      <c r="D3" s="89"/>
      <c r="E3" s="16" t="s">
        <v>33</v>
      </c>
      <c r="F3" s="5" t="s">
        <v>29</v>
      </c>
      <c r="G3" s="5" t="s">
        <v>70</v>
      </c>
      <c r="H3" s="5" t="s">
        <v>71</v>
      </c>
      <c r="I3" s="5" t="s">
        <v>72</v>
      </c>
      <c r="J3" s="70" t="s">
        <v>134</v>
      </c>
    </row>
    <row r="4" spans="1:10">
      <c r="A4" s="7" t="s">
        <v>87</v>
      </c>
      <c r="B4" s="7" t="s">
        <v>12</v>
      </c>
      <c r="C4" s="17">
        <v>0.61099999999999999</v>
      </c>
      <c r="D4" s="7">
        <v>556</v>
      </c>
      <c r="E4" s="20" t="s">
        <v>76</v>
      </c>
      <c r="F4" s="9">
        <v>36</v>
      </c>
      <c r="G4" s="10">
        <v>34</v>
      </c>
      <c r="H4" s="11">
        <v>1</v>
      </c>
      <c r="I4" s="64">
        <v>0.90800000000000003</v>
      </c>
      <c r="J4" s="54" t="str">
        <f>IF(I4&lt;0.05, "Y", "N")</f>
        <v>N</v>
      </c>
    </row>
    <row r="5" spans="1:10">
      <c r="A5" s="8" t="s">
        <v>1</v>
      </c>
      <c r="B5" s="8" t="s">
        <v>13</v>
      </c>
      <c r="C5" s="18">
        <v>0.74399999999999999</v>
      </c>
      <c r="D5" s="8">
        <v>556</v>
      </c>
      <c r="E5" s="20" t="s">
        <v>76</v>
      </c>
      <c r="F5" s="9">
        <v>101</v>
      </c>
      <c r="G5" s="10">
        <v>34</v>
      </c>
      <c r="H5" s="11">
        <v>6</v>
      </c>
      <c r="I5" s="64">
        <v>0.60599999999999998</v>
      </c>
      <c r="J5" s="54" t="str">
        <f t="shared" ref="J5:J19" si="0">IF(I5&lt;0.05, "Y", "N")</f>
        <v>N</v>
      </c>
    </row>
    <row r="6" spans="1:10">
      <c r="A6" s="8" t="s">
        <v>2</v>
      </c>
      <c r="B6" s="8" t="s">
        <v>14</v>
      </c>
      <c r="C6" s="18">
        <v>0.67800000000000005</v>
      </c>
      <c r="D6" s="8">
        <v>556</v>
      </c>
      <c r="E6" s="20" t="s">
        <v>76</v>
      </c>
      <c r="F6" s="9">
        <v>80</v>
      </c>
      <c r="G6" s="10">
        <v>34</v>
      </c>
      <c r="H6" s="11">
        <v>3</v>
      </c>
      <c r="I6" s="64">
        <v>0.88900000000000001</v>
      </c>
      <c r="J6" s="54" t="str">
        <f t="shared" si="0"/>
        <v>N</v>
      </c>
    </row>
    <row r="7" spans="1:10">
      <c r="A7" s="13" t="s">
        <v>3</v>
      </c>
      <c r="B7" s="13" t="s">
        <v>15</v>
      </c>
      <c r="C7" s="19">
        <v>0.82599999999999996</v>
      </c>
      <c r="D7" s="13">
        <v>556</v>
      </c>
      <c r="E7" s="21" t="s">
        <v>76</v>
      </c>
      <c r="F7" s="14">
        <v>135</v>
      </c>
      <c r="G7" s="44">
        <v>34</v>
      </c>
      <c r="H7" s="45">
        <v>8</v>
      </c>
      <c r="I7" s="65">
        <v>0.625</v>
      </c>
      <c r="J7" s="54" t="str">
        <f t="shared" si="0"/>
        <v>N</v>
      </c>
    </row>
    <row r="8" spans="1:10">
      <c r="A8" s="8" t="s">
        <v>88</v>
      </c>
      <c r="B8" s="8" t="s">
        <v>16</v>
      </c>
      <c r="C8" s="18">
        <v>0.67100000000000004</v>
      </c>
      <c r="D8" s="8">
        <v>505</v>
      </c>
      <c r="E8" s="20" t="s">
        <v>77</v>
      </c>
      <c r="F8" s="9">
        <v>35</v>
      </c>
      <c r="G8" s="10">
        <v>218</v>
      </c>
      <c r="H8" s="11">
        <v>11</v>
      </c>
      <c r="I8" s="64">
        <v>0.96499999999999997</v>
      </c>
      <c r="J8" s="60" t="str">
        <f t="shared" si="0"/>
        <v>N</v>
      </c>
    </row>
    <row r="9" spans="1:10">
      <c r="A9" s="8" t="s">
        <v>4</v>
      </c>
      <c r="B9" s="8" t="s">
        <v>17</v>
      </c>
      <c r="C9" s="18">
        <v>0.78900000000000003</v>
      </c>
      <c r="D9" s="8">
        <v>505</v>
      </c>
      <c r="E9" s="20" t="s">
        <v>77</v>
      </c>
      <c r="F9" s="9">
        <v>79</v>
      </c>
      <c r="G9" s="10">
        <v>218</v>
      </c>
      <c r="H9" s="11">
        <v>20</v>
      </c>
      <c r="I9" s="64">
        <v>1</v>
      </c>
      <c r="J9" s="54" t="str">
        <f t="shared" si="0"/>
        <v>N</v>
      </c>
    </row>
    <row r="10" spans="1:10">
      <c r="A10" s="8" t="s">
        <v>5</v>
      </c>
      <c r="B10" s="8" t="s">
        <v>18</v>
      </c>
      <c r="C10" s="18">
        <v>0.66600000000000004</v>
      </c>
      <c r="D10" s="8">
        <v>505</v>
      </c>
      <c r="E10" s="20" t="s">
        <v>77</v>
      </c>
      <c r="F10" s="9">
        <v>29</v>
      </c>
      <c r="G10" s="10">
        <v>218</v>
      </c>
      <c r="H10" s="11">
        <v>10</v>
      </c>
      <c r="I10" s="64">
        <v>0.90600000000000003</v>
      </c>
      <c r="J10" s="54" t="str">
        <f t="shared" si="0"/>
        <v>N</v>
      </c>
    </row>
    <row r="11" spans="1:10">
      <c r="A11" s="13" t="s">
        <v>6</v>
      </c>
      <c r="B11" s="13" t="s">
        <v>19</v>
      </c>
      <c r="C11" s="19">
        <v>0.877</v>
      </c>
      <c r="D11" s="13">
        <v>505</v>
      </c>
      <c r="E11" s="21" t="s">
        <v>76</v>
      </c>
      <c r="F11" s="14">
        <v>106</v>
      </c>
      <c r="G11" s="44">
        <v>218</v>
      </c>
      <c r="H11" s="45">
        <v>29</v>
      </c>
      <c r="I11" s="65">
        <v>1</v>
      </c>
      <c r="J11" s="54" t="str">
        <f t="shared" si="0"/>
        <v>N</v>
      </c>
    </row>
    <row r="12" spans="1:10">
      <c r="A12" s="8" t="s">
        <v>89</v>
      </c>
      <c r="B12" s="8" t="s">
        <v>20</v>
      </c>
      <c r="C12" s="18">
        <v>0.61799999999999999</v>
      </c>
      <c r="D12" s="8">
        <v>685</v>
      </c>
      <c r="E12" s="20" t="s">
        <v>76</v>
      </c>
      <c r="F12" s="9">
        <v>69</v>
      </c>
      <c r="G12" s="12">
        <v>14</v>
      </c>
      <c r="H12" s="12">
        <v>3</v>
      </c>
      <c r="I12" s="64">
        <v>0.17</v>
      </c>
      <c r="J12" s="60" t="str">
        <f t="shared" si="0"/>
        <v>N</v>
      </c>
    </row>
    <row r="13" spans="1:10">
      <c r="A13" s="8" t="s">
        <v>7</v>
      </c>
      <c r="B13" s="8" t="s">
        <v>21</v>
      </c>
      <c r="C13" s="18">
        <v>0.73799999999999999</v>
      </c>
      <c r="D13" s="8">
        <v>685</v>
      </c>
      <c r="E13" s="20" t="s">
        <v>76</v>
      </c>
      <c r="F13" s="9">
        <v>176</v>
      </c>
      <c r="G13" s="12">
        <v>14</v>
      </c>
      <c r="H13" s="12">
        <v>5</v>
      </c>
      <c r="I13" s="64">
        <v>0.29299999999999998</v>
      </c>
      <c r="J13" s="54" t="str">
        <f t="shared" si="0"/>
        <v>N</v>
      </c>
    </row>
    <row r="14" spans="1:10">
      <c r="A14" s="8" t="s">
        <v>8</v>
      </c>
      <c r="B14" s="8" t="s">
        <v>22</v>
      </c>
      <c r="C14" s="18">
        <v>0.66400000000000003</v>
      </c>
      <c r="D14" s="8">
        <v>685</v>
      </c>
      <c r="E14" s="20" t="s">
        <v>76</v>
      </c>
      <c r="F14" s="9">
        <v>211</v>
      </c>
      <c r="G14" s="12">
        <v>14</v>
      </c>
      <c r="H14" s="12">
        <v>3</v>
      </c>
      <c r="I14" s="64">
        <v>0.86399999999999999</v>
      </c>
      <c r="J14" s="54" t="str">
        <f t="shared" si="0"/>
        <v>N</v>
      </c>
    </row>
    <row r="15" spans="1:10">
      <c r="A15" s="13" t="s">
        <v>9</v>
      </c>
      <c r="B15" s="13" t="s">
        <v>23</v>
      </c>
      <c r="C15" s="19">
        <v>0.78200000000000003</v>
      </c>
      <c r="D15" s="13">
        <v>685</v>
      </c>
      <c r="E15" s="21" t="s">
        <v>76</v>
      </c>
      <c r="F15" s="14">
        <v>199</v>
      </c>
      <c r="G15" s="15">
        <v>14</v>
      </c>
      <c r="H15" s="15">
        <v>5</v>
      </c>
      <c r="I15" s="65">
        <v>0.39</v>
      </c>
      <c r="J15" s="55" t="str">
        <f t="shared" si="0"/>
        <v>N</v>
      </c>
    </row>
    <row r="16" spans="1:10">
      <c r="A16" s="8" t="s">
        <v>90</v>
      </c>
      <c r="B16" s="8" t="s">
        <v>24</v>
      </c>
      <c r="C16" s="18">
        <v>0.76400000000000001</v>
      </c>
      <c r="D16" s="8">
        <v>577</v>
      </c>
      <c r="E16" s="20" t="s">
        <v>76</v>
      </c>
      <c r="F16" s="9">
        <v>155</v>
      </c>
      <c r="G16" s="12">
        <v>158</v>
      </c>
      <c r="H16" s="12">
        <v>53</v>
      </c>
      <c r="I16" s="64">
        <v>3.5200000000000002E-2</v>
      </c>
      <c r="J16" s="60" t="str">
        <f t="shared" si="0"/>
        <v>Y</v>
      </c>
    </row>
    <row r="17" spans="1:11">
      <c r="A17" s="8" t="s">
        <v>91</v>
      </c>
      <c r="B17" s="8" t="s">
        <v>25</v>
      </c>
      <c r="C17" s="18">
        <v>0.751</v>
      </c>
      <c r="D17" s="8">
        <v>577</v>
      </c>
      <c r="E17" s="20" t="s">
        <v>76</v>
      </c>
      <c r="F17" s="9">
        <v>97</v>
      </c>
      <c r="G17" s="12">
        <v>158</v>
      </c>
      <c r="H17" s="12">
        <v>28</v>
      </c>
      <c r="I17" s="64">
        <v>0.43099999999999999</v>
      </c>
      <c r="J17" s="54" t="str">
        <f t="shared" si="0"/>
        <v>N</v>
      </c>
    </row>
    <row r="18" spans="1:11">
      <c r="A18" s="8" t="s">
        <v>92</v>
      </c>
      <c r="B18" s="8" t="s">
        <v>26</v>
      </c>
      <c r="C18" s="18">
        <v>0.76600000000000001</v>
      </c>
      <c r="D18" s="8">
        <v>577</v>
      </c>
      <c r="E18" s="20" t="s">
        <v>76</v>
      </c>
      <c r="F18" s="9">
        <v>95</v>
      </c>
      <c r="G18" s="12">
        <v>158</v>
      </c>
      <c r="H18" s="12">
        <v>38</v>
      </c>
      <c r="I18" s="64">
        <v>3.64E-3</v>
      </c>
      <c r="J18" s="50" t="str">
        <f t="shared" si="0"/>
        <v>Y</v>
      </c>
      <c r="K18" s="68"/>
    </row>
    <row r="19" spans="1:11">
      <c r="A19" s="13" t="s">
        <v>93</v>
      </c>
      <c r="B19" s="13" t="s">
        <v>27</v>
      </c>
      <c r="C19" s="19">
        <v>0.88</v>
      </c>
      <c r="D19" s="13">
        <v>577</v>
      </c>
      <c r="E19" s="21" t="s">
        <v>76</v>
      </c>
      <c r="F19" s="14">
        <v>123</v>
      </c>
      <c r="G19" s="15">
        <v>158</v>
      </c>
      <c r="H19" s="15">
        <v>46</v>
      </c>
      <c r="I19" s="65">
        <v>6.8399999999999997E-3</v>
      </c>
      <c r="J19" s="48" t="str">
        <f t="shared" si="0"/>
        <v>Y</v>
      </c>
      <c r="K19" s="68"/>
    </row>
    <row r="20" spans="1:11">
      <c r="J20" s="66"/>
      <c r="K20" s="3"/>
    </row>
    <row r="21" spans="1:11">
      <c r="A21" s="9"/>
      <c r="J21" s="66"/>
    </row>
    <row r="22" spans="1:11">
      <c r="J22" s="66"/>
    </row>
    <row r="23" spans="1:11">
      <c r="J23" s="66"/>
    </row>
    <row r="24" spans="1:11">
      <c r="J24" s="66"/>
      <c r="K24" s="3"/>
    </row>
    <row r="25" spans="1:11">
      <c r="J25" s="66"/>
      <c r="K25" s="2"/>
    </row>
    <row r="26" spans="1:11">
      <c r="J26" s="66"/>
      <c r="K26" s="2"/>
    </row>
    <row r="27" spans="1:11">
      <c r="J27" s="66"/>
      <c r="K27" s="2"/>
    </row>
    <row r="28" spans="1:11">
      <c r="J28" s="66"/>
      <c r="K28" s="2"/>
    </row>
    <row r="29" spans="1:11">
      <c r="I29" s="2"/>
      <c r="J29" s="66"/>
    </row>
    <row r="30" spans="1:11">
      <c r="J30" s="66"/>
      <c r="K30" s="2"/>
    </row>
    <row r="31" spans="1:11">
      <c r="K31" s="2"/>
    </row>
    <row r="32" spans="1:11">
      <c r="K32" s="4"/>
    </row>
    <row r="33" spans="11:11">
      <c r="K33" s="4"/>
    </row>
    <row r="34" spans="11:11">
      <c r="K34" s="4"/>
    </row>
    <row r="35" spans="11:11">
      <c r="K35" s="4"/>
    </row>
    <row r="36" spans="11:11">
      <c r="K36" s="4"/>
    </row>
    <row r="37" spans="11:11">
      <c r="K37" s="2"/>
    </row>
    <row r="38" spans="11:11">
      <c r="K38" s="2"/>
    </row>
    <row r="39" spans="11:11">
      <c r="K39" s="2"/>
    </row>
    <row r="40" spans="11:11">
      <c r="K40" s="3"/>
    </row>
    <row r="41" spans="11:11">
      <c r="K41" s="2"/>
    </row>
    <row r="42" spans="11:11">
      <c r="K42" s="2"/>
    </row>
    <row r="43" spans="11:11">
      <c r="K43" s="2"/>
    </row>
  </sheetData>
  <mergeCells count="5">
    <mergeCell ref="A1:I1"/>
    <mergeCell ref="D2:D3"/>
    <mergeCell ref="A2:A3"/>
    <mergeCell ref="B2:C2"/>
    <mergeCell ref="E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7CBE-C01B-8D40-B374-79A5B54354C2}">
  <dimension ref="A1:EO35"/>
  <sheetViews>
    <sheetView zoomScale="125" zoomScaleNormal="125" workbookViewId="0">
      <selection activeCell="V38" sqref="V38"/>
    </sheetView>
  </sheetViews>
  <sheetFormatPr baseColWidth="10" defaultRowHeight="16"/>
  <cols>
    <col min="1" max="1" width="21.83203125" customWidth="1"/>
    <col min="2" max="2" width="18.33203125" customWidth="1"/>
    <col min="3" max="3" width="9.33203125" customWidth="1"/>
    <col min="4" max="4" width="11.83203125" customWidth="1"/>
    <col min="5" max="5" width="14.83203125" customWidth="1"/>
    <col min="6" max="6" width="14.33203125" customWidth="1"/>
    <col min="7" max="7" width="16.33203125" customWidth="1"/>
    <col min="8" max="8" width="18.83203125" customWidth="1"/>
    <col min="9" max="10" width="20.5" customWidth="1"/>
    <col min="11" max="11" width="14.83203125" customWidth="1"/>
    <col min="12" max="12" width="14.5" customWidth="1"/>
    <col min="13" max="13" width="16.33203125" customWidth="1"/>
    <col min="14" max="14" width="18.83203125" customWidth="1"/>
    <col min="15" max="16" width="20.33203125" customWidth="1"/>
    <col min="17" max="17" width="14.83203125" customWidth="1"/>
    <col min="18" max="18" width="14.1640625" customWidth="1"/>
    <col min="19" max="19" width="16.5" customWidth="1"/>
    <col min="20" max="20" width="18.83203125" customWidth="1"/>
    <col min="21" max="22" width="20.33203125" customWidth="1"/>
  </cols>
  <sheetData>
    <row r="1" spans="1:145" ht="34" customHeight="1">
      <c r="A1" s="94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95"/>
      <c r="U1" s="95"/>
      <c r="V1" s="76"/>
    </row>
    <row r="2" spans="1:145" ht="16" customHeight="1">
      <c r="A2" s="96" t="s">
        <v>0</v>
      </c>
      <c r="B2" s="90" t="s">
        <v>31</v>
      </c>
      <c r="C2" s="92"/>
      <c r="D2" s="98" t="s">
        <v>32</v>
      </c>
      <c r="E2" s="90" t="s">
        <v>69</v>
      </c>
      <c r="F2" s="93"/>
      <c r="G2" s="93"/>
      <c r="H2" s="93"/>
      <c r="I2" s="93"/>
      <c r="J2" s="92"/>
      <c r="K2" s="90" t="s">
        <v>74</v>
      </c>
      <c r="L2" s="93"/>
      <c r="M2" s="93"/>
      <c r="N2" s="93"/>
      <c r="O2" s="93"/>
      <c r="P2" s="92"/>
      <c r="Q2" s="90" t="s">
        <v>75</v>
      </c>
      <c r="R2" s="93"/>
      <c r="S2" s="93"/>
      <c r="T2" s="93"/>
      <c r="U2" s="93"/>
      <c r="V2" s="92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</row>
    <row r="3" spans="1:145" s="67" customFormat="1">
      <c r="A3" s="97"/>
      <c r="B3" s="16" t="s">
        <v>10</v>
      </c>
      <c r="C3" s="6" t="s">
        <v>11</v>
      </c>
      <c r="D3" s="99"/>
      <c r="E3" s="16" t="s">
        <v>33</v>
      </c>
      <c r="F3" s="5" t="s">
        <v>30</v>
      </c>
      <c r="G3" s="5" t="s">
        <v>70</v>
      </c>
      <c r="H3" s="5" t="s">
        <v>71</v>
      </c>
      <c r="I3" s="5" t="s">
        <v>72</v>
      </c>
      <c r="J3" s="6" t="s">
        <v>135</v>
      </c>
      <c r="K3" s="16" t="s">
        <v>33</v>
      </c>
      <c r="L3" s="5" t="s">
        <v>30</v>
      </c>
      <c r="M3" s="5" t="s">
        <v>70</v>
      </c>
      <c r="N3" s="5" t="s">
        <v>71</v>
      </c>
      <c r="O3" s="83" t="s">
        <v>72</v>
      </c>
      <c r="P3" s="6" t="s">
        <v>135</v>
      </c>
      <c r="Q3" s="16" t="s">
        <v>33</v>
      </c>
      <c r="R3" s="5" t="s">
        <v>30</v>
      </c>
      <c r="S3" s="5" t="s">
        <v>70</v>
      </c>
      <c r="T3" s="5" t="s">
        <v>71</v>
      </c>
      <c r="U3" s="5" t="s">
        <v>72</v>
      </c>
      <c r="V3" s="6" t="s">
        <v>135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</row>
    <row r="4" spans="1:145">
      <c r="A4" s="33" t="s">
        <v>94</v>
      </c>
      <c r="B4" s="34" t="s">
        <v>34</v>
      </c>
      <c r="C4" s="35">
        <v>0.72799999999999998</v>
      </c>
      <c r="D4" s="33">
        <v>556</v>
      </c>
      <c r="E4" s="34" t="s">
        <v>76</v>
      </c>
      <c r="F4" s="36">
        <v>221</v>
      </c>
      <c r="G4" s="37">
        <v>34</v>
      </c>
      <c r="H4" s="36">
        <v>18</v>
      </c>
      <c r="I4" s="80">
        <v>9.2700000000000005E-2</v>
      </c>
      <c r="J4" s="29" t="str">
        <f>IF(I4 &lt; 0.05, "Y", "N")</f>
        <v>N</v>
      </c>
      <c r="K4" s="22" t="s">
        <v>77</v>
      </c>
      <c r="L4" s="23">
        <v>32</v>
      </c>
      <c r="M4" s="24">
        <v>34</v>
      </c>
      <c r="N4" s="24">
        <v>0</v>
      </c>
      <c r="O4" s="84">
        <v>1</v>
      </c>
      <c r="P4" s="29" t="str">
        <f>IF(O4 &lt; 0.05, "Y", "N")</f>
        <v>N</v>
      </c>
      <c r="Q4" s="22" t="s">
        <v>76</v>
      </c>
      <c r="R4" s="23">
        <v>189</v>
      </c>
      <c r="S4" s="24">
        <v>34</v>
      </c>
      <c r="T4" s="24">
        <v>18</v>
      </c>
      <c r="U4" s="84">
        <v>2.06E-2</v>
      </c>
      <c r="V4" s="29" t="str">
        <f>IF(U4 &lt; 0.05, "Y", "N")</f>
        <v>Y</v>
      </c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</row>
    <row r="5" spans="1:145">
      <c r="A5" s="33" t="s">
        <v>95</v>
      </c>
      <c r="B5" s="34" t="s">
        <v>36</v>
      </c>
      <c r="C5" s="35">
        <v>0.67600000000000005</v>
      </c>
      <c r="D5" s="33">
        <v>556</v>
      </c>
      <c r="E5" s="34" t="s">
        <v>77</v>
      </c>
      <c r="F5" s="36">
        <v>238</v>
      </c>
      <c r="G5" s="37">
        <v>34</v>
      </c>
      <c r="H5" s="38">
        <v>16</v>
      </c>
      <c r="I5" s="81">
        <v>0.38600000000000001</v>
      </c>
      <c r="J5" s="29" t="str">
        <f t="shared" ref="J5:J27" si="0">IF(I5 &lt; 0.05, "Y", "N")</f>
        <v>N</v>
      </c>
      <c r="K5" s="22" t="s">
        <v>77</v>
      </c>
      <c r="L5" s="23">
        <v>26</v>
      </c>
      <c r="M5" s="23">
        <v>34</v>
      </c>
      <c r="N5" s="23">
        <v>0</v>
      </c>
      <c r="O5" s="77">
        <v>1</v>
      </c>
      <c r="P5" s="29" t="str">
        <f t="shared" ref="P5:P27" si="1">IF(O5 &lt; 0.05, "Y", "N")</f>
        <v>N</v>
      </c>
      <c r="Q5" s="22" t="s">
        <v>77</v>
      </c>
      <c r="R5" s="23">
        <v>212</v>
      </c>
      <c r="S5" s="23">
        <v>34</v>
      </c>
      <c r="T5" s="23">
        <v>16</v>
      </c>
      <c r="U5" s="77">
        <v>0.186</v>
      </c>
      <c r="V5" s="29" t="str">
        <f t="shared" ref="V5:V27" si="2">IF(U5 &lt; 0.05, "Y", "N")</f>
        <v>N</v>
      </c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</row>
    <row r="6" spans="1:145">
      <c r="A6" s="33" t="s">
        <v>96</v>
      </c>
      <c r="B6" s="34" t="s">
        <v>37</v>
      </c>
      <c r="C6" s="35">
        <v>0.69</v>
      </c>
      <c r="D6" s="33">
        <v>556</v>
      </c>
      <c r="E6" s="34" t="s">
        <v>77</v>
      </c>
      <c r="F6" s="36">
        <v>274</v>
      </c>
      <c r="G6" s="37">
        <v>34</v>
      </c>
      <c r="H6" s="37">
        <v>19</v>
      </c>
      <c r="I6" s="81">
        <v>0.314</v>
      </c>
      <c r="J6" s="29" t="str">
        <f t="shared" si="0"/>
        <v>N</v>
      </c>
      <c r="K6" s="22" t="s">
        <v>77</v>
      </c>
      <c r="L6" s="23">
        <v>25</v>
      </c>
      <c r="M6" s="23">
        <v>34</v>
      </c>
      <c r="N6" s="23">
        <v>0</v>
      </c>
      <c r="O6" s="77">
        <v>1</v>
      </c>
      <c r="P6" s="29" t="str">
        <f t="shared" si="1"/>
        <v>N</v>
      </c>
      <c r="Q6" s="22" t="s">
        <v>77</v>
      </c>
      <c r="R6" s="23">
        <v>249</v>
      </c>
      <c r="S6" s="23">
        <v>34</v>
      </c>
      <c r="T6" s="23">
        <v>19</v>
      </c>
      <c r="U6" s="77">
        <v>0.14599999999999999</v>
      </c>
      <c r="V6" s="29" t="str">
        <f t="shared" si="2"/>
        <v>N</v>
      </c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1:145">
      <c r="A7" s="33" t="s">
        <v>38</v>
      </c>
      <c r="B7" s="34" t="s">
        <v>39</v>
      </c>
      <c r="C7" s="35">
        <v>0.66800000000000004</v>
      </c>
      <c r="D7" s="33">
        <v>556</v>
      </c>
      <c r="E7" s="34" t="s">
        <v>76</v>
      </c>
      <c r="F7" s="36">
        <v>141</v>
      </c>
      <c r="G7" s="37">
        <v>34</v>
      </c>
      <c r="H7" s="37">
        <v>14</v>
      </c>
      <c r="I7" s="80">
        <v>2.6499999999999999E-2</v>
      </c>
      <c r="J7" s="29" t="str">
        <f t="shared" si="0"/>
        <v>Y</v>
      </c>
      <c r="K7" s="22" t="s">
        <v>76</v>
      </c>
      <c r="L7" s="23">
        <v>55</v>
      </c>
      <c r="M7" s="23">
        <v>34</v>
      </c>
      <c r="N7" s="23">
        <v>7</v>
      </c>
      <c r="O7" s="77">
        <v>4.4900000000000002E-2</v>
      </c>
      <c r="P7" s="29" t="str">
        <f t="shared" si="1"/>
        <v>Y</v>
      </c>
      <c r="Q7" s="22" t="s">
        <v>77</v>
      </c>
      <c r="R7" s="23">
        <v>86</v>
      </c>
      <c r="S7" s="23">
        <v>34</v>
      </c>
      <c r="T7" s="23">
        <v>7</v>
      </c>
      <c r="U7" s="77">
        <v>0.245</v>
      </c>
      <c r="V7" s="29" t="str">
        <f t="shared" si="2"/>
        <v>N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</row>
    <row r="8" spans="1:145">
      <c r="A8" s="33" t="s">
        <v>40</v>
      </c>
      <c r="B8" s="34" t="s">
        <v>41</v>
      </c>
      <c r="C8" s="35">
        <v>0.64500000000000002</v>
      </c>
      <c r="D8" s="33">
        <v>556</v>
      </c>
      <c r="E8" s="34" t="s">
        <v>76</v>
      </c>
      <c r="F8" s="36">
        <v>98</v>
      </c>
      <c r="G8" s="36">
        <v>34</v>
      </c>
      <c r="H8" s="37">
        <v>11</v>
      </c>
      <c r="I8" s="80">
        <v>2.4899999999999999E-2</v>
      </c>
      <c r="J8" s="29" t="str">
        <f t="shared" si="0"/>
        <v>Y</v>
      </c>
      <c r="K8" s="22" t="s">
        <v>76</v>
      </c>
      <c r="L8" s="23">
        <v>30</v>
      </c>
      <c r="M8" s="23">
        <v>34</v>
      </c>
      <c r="N8" s="23">
        <v>6</v>
      </c>
      <c r="O8" s="77">
        <v>8.2900000000000005E-3</v>
      </c>
      <c r="P8" s="29" t="str">
        <f t="shared" si="1"/>
        <v>Y</v>
      </c>
      <c r="Q8" s="22" t="s">
        <v>77</v>
      </c>
      <c r="R8" s="23">
        <v>68</v>
      </c>
      <c r="S8" s="23">
        <v>34</v>
      </c>
      <c r="T8" s="23">
        <v>5</v>
      </c>
      <c r="U8" s="77">
        <v>0.4</v>
      </c>
      <c r="V8" s="29" t="str">
        <f t="shared" si="2"/>
        <v>N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</row>
    <row r="9" spans="1:145" s="67" customFormat="1">
      <c r="A9" s="39" t="s">
        <v>42</v>
      </c>
      <c r="B9" s="30" t="s">
        <v>43</v>
      </c>
      <c r="C9" s="31">
        <v>0.501</v>
      </c>
      <c r="D9" s="39">
        <v>556</v>
      </c>
      <c r="E9" s="30" t="s">
        <v>77</v>
      </c>
      <c r="F9" s="32">
        <v>14</v>
      </c>
      <c r="G9" s="32">
        <v>34</v>
      </c>
      <c r="H9" s="40">
        <v>0</v>
      </c>
      <c r="I9" s="82">
        <v>1</v>
      </c>
      <c r="J9" s="79" t="str">
        <f t="shared" si="0"/>
        <v>N</v>
      </c>
      <c r="K9" s="46" t="s">
        <v>77</v>
      </c>
      <c r="L9" s="28">
        <v>2</v>
      </c>
      <c r="M9" s="28">
        <v>34</v>
      </c>
      <c r="N9" s="28">
        <v>0</v>
      </c>
      <c r="O9" s="85">
        <v>1</v>
      </c>
      <c r="P9" s="79" t="str">
        <f>IF(O9 &lt; 0.05, "Y", "N")</f>
        <v>N</v>
      </c>
      <c r="Q9" s="46" t="s">
        <v>77</v>
      </c>
      <c r="R9" s="28">
        <v>12</v>
      </c>
      <c r="S9" s="28">
        <v>34</v>
      </c>
      <c r="T9" s="28">
        <v>0</v>
      </c>
      <c r="U9" s="85">
        <v>1</v>
      </c>
      <c r="V9" s="79" t="str">
        <f>IF(U9 &lt; 0.05, "Y", "N")</f>
        <v>N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</row>
    <row r="10" spans="1:145">
      <c r="A10" s="33" t="s">
        <v>97</v>
      </c>
      <c r="B10" s="34" t="s">
        <v>44</v>
      </c>
      <c r="C10" s="35">
        <v>0.85</v>
      </c>
      <c r="D10" s="33">
        <v>505</v>
      </c>
      <c r="E10" s="34" t="s">
        <v>76</v>
      </c>
      <c r="F10" s="36">
        <v>317</v>
      </c>
      <c r="G10" s="36">
        <v>218</v>
      </c>
      <c r="H10" s="37">
        <v>128</v>
      </c>
      <c r="I10" s="81">
        <v>0.96299999999999997</v>
      </c>
      <c r="J10" s="29" t="str">
        <f t="shared" si="0"/>
        <v>N</v>
      </c>
      <c r="K10" s="22" t="s">
        <v>77</v>
      </c>
      <c r="L10" s="23">
        <v>65</v>
      </c>
      <c r="M10" s="23">
        <v>218</v>
      </c>
      <c r="N10" s="23">
        <v>19</v>
      </c>
      <c r="O10" s="77">
        <v>0.99399999999999999</v>
      </c>
      <c r="P10" s="29" t="str">
        <f>IF(O10 &lt; 0.05, "Y", "N")</f>
        <v>N</v>
      </c>
      <c r="Q10" s="22" t="s">
        <v>76</v>
      </c>
      <c r="R10" s="23">
        <v>252</v>
      </c>
      <c r="S10" s="23">
        <v>218</v>
      </c>
      <c r="T10" s="23">
        <v>109</v>
      </c>
      <c r="U10" s="77">
        <v>0.56799999999999995</v>
      </c>
      <c r="V10" s="29" t="str">
        <f>IF(U10 &lt; 0.05, "Y", "N")</f>
        <v>N</v>
      </c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</row>
    <row r="11" spans="1:145">
      <c r="A11" s="33" t="s">
        <v>98</v>
      </c>
      <c r="B11" s="34" t="s">
        <v>45</v>
      </c>
      <c r="C11" s="35">
        <v>0.67100000000000004</v>
      </c>
      <c r="D11" s="33">
        <v>505</v>
      </c>
      <c r="E11" s="34" t="s">
        <v>77</v>
      </c>
      <c r="F11" s="36">
        <v>94</v>
      </c>
      <c r="G11" s="36">
        <v>218</v>
      </c>
      <c r="H11" s="37">
        <v>39</v>
      </c>
      <c r="I11" s="81">
        <v>0.747</v>
      </c>
      <c r="J11" s="29" t="str">
        <f t="shared" si="0"/>
        <v>N</v>
      </c>
      <c r="K11" s="22" t="s">
        <v>77</v>
      </c>
      <c r="L11" s="23">
        <v>29</v>
      </c>
      <c r="M11" s="23">
        <v>218</v>
      </c>
      <c r="N11" s="23">
        <v>7</v>
      </c>
      <c r="O11" s="77">
        <v>0.99399999999999999</v>
      </c>
      <c r="P11" s="29" t="str">
        <f t="shared" si="1"/>
        <v>N</v>
      </c>
      <c r="Q11" s="22" t="s">
        <v>77</v>
      </c>
      <c r="R11" s="23">
        <v>65</v>
      </c>
      <c r="S11" s="23">
        <v>218</v>
      </c>
      <c r="T11" s="23">
        <v>32</v>
      </c>
      <c r="U11" s="77">
        <v>0.20699999999999999</v>
      </c>
      <c r="V11" s="29" t="str">
        <f t="shared" si="2"/>
        <v>N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</row>
    <row r="12" spans="1:145">
      <c r="A12" s="33" t="s">
        <v>99</v>
      </c>
      <c r="B12" s="34" t="s">
        <v>46</v>
      </c>
      <c r="C12" s="35">
        <v>0.83099999999999996</v>
      </c>
      <c r="D12" s="33">
        <v>505</v>
      </c>
      <c r="E12" s="34" t="s">
        <v>76</v>
      </c>
      <c r="F12" s="36">
        <v>282</v>
      </c>
      <c r="G12" s="36">
        <v>218</v>
      </c>
      <c r="H12" s="37">
        <v>107</v>
      </c>
      <c r="I12" s="81">
        <v>0.998</v>
      </c>
      <c r="J12" s="29" t="str">
        <f t="shared" si="0"/>
        <v>N</v>
      </c>
      <c r="K12" s="22" t="s">
        <v>77</v>
      </c>
      <c r="L12" s="23">
        <v>48</v>
      </c>
      <c r="M12" s="23">
        <v>218</v>
      </c>
      <c r="N12" s="23">
        <v>9</v>
      </c>
      <c r="O12" s="77">
        <v>1</v>
      </c>
      <c r="P12" s="29" t="str">
        <f t="shared" si="1"/>
        <v>N</v>
      </c>
      <c r="Q12" s="22" t="s">
        <v>76</v>
      </c>
      <c r="R12" s="23">
        <v>234</v>
      </c>
      <c r="S12" s="23">
        <v>218</v>
      </c>
      <c r="T12" s="23">
        <v>98</v>
      </c>
      <c r="U12" s="77">
        <v>0.81</v>
      </c>
      <c r="V12" s="29" t="str">
        <f t="shared" si="2"/>
        <v>N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</row>
    <row r="13" spans="1:145">
      <c r="A13" s="33" t="s">
        <v>48</v>
      </c>
      <c r="B13" s="34" t="s">
        <v>49</v>
      </c>
      <c r="C13" s="35">
        <v>0.67700000000000005</v>
      </c>
      <c r="D13" s="33">
        <v>505</v>
      </c>
      <c r="E13" s="34" t="s">
        <v>77</v>
      </c>
      <c r="F13" s="36">
        <v>177</v>
      </c>
      <c r="G13" s="36">
        <v>218</v>
      </c>
      <c r="H13" s="37">
        <v>71</v>
      </c>
      <c r="I13" s="81">
        <v>0.91900000000000004</v>
      </c>
      <c r="J13" s="29" t="str">
        <f t="shared" si="0"/>
        <v>N</v>
      </c>
      <c r="K13" s="22" t="s">
        <v>77</v>
      </c>
      <c r="L13" s="23">
        <v>136</v>
      </c>
      <c r="M13" s="23">
        <v>218</v>
      </c>
      <c r="N13" s="23">
        <v>59</v>
      </c>
      <c r="O13" s="77">
        <v>0.65800000000000003</v>
      </c>
      <c r="P13" s="29" t="str">
        <f>IF(O13 &lt; 0.05, "Y", "N")</f>
        <v>N</v>
      </c>
      <c r="Q13" s="22" t="s">
        <v>77</v>
      </c>
      <c r="R13" s="23">
        <v>41</v>
      </c>
      <c r="S13" s="23">
        <v>218</v>
      </c>
      <c r="T13" s="23">
        <v>12</v>
      </c>
      <c r="U13" s="77">
        <v>0.97699999999999998</v>
      </c>
      <c r="V13" s="29" t="str">
        <f>IF(U13 &lt; 0.05, "Y", "N")</f>
        <v>N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</row>
    <row r="14" spans="1:145">
      <c r="A14" s="33" t="s">
        <v>50</v>
      </c>
      <c r="B14" s="34" t="s">
        <v>51</v>
      </c>
      <c r="C14" s="35">
        <v>0.66200000000000003</v>
      </c>
      <c r="D14" s="33">
        <v>505</v>
      </c>
      <c r="E14" s="34" t="s">
        <v>77</v>
      </c>
      <c r="F14" s="36">
        <v>88</v>
      </c>
      <c r="G14" s="36">
        <v>218</v>
      </c>
      <c r="H14" s="37">
        <v>30</v>
      </c>
      <c r="I14" s="81">
        <v>0.98299999999999998</v>
      </c>
      <c r="J14" s="29" t="str">
        <f t="shared" si="0"/>
        <v>N</v>
      </c>
      <c r="K14" s="22" t="s">
        <v>77</v>
      </c>
      <c r="L14" s="23">
        <v>47</v>
      </c>
      <c r="M14" s="23">
        <v>218</v>
      </c>
      <c r="N14" s="23">
        <v>15</v>
      </c>
      <c r="O14" s="77">
        <v>0.97</v>
      </c>
      <c r="P14" s="29" t="str">
        <f t="shared" si="1"/>
        <v>N</v>
      </c>
      <c r="Q14" s="22" t="s">
        <v>77</v>
      </c>
      <c r="R14" s="23">
        <v>41</v>
      </c>
      <c r="S14" s="23">
        <v>218</v>
      </c>
      <c r="T14" s="23">
        <v>15</v>
      </c>
      <c r="U14" s="77">
        <v>0.86299999999999999</v>
      </c>
      <c r="V14" s="29" t="str">
        <f t="shared" si="2"/>
        <v>N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</row>
    <row r="15" spans="1:145" s="67" customFormat="1">
      <c r="A15" s="39" t="s">
        <v>52</v>
      </c>
      <c r="B15" s="30" t="s">
        <v>53</v>
      </c>
      <c r="C15" s="31">
        <v>0.59499999999999997</v>
      </c>
      <c r="D15" s="39">
        <v>505</v>
      </c>
      <c r="E15" s="30" t="s">
        <v>77</v>
      </c>
      <c r="F15" s="32">
        <v>85</v>
      </c>
      <c r="G15" s="32">
        <v>218</v>
      </c>
      <c r="H15" s="40">
        <v>35</v>
      </c>
      <c r="I15" s="82">
        <v>0.72099999999999997</v>
      </c>
      <c r="J15" s="79" t="str">
        <f t="shared" si="0"/>
        <v>N</v>
      </c>
      <c r="K15" s="46" t="s">
        <v>77</v>
      </c>
      <c r="L15" s="28">
        <v>15</v>
      </c>
      <c r="M15" s="28">
        <v>218</v>
      </c>
      <c r="N15" s="28">
        <v>6</v>
      </c>
      <c r="O15" s="85">
        <v>0.55900000000000005</v>
      </c>
      <c r="P15" s="79" t="str">
        <f t="shared" si="1"/>
        <v>N</v>
      </c>
      <c r="Q15" s="46" t="s">
        <v>77</v>
      </c>
      <c r="R15" s="28">
        <v>70</v>
      </c>
      <c r="S15" s="28">
        <v>218</v>
      </c>
      <c r="T15" s="28">
        <v>29</v>
      </c>
      <c r="U15" s="85">
        <v>0.753</v>
      </c>
      <c r="V15" s="79" t="str">
        <f t="shared" si="2"/>
        <v>N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</row>
    <row r="16" spans="1:145">
      <c r="A16" s="33" t="s">
        <v>100</v>
      </c>
      <c r="B16" s="34" t="s">
        <v>54</v>
      </c>
      <c r="C16" s="35">
        <v>0.72699999999999998</v>
      </c>
      <c r="D16" s="33">
        <v>685</v>
      </c>
      <c r="E16" s="34" t="s">
        <v>76</v>
      </c>
      <c r="F16" s="36">
        <v>268</v>
      </c>
      <c r="G16" s="36">
        <v>14</v>
      </c>
      <c r="H16" s="37">
        <v>5</v>
      </c>
      <c r="I16" s="81">
        <v>0.71699999999999997</v>
      </c>
      <c r="J16" s="29" t="str">
        <f t="shared" si="0"/>
        <v>N</v>
      </c>
      <c r="K16" s="22" t="s">
        <v>76</v>
      </c>
      <c r="L16" s="23">
        <v>49</v>
      </c>
      <c r="M16" s="23">
        <v>14</v>
      </c>
      <c r="N16" s="23">
        <v>0</v>
      </c>
      <c r="O16" s="77">
        <v>1</v>
      </c>
      <c r="P16" s="29" t="str">
        <f t="shared" si="1"/>
        <v>N</v>
      </c>
      <c r="Q16" s="22" t="s">
        <v>77</v>
      </c>
      <c r="R16" s="23">
        <v>219</v>
      </c>
      <c r="S16" s="23">
        <v>14</v>
      </c>
      <c r="T16" s="23">
        <v>5</v>
      </c>
      <c r="U16" s="77">
        <v>0.50900000000000001</v>
      </c>
      <c r="V16" s="29" t="str">
        <f t="shared" si="2"/>
        <v>N</v>
      </c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</row>
    <row r="17" spans="1:145">
      <c r="A17" s="33" t="s">
        <v>101</v>
      </c>
      <c r="B17" s="34" t="s">
        <v>55</v>
      </c>
      <c r="C17" s="35">
        <v>0.65300000000000002</v>
      </c>
      <c r="D17" s="33">
        <v>685</v>
      </c>
      <c r="E17" s="34" t="s">
        <v>77</v>
      </c>
      <c r="F17" s="36">
        <v>260</v>
      </c>
      <c r="G17" s="36">
        <v>14</v>
      </c>
      <c r="H17" s="37">
        <v>5</v>
      </c>
      <c r="I17" s="81">
        <v>0.68400000000000005</v>
      </c>
      <c r="J17" s="29" t="str">
        <f t="shared" si="0"/>
        <v>N</v>
      </c>
      <c r="K17" s="22" t="s">
        <v>77</v>
      </c>
      <c r="L17" s="23">
        <v>30</v>
      </c>
      <c r="M17" s="23">
        <v>14</v>
      </c>
      <c r="N17" s="23">
        <v>1</v>
      </c>
      <c r="O17" s="77">
        <v>0.48</v>
      </c>
      <c r="P17" s="29" t="str">
        <f t="shared" si="1"/>
        <v>N</v>
      </c>
      <c r="Q17" s="22" t="s">
        <v>77</v>
      </c>
      <c r="R17" s="23">
        <v>230</v>
      </c>
      <c r="S17" s="23">
        <v>14</v>
      </c>
      <c r="T17" s="23">
        <v>4</v>
      </c>
      <c r="U17" s="77">
        <v>0.75900000000000001</v>
      </c>
      <c r="V17" s="29" t="str">
        <f t="shared" si="2"/>
        <v>N</v>
      </c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</row>
    <row r="18" spans="1:145">
      <c r="A18" s="33" t="s">
        <v>102</v>
      </c>
      <c r="B18" s="34" t="s">
        <v>56</v>
      </c>
      <c r="C18" s="35">
        <v>0.69199999999999995</v>
      </c>
      <c r="D18" s="33">
        <v>685</v>
      </c>
      <c r="E18" s="34" t="s">
        <v>76</v>
      </c>
      <c r="F18" s="36">
        <v>286</v>
      </c>
      <c r="G18" s="36">
        <v>14</v>
      </c>
      <c r="H18" s="37">
        <v>6</v>
      </c>
      <c r="I18" s="81">
        <v>0.58199999999999996</v>
      </c>
      <c r="J18" s="29" t="str">
        <f t="shared" si="0"/>
        <v>N</v>
      </c>
      <c r="K18" s="22" t="s">
        <v>76</v>
      </c>
      <c r="L18" s="23">
        <v>37</v>
      </c>
      <c r="M18" s="23">
        <v>14</v>
      </c>
      <c r="N18" s="23">
        <v>0</v>
      </c>
      <c r="O18" s="77">
        <v>1</v>
      </c>
      <c r="P18" s="29" t="str">
        <f t="shared" si="1"/>
        <v>N</v>
      </c>
      <c r="Q18" s="22" t="s">
        <v>77</v>
      </c>
      <c r="R18" s="23">
        <v>249</v>
      </c>
      <c r="S18" s="23">
        <v>14</v>
      </c>
      <c r="T18" s="23">
        <v>6</v>
      </c>
      <c r="U18" s="77">
        <v>0.41199999999999998</v>
      </c>
      <c r="V18" s="29" t="str">
        <f t="shared" si="2"/>
        <v>N</v>
      </c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</row>
    <row r="19" spans="1:145">
      <c r="A19" s="33" t="s">
        <v>57</v>
      </c>
      <c r="B19" s="34" t="s">
        <v>58</v>
      </c>
      <c r="C19" s="35">
        <v>0.57599999999999996</v>
      </c>
      <c r="D19" s="33">
        <v>685</v>
      </c>
      <c r="E19" s="34" t="s">
        <v>77</v>
      </c>
      <c r="F19" s="36">
        <v>61</v>
      </c>
      <c r="G19" s="36">
        <v>14</v>
      </c>
      <c r="H19" s="37">
        <v>1</v>
      </c>
      <c r="I19" s="81">
        <v>0.73199999999999998</v>
      </c>
      <c r="J19" s="29" t="str">
        <f t="shared" si="0"/>
        <v>N</v>
      </c>
      <c r="K19" s="25" t="s">
        <v>77</v>
      </c>
      <c r="L19" s="23">
        <v>25</v>
      </c>
      <c r="M19" s="23">
        <v>14</v>
      </c>
      <c r="N19" s="23">
        <v>1</v>
      </c>
      <c r="O19" s="77">
        <v>0.41899999999999998</v>
      </c>
      <c r="P19" s="29" t="str">
        <f t="shared" si="1"/>
        <v>N</v>
      </c>
      <c r="Q19" s="25" t="s">
        <v>77</v>
      </c>
      <c r="R19" s="23">
        <v>36</v>
      </c>
      <c r="S19" s="23">
        <v>14</v>
      </c>
      <c r="T19" s="23">
        <v>0</v>
      </c>
      <c r="U19" s="77">
        <v>1</v>
      </c>
      <c r="V19" s="29" t="str">
        <f t="shared" si="2"/>
        <v>N</v>
      </c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</row>
    <row r="20" spans="1:145">
      <c r="A20" s="33" t="s">
        <v>59</v>
      </c>
      <c r="B20" s="34" t="s">
        <v>60</v>
      </c>
      <c r="C20" s="35">
        <v>0.58899999999999997</v>
      </c>
      <c r="D20" s="33">
        <v>685</v>
      </c>
      <c r="E20" s="34" t="s">
        <v>77</v>
      </c>
      <c r="F20" s="36">
        <v>100</v>
      </c>
      <c r="G20" s="36">
        <v>14</v>
      </c>
      <c r="H20" s="37">
        <v>2</v>
      </c>
      <c r="I20" s="81">
        <v>0.63700000000000001</v>
      </c>
      <c r="J20" s="29" t="str">
        <f t="shared" si="0"/>
        <v>N</v>
      </c>
      <c r="K20" s="25" t="s">
        <v>77</v>
      </c>
      <c r="L20" s="23">
        <v>36</v>
      </c>
      <c r="M20" s="23">
        <v>14</v>
      </c>
      <c r="N20" s="23">
        <v>1</v>
      </c>
      <c r="O20" s="77">
        <v>0.54500000000000004</v>
      </c>
      <c r="P20" s="29" t="str">
        <f t="shared" si="1"/>
        <v>N</v>
      </c>
      <c r="Q20" s="25" t="s">
        <v>77</v>
      </c>
      <c r="R20" s="23">
        <v>64</v>
      </c>
      <c r="S20" s="23">
        <v>14</v>
      </c>
      <c r="T20" s="23">
        <v>1</v>
      </c>
      <c r="U20" s="77">
        <v>0.75</v>
      </c>
      <c r="V20" s="29" t="str">
        <f t="shared" si="2"/>
        <v>N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</row>
    <row r="21" spans="1:145" s="67" customFormat="1">
      <c r="A21" s="39" t="s">
        <v>61</v>
      </c>
      <c r="B21" s="30" t="s">
        <v>62</v>
      </c>
      <c r="C21" s="31">
        <v>0.46200000000000002</v>
      </c>
      <c r="D21" s="39">
        <v>685</v>
      </c>
      <c r="E21" s="30" t="s">
        <v>77</v>
      </c>
      <c r="F21" s="32">
        <v>20</v>
      </c>
      <c r="G21" s="32">
        <v>14</v>
      </c>
      <c r="H21" s="40">
        <v>0</v>
      </c>
      <c r="I21" s="82">
        <v>1</v>
      </c>
      <c r="J21" s="79" t="str">
        <f t="shared" si="0"/>
        <v>N</v>
      </c>
      <c r="K21" s="47" t="s">
        <v>77</v>
      </c>
      <c r="L21" s="28">
        <v>8</v>
      </c>
      <c r="M21" s="28">
        <v>14</v>
      </c>
      <c r="N21" s="28">
        <v>0</v>
      </c>
      <c r="O21" s="85">
        <v>1</v>
      </c>
      <c r="P21" s="79" t="str">
        <f t="shared" si="1"/>
        <v>N</v>
      </c>
      <c r="Q21" s="47" t="s">
        <v>77</v>
      </c>
      <c r="R21" s="28">
        <v>12</v>
      </c>
      <c r="S21" s="28">
        <v>14</v>
      </c>
      <c r="T21" s="28">
        <v>0</v>
      </c>
      <c r="U21" s="85">
        <v>1</v>
      </c>
      <c r="V21" s="79" t="str">
        <f t="shared" si="2"/>
        <v>N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</row>
    <row r="22" spans="1:145">
      <c r="A22" s="33" t="s">
        <v>103</v>
      </c>
      <c r="B22" s="34" t="s">
        <v>63</v>
      </c>
      <c r="C22" s="35">
        <v>0.77500000000000002</v>
      </c>
      <c r="D22" s="33">
        <v>577</v>
      </c>
      <c r="E22" s="34" t="s">
        <v>76</v>
      </c>
      <c r="F22" s="36">
        <v>206</v>
      </c>
      <c r="G22" s="36">
        <v>158</v>
      </c>
      <c r="H22" s="37">
        <v>64</v>
      </c>
      <c r="I22" s="81">
        <v>9.5699999999999993E-2</v>
      </c>
      <c r="J22" s="29" t="str">
        <f t="shared" si="0"/>
        <v>N</v>
      </c>
      <c r="K22" s="25" t="s">
        <v>76</v>
      </c>
      <c r="L22" s="23">
        <v>101</v>
      </c>
      <c r="M22" s="23">
        <v>158</v>
      </c>
      <c r="N22" s="23">
        <v>21</v>
      </c>
      <c r="O22" s="77">
        <v>0.95899999999999996</v>
      </c>
      <c r="P22" s="29" t="str">
        <f t="shared" si="1"/>
        <v>N</v>
      </c>
      <c r="Q22" s="25" t="s">
        <v>77</v>
      </c>
      <c r="R22" s="23">
        <v>105</v>
      </c>
      <c r="S22" s="23">
        <v>158</v>
      </c>
      <c r="T22" s="23">
        <v>43</v>
      </c>
      <c r="U22" s="77">
        <v>1.01E-3</v>
      </c>
      <c r="V22" s="29" t="str">
        <f t="shared" si="2"/>
        <v>Y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</row>
    <row r="23" spans="1:145">
      <c r="A23" s="33" t="s">
        <v>104</v>
      </c>
      <c r="B23" s="34" t="s">
        <v>64</v>
      </c>
      <c r="C23" s="35">
        <v>0.83399999999999996</v>
      </c>
      <c r="D23" s="33">
        <v>577</v>
      </c>
      <c r="E23" s="34" t="s">
        <v>76</v>
      </c>
      <c r="F23" s="36">
        <v>232</v>
      </c>
      <c r="G23" s="36">
        <v>158</v>
      </c>
      <c r="H23" s="37">
        <v>70</v>
      </c>
      <c r="I23" s="81">
        <v>0.129</v>
      </c>
      <c r="J23" s="29" t="str">
        <f t="shared" si="0"/>
        <v>N</v>
      </c>
      <c r="K23" s="25" t="s">
        <v>76</v>
      </c>
      <c r="L23" s="23">
        <v>121</v>
      </c>
      <c r="M23" s="23">
        <v>158</v>
      </c>
      <c r="N23" s="23">
        <v>25</v>
      </c>
      <c r="O23" s="77">
        <v>0.97399999999999998</v>
      </c>
      <c r="P23" s="29" t="str">
        <f t="shared" si="1"/>
        <v>N</v>
      </c>
      <c r="Q23" s="25" t="s">
        <v>77</v>
      </c>
      <c r="R23" s="23">
        <v>111</v>
      </c>
      <c r="S23" s="23">
        <v>158</v>
      </c>
      <c r="T23" s="23">
        <v>45</v>
      </c>
      <c r="U23" s="77">
        <v>7.6199999999999998E-4</v>
      </c>
      <c r="V23" s="29" t="str">
        <f t="shared" si="2"/>
        <v>Y</v>
      </c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</row>
    <row r="24" spans="1:145">
      <c r="A24" s="33" t="s">
        <v>105</v>
      </c>
      <c r="B24" s="34" t="s">
        <v>65</v>
      </c>
      <c r="C24" s="35">
        <v>0.86399999999999999</v>
      </c>
      <c r="D24" s="33">
        <v>577</v>
      </c>
      <c r="E24" s="34" t="s">
        <v>77</v>
      </c>
      <c r="F24" s="36">
        <v>272</v>
      </c>
      <c r="G24" s="36">
        <v>158</v>
      </c>
      <c r="H24" s="37">
        <v>85</v>
      </c>
      <c r="I24" s="80">
        <v>3.15E-2</v>
      </c>
      <c r="J24" s="29" t="str">
        <f t="shared" si="0"/>
        <v>Y</v>
      </c>
      <c r="K24" s="26" t="s">
        <v>77</v>
      </c>
      <c r="L24" s="23">
        <v>142</v>
      </c>
      <c r="M24" s="23">
        <v>158</v>
      </c>
      <c r="N24" s="23">
        <v>27</v>
      </c>
      <c r="O24" s="77">
        <v>0.997</v>
      </c>
      <c r="P24" s="29" t="str">
        <f t="shared" si="1"/>
        <v>N</v>
      </c>
      <c r="Q24" s="26" t="s">
        <v>77</v>
      </c>
      <c r="R24" s="23">
        <v>130</v>
      </c>
      <c r="S24" s="23">
        <v>158</v>
      </c>
      <c r="T24" s="23">
        <v>58</v>
      </c>
      <c r="U24" s="77">
        <v>1.2500000000000001E-6</v>
      </c>
      <c r="V24" s="29" t="str">
        <f t="shared" si="2"/>
        <v>Y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</row>
    <row r="25" spans="1:145">
      <c r="A25" s="33" t="s">
        <v>106</v>
      </c>
      <c r="B25" s="34" t="s">
        <v>66</v>
      </c>
      <c r="C25" s="35">
        <v>0.621</v>
      </c>
      <c r="D25" s="33">
        <v>577</v>
      </c>
      <c r="E25" s="34" t="s">
        <v>77</v>
      </c>
      <c r="F25" s="36">
        <v>64</v>
      </c>
      <c r="G25" s="36">
        <v>158</v>
      </c>
      <c r="H25" s="37">
        <v>9</v>
      </c>
      <c r="I25" s="81">
        <v>0.997</v>
      </c>
      <c r="J25" s="29" t="str">
        <f t="shared" si="0"/>
        <v>N</v>
      </c>
      <c r="K25" s="26" t="s">
        <v>77</v>
      </c>
      <c r="L25" s="23">
        <v>39</v>
      </c>
      <c r="M25" s="23">
        <v>158</v>
      </c>
      <c r="N25" s="23">
        <v>5</v>
      </c>
      <c r="O25" s="77">
        <v>0.995</v>
      </c>
      <c r="P25" s="29" t="str">
        <f t="shared" si="1"/>
        <v>N</v>
      </c>
      <c r="Q25" s="26" t="s">
        <v>77</v>
      </c>
      <c r="R25" s="23">
        <v>25</v>
      </c>
      <c r="S25" s="23">
        <v>158</v>
      </c>
      <c r="T25" s="23">
        <v>4</v>
      </c>
      <c r="U25" s="77">
        <v>0.91100000000000003</v>
      </c>
      <c r="V25" s="29" t="str">
        <f t="shared" si="2"/>
        <v>N</v>
      </c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</row>
    <row r="26" spans="1:145">
      <c r="A26" s="33" t="s">
        <v>107</v>
      </c>
      <c r="B26" s="34" t="s">
        <v>67</v>
      </c>
      <c r="C26" s="35">
        <v>0.57799999999999996</v>
      </c>
      <c r="D26" s="33">
        <v>577</v>
      </c>
      <c r="E26" s="34" t="s">
        <v>77</v>
      </c>
      <c r="F26" s="36">
        <v>55</v>
      </c>
      <c r="G26" s="36">
        <v>158</v>
      </c>
      <c r="H26" s="37">
        <v>6</v>
      </c>
      <c r="I26" s="81">
        <v>1</v>
      </c>
      <c r="J26" s="29" t="str">
        <f t="shared" si="0"/>
        <v>N</v>
      </c>
      <c r="K26" s="26" t="s">
        <v>77</v>
      </c>
      <c r="L26" s="23">
        <v>37</v>
      </c>
      <c r="M26" s="23">
        <v>158</v>
      </c>
      <c r="N26" s="23">
        <v>3</v>
      </c>
      <c r="O26" s="77">
        <v>0.999</v>
      </c>
      <c r="P26" s="29" t="str">
        <f t="shared" si="1"/>
        <v>N</v>
      </c>
      <c r="Q26" s="26" t="s">
        <v>77</v>
      </c>
      <c r="R26" s="23">
        <v>18</v>
      </c>
      <c r="S26" s="23">
        <v>158</v>
      </c>
      <c r="T26" s="23">
        <v>3</v>
      </c>
      <c r="U26" s="77">
        <v>0.92300000000000004</v>
      </c>
      <c r="V26" s="29" t="str">
        <f t="shared" si="2"/>
        <v>N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</row>
    <row r="27" spans="1:145" s="67" customFormat="1">
      <c r="A27" s="39" t="s">
        <v>108</v>
      </c>
      <c r="B27" s="30" t="s">
        <v>68</v>
      </c>
      <c r="C27" s="31">
        <v>0.623</v>
      </c>
      <c r="D27" s="39">
        <v>577</v>
      </c>
      <c r="E27" s="30" t="s">
        <v>77</v>
      </c>
      <c r="F27" s="32">
        <v>52</v>
      </c>
      <c r="G27" s="32">
        <v>158</v>
      </c>
      <c r="H27" s="40">
        <v>9</v>
      </c>
      <c r="I27" s="82">
        <v>0.97199999999999998</v>
      </c>
      <c r="J27" s="79" t="str">
        <f t="shared" si="0"/>
        <v>N</v>
      </c>
      <c r="K27" s="27" t="s">
        <v>77</v>
      </c>
      <c r="L27" s="28">
        <v>28</v>
      </c>
      <c r="M27" s="28">
        <v>158</v>
      </c>
      <c r="N27" s="28">
        <v>5</v>
      </c>
      <c r="O27" s="85">
        <v>0.90200000000000002</v>
      </c>
      <c r="P27" s="79" t="str">
        <f t="shared" si="1"/>
        <v>N</v>
      </c>
      <c r="Q27" s="27" t="s">
        <v>77</v>
      </c>
      <c r="R27" s="28">
        <v>24</v>
      </c>
      <c r="S27" s="28">
        <v>158</v>
      </c>
      <c r="T27" s="28">
        <v>4</v>
      </c>
      <c r="U27" s="85">
        <v>0.94299999999999995</v>
      </c>
      <c r="V27" s="79" t="str">
        <f t="shared" si="2"/>
        <v>N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</row>
    <row r="28" spans="1:145">
      <c r="I28" s="78"/>
      <c r="J28" s="78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</row>
    <row r="29" spans="1:145">
      <c r="I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</row>
    <row r="30" spans="1:145"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</row>
    <row r="33" spans="9:12">
      <c r="I33" s="66"/>
      <c r="J33" s="66"/>
      <c r="K33" s="74"/>
      <c r="L33" s="66"/>
    </row>
    <row r="34" spans="9:12">
      <c r="I34" s="66"/>
      <c r="J34" s="66"/>
      <c r="K34" s="75"/>
      <c r="L34" s="66"/>
    </row>
    <row r="35" spans="9:12">
      <c r="I35" s="66"/>
      <c r="J35" s="66"/>
    </row>
  </sheetData>
  <mergeCells count="7">
    <mergeCell ref="A1:U1"/>
    <mergeCell ref="A2:A3"/>
    <mergeCell ref="B2:C2"/>
    <mergeCell ref="D2:D3"/>
    <mergeCell ref="Q2:V2"/>
    <mergeCell ref="K2:P2"/>
    <mergeCell ref="E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31B4-5AED-9141-9A32-F97E0838512A}">
  <dimension ref="A1:I103"/>
  <sheetViews>
    <sheetView zoomScale="125" zoomScaleNormal="125" workbookViewId="0">
      <selection activeCell="C7" sqref="C7"/>
    </sheetView>
  </sheetViews>
  <sheetFormatPr baseColWidth="10" defaultRowHeight="16"/>
  <cols>
    <col min="2" max="2" width="23.83203125" customWidth="1"/>
    <col min="3" max="3" width="20.6640625" customWidth="1"/>
    <col min="4" max="4" width="12.6640625" customWidth="1"/>
    <col min="5" max="6" width="15.83203125" customWidth="1"/>
    <col min="7" max="7" width="12" customWidth="1"/>
    <col min="8" max="8" width="14.5" customWidth="1"/>
  </cols>
  <sheetData>
    <row r="1" spans="1:9" ht="55" customHeight="1">
      <c r="A1" s="102" t="s">
        <v>133</v>
      </c>
      <c r="B1" s="102"/>
      <c r="C1" s="102"/>
      <c r="D1" s="102"/>
      <c r="E1" s="102"/>
      <c r="F1" s="102"/>
      <c r="G1" s="102"/>
      <c r="H1" s="102"/>
      <c r="I1" s="57"/>
    </row>
    <row r="2" spans="1:9" ht="16" customHeight="1">
      <c r="A2" s="103" t="s">
        <v>123</v>
      </c>
      <c r="B2" s="105" t="s">
        <v>130</v>
      </c>
      <c r="C2" s="107" t="s">
        <v>131</v>
      </c>
      <c r="D2" s="105" t="s">
        <v>132</v>
      </c>
      <c r="E2" s="107"/>
      <c r="F2" s="111"/>
      <c r="G2" s="109" t="s">
        <v>28</v>
      </c>
      <c r="H2" s="100" t="s">
        <v>134</v>
      </c>
      <c r="I2" s="43"/>
    </row>
    <row r="3" spans="1:9">
      <c r="A3" s="104"/>
      <c r="B3" s="106"/>
      <c r="C3" s="108"/>
      <c r="D3" s="56" t="s">
        <v>125</v>
      </c>
      <c r="E3" s="52" t="s">
        <v>127</v>
      </c>
      <c r="F3" s="53" t="s">
        <v>128</v>
      </c>
      <c r="G3" s="110"/>
      <c r="H3" s="101"/>
    </row>
    <row r="4" spans="1:9">
      <c r="A4" s="49" t="s">
        <v>78</v>
      </c>
      <c r="B4" s="49" t="s">
        <v>47</v>
      </c>
      <c r="C4" s="50" t="s">
        <v>47</v>
      </c>
      <c r="D4" s="58">
        <v>135</v>
      </c>
      <c r="E4" s="59">
        <v>0</v>
      </c>
      <c r="F4" s="60">
        <v>0</v>
      </c>
      <c r="G4" s="61">
        <v>6.3419496290531899E-133</v>
      </c>
      <c r="H4" s="71" t="str">
        <f>IF(G4&lt;0.05, "Y", "N")</f>
        <v>Y</v>
      </c>
    </row>
    <row r="5" spans="1:9">
      <c r="A5" s="49" t="s">
        <v>78</v>
      </c>
      <c r="B5" s="49" t="s">
        <v>47</v>
      </c>
      <c r="C5" s="50" t="s">
        <v>35</v>
      </c>
      <c r="D5" s="49">
        <v>80</v>
      </c>
      <c r="E5" s="50">
        <v>55</v>
      </c>
      <c r="F5" s="54">
        <v>21</v>
      </c>
      <c r="G5" s="62">
        <v>5.3269237605809499E-40</v>
      </c>
      <c r="H5" s="72" t="str">
        <f t="shared" ref="H5:H68" si="0">IF(G5&lt;0.05, "Y", "N")</f>
        <v>Y</v>
      </c>
    </row>
    <row r="6" spans="1:9">
      <c r="A6" s="49" t="s">
        <v>78</v>
      </c>
      <c r="B6" s="49" t="s">
        <v>47</v>
      </c>
      <c r="C6" s="50" t="s">
        <v>118</v>
      </c>
      <c r="D6" s="49">
        <v>26</v>
      </c>
      <c r="E6" s="50">
        <v>109</v>
      </c>
      <c r="F6" s="54">
        <v>10</v>
      </c>
      <c r="G6" s="62">
        <v>4.29862613924342E-10</v>
      </c>
      <c r="H6" s="72" t="str">
        <f t="shared" si="0"/>
        <v>Y</v>
      </c>
    </row>
    <row r="7" spans="1:9">
      <c r="A7" s="49" t="s">
        <v>78</v>
      </c>
      <c r="B7" s="49" t="s">
        <v>47</v>
      </c>
      <c r="C7" s="50" t="s">
        <v>80</v>
      </c>
      <c r="D7" s="49">
        <v>70</v>
      </c>
      <c r="E7" s="50">
        <v>65</v>
      </c>
      <c r="F7" s="54">
        <v>10</v>
      </c>
      <c r="G7" s="62">
        <v>1.09447458070051E-39</v>
      </c>
      <c r="H7" s="72" t="str">
        <f t="shared" si="0"/>
        <v>Y</v>
      </c>
    </row>
    <row r="8" spans="1:9">
      <c r="A8" s="49" t="s">
        <v>78</v>
      </c>
      <c r="B8" s="49" t="s">
        <v>35</v>
      </c>
      <c r="C8" s="50" t="s">
        <v>47</v>
      </c>
      <c r="D8" s="49">
        <v>80</v>
      </c>
      <c r="E8" s="50">
        <v>21</v>
      </c>
      <c r="F8" s="54">
        <v>55</v>
      </c>
      <c r="G8" s="62">
        <v>5.3269237605808798E-40</v>
      </c>
      <c r="H8" s="72" t="str">
        <f t="shared" si="0"/>
        <v>Y</v>
      </c>
    </row>
    <row r="9" spans="1:9">
      <c r="A9" s="49" t="s">
        <v>78</v>
      </c>
      <c r="B9" s="49" t="s">
        <v>35</v>
      </c>
      <c r="C9" s="50" t="s">
        <v>35</v>
      </c>
      <c r="D9" s="49">
        <v>101</v>
      </c>
      <c r="E9" s="50">
        <v>0</v>
      </c>
      <c r="F9" s="54">
        <v>0</v>
      </c>
      <c r="G9" s="62">
        <v>1.26605431230843E-113</v>
      </c>
      <c r="H9" s="72" t="str">
        <f>IF(G9&lt;0.05, "Y", "N")</f>
        <v>Y</v>
      </c>
    </row>
    <row r="10" spans="1:9">
      <c r="A10" s="49" t="s">
        <v>78</v>
      </c>
      <c r="B10" s="49" t="s">
        <v>35</v>
      </c>
      <c r="C10" s="50" t="s">
        <v>118</v>
      </c>
      <c r="D10" s="49">
        <v>25</v>
      </c>
      <c r="E10" s="50">
        <v>76</v>
      </c>
      <c r="F10" s="54">
        <v>11</v>
      </c>
      <c r="G10" s="62">
        <v>2.5844141002985801E-12</v>
      </c>
      <c r="H10" s="72" t="str">
        <f t="shared" si="0"/>
        <v>Y</v>
      </c>
    </row>
    <row r="11" spans="1:9">
      <c r="A11" s="49" t="s">
        <v>78</v>
      </c>
      <c r="B11" s="49" t="s">
        <v>35</v>
      </c>
      <c r="C11" s="50" t="s">
        <v>80</v>
      </c>
      <c r="D11" s="49">
        <v>59</v>
      </c>
      <c r="E11" s="50">
        <v>42</v>
      </c>
      <c r="F11" s="54">
        <v>21</v>
      </c>
      <c r="G11" s="62">
        <v>3.4979589673129602E-34</v>
      </c>
      <c r="H11" s="72" t="str">
        <f t="shared" si="0"/>
        <v>Y</v>
      </c>
    </row>
    <row r="12" spans="1:9">
      <c r="A12" s="49" t="s">
        <v>78</v>
      </c>
      <c r="B12" s="49" t="s">
        <v>118</v>
      </c>
      <c r="C12" s="50" t="s">
        <v>47</v>
      </c>
      <c r="D12" s="49">
        <v>26</v>
      </c>
      <c r="E12" s="50">
        <v>10</v>
      </c>
      <c r="F12" s="54">
        <v>109</v>
      </c>
      <c r="G12" s="62">
        <v>4.29862613924345E-10</v>
      </c>
      <c r="H12" s="72" t="str">
        <f t="shared" si="0"/>
        <v>Y</v>
      </c>
    </row>
    <row r="13" spans="1:9">
      <c r="A13" s="49" t="s">
        <v>78</v>
      </c>
      <c r="B13" s="49" t="s">
        <v>118</v>
      </c>
      <c r="C13" s="50" t="s">
        <v>35</v>
      </c>
      <c r="D13" s="49">
        <v>25</v>
      </c>
      <c r="E13" s="50">
        <v>11</v>
      </c>
      <c r="F13" s="54">
        <v>76</v>
      </c>
      <c r="G13" s="62">
        <v>2.5844141002985498E-12</v>
      </c>
      <c r="H13" s="72" t="str">
        <f t="shared" si="0"/>
        <v>Y</v>
      </c>
    </row>
    <row r="14" spans="1:9">
      <c r="A14" s="49" t="s">
        <v>78</v>
      </c>
      <c r="B14" s="49" t="s">
        <v>118</v>
      </c>
      <c r="C14" s="50" t="s">
        <v>118</v>
      </c>
      <c r="D14" s="49">
        <v>36</v>
      </c>
      <c r="E14" s="50">
        <v>0</v>
      </c>
      <c r="F14" s="54">
        <v>0</v>
      </c>
      <c r="G14" s="62">
        <v>2.0368400400805101E-57</v>
      </c>
      <c r="H14" s="72" t="str">
        <f t="shared" si="0"/>
        <v>Y</v>
      </c>
    </row>
    <row r="15" spans="1:9">
      <c r="A15" s="49" t="s">
        <v>78</v>
      </c>
      <c r="B15" s="49" t="s">
        <v>118</v>
      </c>
      <c r="C15" s="50" t="s">
        <v>80</v>
      </c>
      <c r="D15" s="49">
        <v>21</v>
      </c>
      <c r="E15" s="50">
        <v>15</v>
      </c>
      <c r="F15" s="54">
        <v>59</v>
      </c>
      <c r="G15" s="62">
        <v>1.88606367945943E-10</v>
      </c>
      <c r="H15" s="72" t="str">
        <f t="shared" si="0"/>
        <v>Y</v>
      </c>
    </row>
    <row r="16" spans="1:9">
      <c r="A16" s="49" t="s">
        <v>78</v>
      </c>
      <c r="B16" s="49" t="s">
        <v>80</v>
      </c>
      <c r="C16" s="50" t="s">
        <v>47</v>
      </c>
      <c r="D16" s="49">
        <v>70</v>
      </c>
      <c r="E16" s="50">
        <v>10</v>
      </c>
      <c r="F16" s="54">
        <v>65</v>
      </c>
      <c r="G16" s="62">
        <v>1.0944745807005001E-39</v>
      </c>
      <c r="H16" s="72" t="str">
        <f t="shared" si="0"/>
        <v>Y</v>
      </c>
    </row>
    <row r="17" spans="1:8">
      <c r="A17" s="49" t="s">
        <v>78</v>
      </c>
      <c r="B17" s="49" t="s">
        <v>80</v>
      </c>
      <c r="C17" s="50" t="s">
        <v>35</v>
      </c>
      <c r="D17" s="49">
        <v>59</v>
      </c>
      <c r="E17" s="50">
        <v>21</v>
      </c>
      <c r="F17" s="54">
        <v>42</v>
      </c>
      <c r="G17" s="62">
        <v>3.4979589673130201E-34</v>
      </c>
      <c r="H17" s="72" t="str">
        <f t="shared" si="0"/>
        <v>Y</v>
      </c>
    </row>
    <row r="18" spans="1:8">
      <c r="A18" s="49" t="s">
        <v>78</v>
      </c>
      <c r="B18" s="49" t="s">
        <v>80</v>
      </c>
      <c r="C18" s="50" t="s">
        <v>118</v>
      </c>
      <c r="D18" s="49">
        <v>21</v>
      </c>
      <c r="E18" s="50">
        <v>59</v>
      </c>
      <c r="F18" s="54">
        <v>15</v>
      </c>
      <c r="G18" s="62">
        <v>1.88606367945943E-10</v>
      </c>
      <c r="H18" s="72" t="str">
        <f t="shared" si="0"/>
        <v>Y</v>
      </c>
    </row>
    <row r="19" spans="1:8">
      <c r="A19" s="49" t="s">
        <v>78</v>
      </c>
      <c r="B19" s="49" t="s">
        <v>80</v>
      </c>
      <c r="C19" s="50" t="s">
        <v>80</v>
      </c>
      <c r="D19" s="49">
        <v>80</v>
      </c>
      <c r="E19" s="50">
        <v>0</v>
      </c>
      <c r="F19" s="54">
        <v>0</v>
      </c>
      <c r="G19" s="62">
        <v>9.5269938060758699E-99</v>
      </c>
      <c r="H19" s="72" t="str">
        <f t="shared" si="0"/>
        <v>Y</v>
      </c>
    </row>
    <row r="20" spans="1:8">
      <c r="A20" s="49" t="s">
        <v>78</v>
      </c>
      <c r="B20" s="49" t="s">
        <v>47</v>
      </c>
      <c r="C20" s="50" t="s">
        <v>120</v>
      </c>
      <c r="D20" s="49">
        <v>98</v>
      </c>
      <c r="E20" s="50">
        <v>37</v>
      </c>
      <c r="F20" s="54">
        <v>34</v>
      </c>
      <c r="G20" s="62">
        <v>1.8455174296643501E-61</v>
      </c>
      <c r="H20" s="72" t="str">
        <f t="shared" si="0"/>
        <v>Y</v>
      </c>
    </row>
    <row r="21" spans="1:8">
      <c r="A21" s="49" t="s">
        <v>78</v>
      </c>
      <c r="B21" s="49" t="s">
        <v>35</v>
      </c>
      <c r="C21" s="50" t="s">
        <v>121</v>
      </c>
      <c r="D21" s="49">
        <v>86</v>
      </c>
      <c r="E21" s="50">
        <v>15</v>
      </c>
      <c r="F21" s="54">
        <v>68</v>
      </c>
      <c r="G21" s="62">
        <v>1.2433797713041099E-53</v>
      </c>
      <c r="H21" s="72" t="str">
        <f t="shared" si="0"/>
        <v>Y</v>
      </c>
    </row>
    <row r="22" spans="1:8">
      <c r="A22" s="49" t="s">
        <v>78</v>
      </c>
      <c r="B22" s="49" t="s">
        <v>118</v>
      </c>
      <c r="C22" s="50" t="s">
        <v>79</v>
      </c>
      <c r="D22" s="49">
        <v>29</v>
      </c>
      <c r="E22" s="50">
        <v>7</v>
      </c>
      <c r="F22" s="54">
        <v>133</v>
      </c>
      <c r="G22" s="62">
        <v>3.4434889830394002E-51</v>
      </c>
      <c r="H22" s="72" t="str">
        <f t="shared" si="0"/>
        <v>Y</v>
      </c>
    </row>
    <row r="23" spans="1:8">
      <c r="A23" s="49" t="s">
        <v>78</v>
      </c>
      <c r="B23" s="49" t="s">
        <v>80</v>
      </c>
      <c r="C23" s="50" t="s">
        <v>122</v>
      </c>
      <c r="D23" s="49">
        <v>74</v>
      </c>
      <c r="E23" s="50">
        <v>6</v>
      </c>
      <c r="F23" s="54">
        <v>89</v>
      </c>
      <c r="G23" s="62">
        <v>1.70114844611499E-38</v>
      </c>
      <c r="H23" s="72" t="str">
        <f t="shared" si="0"/>
        <v>Y</v>
      </c>
    </row>
    <row r="24" spans="1:8">
      <c r="A24" s="49" t="s">
        <v>78</v>
      </c>
      <c r="B24" s="49" t="s">
        <v>47</v>
      </c>
      <c r="C24" s="50" t="s">
        <v>129</v>
      </c>
      <c r="D24" s="49">
        <v>8</v>
      </c>
      <c r="E24" s="50">
        <v>128</v>
      </c>
      <c r="F24" s="54">
        <v>364</v>
      </c>
      <c r="G24" s="62">
        <v>0.62469472695293904</v>
      </c>
      <c r="H24" s="72" t="str">
        <f t="shared" si="0"/>
        <v>N</v>
      </c>
    </row>
    <row r="25" spans="1:8">
      <c r="A25" s="49" t="s">
        <v>78</v>
      </c>
      <c r="B25" s="49" t="s">
        <v>35</v>
      </c>
      <c r="C25" s="50" t="s">
        <v>129</v>
      </c>
      <c r="D25" s="49">
        <v>6</v>
      </c>
      <c r="E25" s="50">
        <v>96</v>
      </c>
      <c r="F25" s="54">
        <v>366</v>
      </c>
      <c r="G25" s="62">
        <v>0.606397403299344</v>
      </c>
      <c r="H25" s="72" t="str">
        <f t="shared" si="0"/>
        <v>N</v>
      </c>
    </row>
    <row r="26" spans="1:8">
      <c r="A26" s="49" t="s">
        <v>78</v>
      </c>
      <c r="B26" s="49" t="s">
        <v>118</v>
      </c>
      <c r="C26" s="50" t="s">
        <v>129</v>
      </c>
      <c r="D26" s="49">
        <v>1</v>
      </c>
      <c r="E26" s="50">
        <v>36</v>
      </c>
      <c r="F26" s="54">
        <v>371</v>
      </c>
      <c r="G26" s="62">
        <v>0.90762433825075906</v>
      </c>
      <c r="H26" s="72" t="str">
        <f t="shared" si="0"/>
        <v>N</v>
      </c>
    </row>
    <row r="27" spans="1:8">
      <c r="A27" s="49" t="s">
        <v>78</v>
      </c>
      <c r="B27" s="49" t="s">
        <v>80</v>
      </c>
      <c r="C27" s="50" t="s">
        <v>129</v>
      </c>
      <c r="D27" s="49">
        <v>3</v>
      </c>
      <c r="E27" s="50">
        <v>78</v>
      </c>
      <c r="F27" s="54">
        <v>369</v>
      </c>
      <c r="G27" s="62">
        <v>0.88853631165967994</v>
      </c>
      <c r="H27" s="72" t="str">
        <f t="shared" si="0"/>
        <v>N</v>
      </c>
    </row>
    <row r="28" spans="1:8">
      <c r="A28" s="51" t="s">
        <v>78</v>
      </c>
      <c r="B28" s="51" t="s">
        <v>119</v>
      </c>
      <c r="C28" s="48" t="s">
        <v>129</v>
      </c>
      <c r="D28" s="51">
        <v>9</v>
      </c>
      <c r="E28" s="48">
        <v>161</v>
      </c>
      <c r="F28" s="55">
        <v>363</v>
      </c>
      <c r="G28" s="63">
        <v>0.77623810759146805</v>
      </c>
      <c r="H28" s="73" t="str">
        <f t="shared" si="0"/>
        <v>N</v>
      </c>
    </row>
    <row r="29" spans="1:8">
      <c r="A29" s="49" t="s">
        <v>81</v>
      </c>
      <c r="B29" s="49" t="s">
        <v>47</v>
      </c>
      <c r="C29" s="50" t="s">
        <v>47</v>
      </c>
      <c r="D29" s="49">
        <v>106</v>
      </c>
      <c r="E29" s="50">
        <v>0</v>
      </c>
      <c r="F29" s="54">
        <v>0</v>
      </c>
      <c r="G29" s="62">
        <v>5.91185426601001E-112</v>
      </c>
      <c r="H29" s="72" t="str">
        <f t="shared" si="0"/>
        <v>Y</v>
      </c>
    </row>
    <row r="30" spans="1:8">
      <c r="A30" s="49" t="s">
        <v>81</v>
      </c>
      <c r="B30" s="49" t="s">
        <v>47</v>
      </c>
      <c r="C30" s="50" t="s">
        <v>35</v>
      </c>
      <c r="D30" s="49">
        <v>61</v>
      </c>
      <c r="E30" s="50">
        <v>46</v>
      </c>
      <c r="F30" s="54">
        <v>18</v>
      </c>
      <c r="G30" s="62">
        <v>2.38438210894871E-33</v>
      </c>
      <c r="H30" s="72" t="str">
        <f t="shared" si="0"/>
        <v>Y</v>
      </c>
    </row>
    <row r="31" spans="1:8">
      <c r="A31" s="49" t="s">
        <v>81</v>
      </c>
      <c r="B31" s="49" t="s">
        <v>47</v>
      </c>
      <c r="C31" s="50" t="s">
        <v>118</v>
      </c>
      <c r="D31" s="49">
        <v>29</v>
      </c>
      <c r="E31" s="50">
        <v>78</v>
      </c>
      <c r="F31" s="54">
        <v>6</v>
      </c>
      <c r="G31" s="62">
        <v>4.4418282895332104E-16</v>
      </c>
      <c r="H31" s="72" t="str">
        <f t="shared" si="0"/>
        <v>Y</v>
      </c>
    </row>
    <row r="32" spans="1:8">
      <c r="A32" s="49" t="s">
        <v>81</v>
      </c>
      <c r="B32" s="49" t="s">
        <v>47</v>
      </c>
      <c r="C32" s="50" t="s">
        <v>80</v>
      </c>
      <c r="D32" s="49">
        <v>25</v>
      </c>
      <c r="E32" s="50">
        <v>82</v>
      </c>
      <c r="F32" s="54">
        <v>4</v>
      </c>
      <c r="G32" s="62">
        <v>1.16056073595884E-14</v>
      </c>
      <c r="H32" s="72" t="str">
        <f t="shared" si="0"/>
        <v>Y</v>
      </c>
    </row>
    <row r="33" spans="1:8">
      <c r="A33" s="49" t="s">
        <v>81</v>
      </c>
      <c r="B33" s="49" t="s">
        <v>35</v>
      </c>
      <c r="C33" s="50" t="s">
        <v>47</v>
      </c>
      <c r="D33" s="49">
        <v>61</v>
      </c>
      <c r="E33" s="50">
        <v>18</v>
      </c>
      <c r="F33" s="54">
        <v>46</v>
      </c>
      <c r="G33" s="62">
        <v>2.3843821089486901E-33</v>
      </c>
      <c r="H33" s="72" t="str">
        <f t="shared" si="0"/>
        <v>Y</v>
      </c>
    </row>
    <row r="34" spans="1:8">
      <c r="A34" s="49" t="s">
        <v>81</v>
      </c>
      <c r="B34" s="49" t="s">
        <v>35</v>
      </c>
      <c r="C34" s="50" t="s">
        <v>35</v>
      </c>
      <c r="D34" s="49">
        <v>79</v>
      </c>
      <c r="E34" s="50">
        <v>0</v>
      </c>
      <c r="F34" s="54">
        <v>0</v>
      </c>
      <c r="G34" s="62">
        <v>1.8373811363201E-94</v>
      </c>
      <c r="H34" s="72" t="str">
        <f t="shared" si="0"/>
        <v>Y</v>
      </c>
    </row>
    <row r="35" spans="1:8">
      <c r="A35" s="49" t="s">
        <v>81</v>
      </c>
      <c r="B35" s="49" t="s">
        <v>35</v>
      </c>
      <c r="C35" s="50" t="s">
        <v>118</v>
      </c>
      <c r="D35" s="49">
        <v>23</v>
      </c>
      <c r="E35" s="50">
        <v>56</v>
      </c>
      <c r="F35" s="54">
        <v>12</v>
      </c>
      <c r="G35" s="62">
        <v>2.9083066298772999E-12</v>
      </c>
      <c r="H35" s="72" t="str">
        <f t="shared" si="0"/>
        <v>Y</v>
      </c>
    </row>
    <row r="36" spans="1:8">
      <c r="A36" s="49" t="s">
        <v>81</v>
      </c>
      <c r="B36" s="49" t="s">
        <v>35</v>
      </c>
      <c r="C36" s="50" t="s">
        <v>80</v>
      </c>
      <c r="D36" s="49">
        <v>25</v>
      </c>
      <c r="E36" s="50">
        <v>54</v>
      </c>
      <c r="F36" s="54">
        <v>4</v>
      </c>
      <c r="G36" s="62">
        <v>2.9251201947821098E-18</v>
      </c>
      <c r="H36" s="72" t="str">
        <f t="shared" si="0"/>
        <v>Y</v>
      </c>
    </row>
    <row r="37" spans="1:8">
      <c r="A37" s="49" t="s">
        <v>81</v>
      </c>
      <c r="B37" s="49" t="s">
        <v>118</v>
      </c>
      <c r="C37" s="50" t="s">
        <v>47</v>
      </c>
      <c r="D37" s="49">
        <v>29</v>
      </c>
      <c r="E37" s="50">
        <v>6</v>
      </c>
      <c r="F37" s="54">
        <v>78</v>
      </c>
      <c r="G37" s="62">
        <v>4.4418282895331897E-16</v>
      </c>
      <c r="H37" s="72" t="str">
        <f t="shared" si="0"/>
        <v>Y</v>
      </c>
    </row>
    <row r="38" spans="1:8">
      <c r="A38" s="49" t="s">
        <v>81</v>
      </c>
      <c r="B38" s="49" t="s">
        <v>118</v>
      </c>
      <c r="C38" s="50" t="s">
        <v>35</v>
      </c>
      <c r="D38" s="49">
        <v>23</v>
      </c>
      <c r="E38" s="50">
        <v>12</v>
      </c>
      <c r="F38" s="54">
        <v>56</v>
      </c>
      <c r="G38" s="62">
        <v>2.9083066298772902E-12</v>
      </c>
      <c r="H38" s="72" t="str">
        <f t="shared" si="0"/>
        <v>Y</v>
      </c>
    </row>
    <row r="39" spans="1:8">
      <c r="A39" s="49" t="s">
        <v>81</v>
      </c>
      <c r="B39" s="49" t="s">
        <v>118</v>
      </c>
      <c r="C39" s="50" t="s">
        <v>118</v>
      </c>
      <c r="D39" s="49">
        <v>35</v>
      </c>
      <c r="E39" s="50">
        <v>0</v>
      </c>
      <c r="F39" s="54">
        <v>0</v>
      </c>
      <c r="G39" s="62">
        <v>8.9947457470802694E-55</v>
      </c>
      <c r="H39" s="72" t="str">
        <f t="shared" si="0"/>
        <v>Y</v>
      </c>
    </row>
    <row r="40" spans="1:8">
      <c r="A40" s="49" t="s">
        <v>81</v>
      </c>
      <c r="B40" s="49" t="s">
        <v>118</v>
      </c>
      <c r="C40" s="50" t="s">
        <v>80</v>
      </c>
      <c r="D40" s="49">
        <v>13</v>
      </c>
      <c r="E40" s="50">
        <v>22</v>
      </c>
      <c r="F40" s="54">
        <v>16</v>
      </c>
      <c r="G40" s="62">
        <v>2.7049358298400301E-9</v>
      </c>
      <c r="H40" s="72" t="str">
        <f t="shared" si="0"/>
        <v>Y</v>
      </c>
    </row>
    <row r="41" spans="1:8">
      <c r="A41" s="49" t="s">
        <v>81</v>
      </c>
      <c r="B41" s="49" t="s">
        <v>80</v>
      </c>
      <c r="C41" s="50" t="s">
        <v>47</v>
      </c>
      <c r="D41" s="49">
        <v>25</v>
      </c>
      <c r="E41" s="50">
        <v>4</v>
      </c>
      <c r="F41" s="54">
        <v>82</v>
      </c>
      <c r="G41" s="62">
        <v>1.16056073595884E-14</v>
      </c>
      <c r="H41" s="72" t="str">
        <f t="shared" si="0"/>
        <v>Y</v>
      </c>
    </row>
    <row r="42" spans="1:8">
      <c r="A42" s="49" t="s">
        <v>81</v>
      </c>
      <c r="B42" s="49" t="s">
        <v>80</v>
      </c>
      <c r="C42" s="50" t="s">
        <v>35</v>
      </c>
      <c r="D42" s="49">
        <v>25</v>
      </c>
      <c r="E42" s="50">
        <v>4</v>
      </c>
      <c r="F42" s="54">
        <v>54</v>
      </c>
      <c r="G42" s="62">
        <v>2.9251201947820898E-18</v>
      </c>
      <c r="H42" s="72" t="str">
        <f t="shared" si="0"/>
        <v>Y</v>
      </c>
    </row>
    <row r="43" spans="1:8">
      <c r="A43" s="49" t="s">
        <v>81</v>
      </c>
      <c r="B43" s="49" t="s">
        <v>80</v>
      </c>
      <c r="C43" s="50" t="s">
        <v>118</v>
      </c>
      <c r="D43" s="49">
        <v>13</v>
      </c>
      <c r="E43" s="50">
        <v>16</v>
      </c>
      <c r="F43" s="54">
        <v>22</v>
      </c>
      <c r="G43" s="62">
        <v>2.7049358298400301E-9</v>
      </c>
      <c r="H43" s="72" t="str">
        <f t="shared" si="0"/>
        <v>Y</v>
      </c>
    </row>
    <row r="44" spans="1:8">
      <c r="A44" s="49" t="s">
        <v>81</v>
      </c>
      <c r="B44" s="49" t="s">
        <v>80</v>
      </c>
      <c r="C44" s="50" t="s">
        <v>80</v>
      </c>
      <c r="D44" s="49">
        <v>29</v>
      </c>
      <c r="E44" s="50">
        <v>0</v>
      </c>
      <c r="F44" s="54">
        <v>0</v>
      </c>
      <c r="G44" s="62">
        <v>8.5642417762498897E-48</v>
      </c>
      <c r="H44" s="72" t="str">
        <f t="shared" si="0"/>
        <v>Y</v>
      </c>
    </row>
    <row r="45" spans="1:8">
      <c r="A45" s="49" t="s">
        <v>81</v>
      </c>
      <c r="B45" s="49" t="s">
        <v>47</v>
      </c>
      <c r="C45" s="50" t="s">
        <v>120</v>
      </c>
      <c r="D45" s="49">
        <v>68</v>
      </c>
      <c r="E45" s="50">
        <v>39</v>
      </c>
      <c r="F45" s="54">
        <v>27</v>
      </c>
      <c r="G45" s="62">
        <v>1.83812620565608E-23</v>
      </c>
      <c r="H45" s="72" t="str">
        <f t="shared" si="0"/>
        <v>Y</v>
      </c>
    </row>
    <row r="46" spans="1:8">
      <c r="A46" s="49" t="s">
        <v>81</v>
      </c>
      <c r="B46" s="49" t="s">
        <v>35</v>
      </c>
      <c r="C46" s="50" t="s">
        <v>121</v>
      </c>
      <c r="D46" s="49">
        <v>62</v>
      </c>
      <c r="E46" s="50">
        <v>17</v>
      </c>
      <c r="F46" s="54">
        <v>55</v>
      </c>
      <c r="G46" s="62">
        <v>1.55929134414393E-20</v>
      </c>
      <c r="H46" s="72" t="str">
        <f t="shared" si="0"/>
        <v>Y</v>
      </c>
    </row>
    <row r="47" spans="1:8">
      <c r="A47" s="49" t="s">
        <v>81</v>
      </c>
      <c r="B47" s="49" t="s">
        <v>118</v>
      </c>
      <c r="C47" s="50" t="s">
        <v>79</v>
      </c>
      <c r="D47" s="49">
        <v>29</v>
      </c>
      <c r="E47" s="50">
        <v>6</v>
      </c>
      <c r="F47" s="54">
        <v>99</v>
      </c>
      <c r="G47" s="62">
        <v>2.3886587933589802E-19</v>
      </c>
      <c r="H47" s="72" t="str">
        <f t="shared" si="0"/>
        <v>Y</v>
      </c>
    </row>
    <row r="48" spans="1:8">
      <c r="A48" s="49" t="s">
        <v>81</v>
      </c>
      <c r="B48" s="49" t="s">
        <v>80</v>
      </c>
      <c r="C48" s="50" t="s">
        <v>122</v>
      </c>
      <c r="D48" s="49">
        <v>26</v>
      </c>
      <c r="E48" s="50">
        <v>3</v>
      </c>
      <c r="F48" s="54">
        <v>105</v>
      </c>
      <c r="G48" s="62">
        <v>9.5917223163509596E-14</v>
      </c>
      <c r="H48" s="72" t="str">
        <f t="shared" si="0"/>
        <v>Y</v>
      </c>
    </row>
    <row r="49" spans="1:8">
      <c r="A49" s="49" t="s">
        <v>81</v>
      </c>
      <c r="B49" s="49" t="s">
        <v>47</v>
      </c>
      <c r="C49" s="50" t="s">
        <v>129</v>
      </c>
      <c r="D49" s="49">
        <v>29</v>
      </c>
      <c r="E49" s="50">
        <v>78</v>
      </c>
      <c r="F49" s="54">
        <v>814</v>
      </c>
      <c r="G49" s="62">
        <v>0.99998636086749504</v>
      </c>
      <c r="H49" s="72" t="str">
        <f t="shared" si="0"/>
        <v>N</v>
      </c>
    </row>
    <row r="50" spans="1:8">
      <c r="A50" s="49" t="s">
        <v>81</v>
      </c>
      <c r="B50" s="49" t="s">
        <v>35</v>
      </c>
      <c r="C50" s="50" t="s">
        <v>129</v>
      </c>
      <c r="D50" s="49">
        <v>20</v>
      </c>
      <c r="E50" s="50">
        <v>59</v>
      </c>
      <c r="F50" s="54">
        <v>823</v>
      </c>
      <c r="G50" s="62">
        <v>0.99991816120638399</v>
      </c>
      <c r="H50" s="72" t="str">
        <f t="shared" si="0"/>
        <v>N</v>
      </c>
    </row>
    <row r="51" spans="1:8">
      <c r="A51" s="49" t="s">
        <v>81</v>
      </c>
      <c r="B51" s="49" t="s">
        <v>118</v>
      </c>
      <c r="C51" s="50" t="s">
        <v>129</v>
      </c>
      <c r="D51" s="49">
        <v>11</v>
      </c>
      <c r="E51" s="50">
        <v>24</v>
      </c>
      <c r="F51" s="54">
        <v>832</v>
      </c>
      <c r="G51" s="62">
        <v>0.96497785919744195</v>
      </c>
      <c r="H51" s="72" t="str">
        <f t="shared" si="0"/>
        <v>N</v>
      </c>
    </row>
    <row r="52" spans="1:8">
      <c r="A52" s="49" t="s">
        <v>81</v>
      </c>
      <c r="B52" s="49" t="s">
        <v>80</v>
      </c>
      <c r="C52" s="50" t="s">
        <v>129</v>
      </c>
      <c r="D52" s="49">
        <v>10</v>
      </c>
      <c r="E52" s="50">
        <v>19</v>
      </c>
      <c r="F52" s="54">
        <v>833</v>
      </c>
      <c r="G52" s="62">
        <v>0.90618848817590802</v>
      </c>
      <c r="H52" s="72" t="str">
        <f t="shared" si="0"/>
        <v>N</v>
      </c>
    </row>
    <row r="53" spans="1:8">
      <c r="A53" s="51" t="s">
        <v>81</v>
      </c>
      <c r="B53" s="51" t="s">
        <v>119</v>
      </c>
      <c r="C53" s="48" t="s">
        <v>129</v>
      </c>
      <c r="D53" s="51">
        <v>35</v>
      </c>
      <c r="E53" s="48">
        <v>99</v>
      </c>
      <c r="F53" s="55">
        <v>808</v>
      </c>
      <c r="G53" s="63">
        <v>0.99999966995894196</v>
      </c>
      <c r="H53" s="73" t="str">
        <f t="shared" si="0"/>
        <v>N</v>
      </c>
    </row>
    <row r="54" spans="1:8">
      <c r="A54" s="49" t="s">
        <v>82</v>
      </c>
      <c r="B54" s="49" t="s">
        <v>47</v>
      </c>
      <c r="C54" s="50" t="s">
        <v>47</v>
      </c>
      <c r="D54" s="49">
        <v>199</v>
      </c>
      <c r="E54" s="59">
        <v>0</v>
      </c>
      <c r="F54" s="60">
        <v>0</v>
      </c>
      <c r="G54" s="62">
        <v>3.1732850095190099E-178</v>
      </c>
      <c r="H54" s="72" t="str">
        <f t="shared" si="0"/>
        <v>Y</v>
      </c>
    </row>
    <row r="55" spans="1:8">
      <c r="A55" s="49" t="s">
        <v>82</v>
      </c>
      <c r="B55" s="49" t="s">
        <v>47</v>
      </c>
      <c r="C55" s="50" t="s">
        <v>35</v>
      </c>
      <c r="D55" s="49">
        <v>107</v>
      </c>
      <c r="E55" s="50">
        <v>92</v>
      </c>
      <c r="F55" s="54">
        <v>69</v>
      </c>
      <c r="G55" s="62">
        <v>3.0506761794555398E-25</v>
      </c>
      <c r="H55" s="72" t="str">
        <f t="shared" si="0"/>
        <v>Y</v>
      </c>
    </row>
    <row r="56" spans="1:8">
      <c r="A56" s="49" t="s">
        <v>82</v>
      </c>
      <c r="B56" s="49" t="s">
        <v>47</v>
      </c>
      <c r="C56" s="50" t="s">
        <v>118</v>
      </c>
      <c r="D56" s="49">
        <v>55</v>
      </c>
      <c r="E56" s="50">
        <v>144</v>
      </c>
      <c r="F56" s="54">
        <v>14</v>
      </c>
      <c r="G56" s="62">
        <v>3.54536936044093E-20</v>
      </c>
      <c r="H56" s="72" t="str">
        <f t="shared" si="0"/>
        <v>Y</v>
      </c>
    </row>
    <row r="57" spans="1:8">
      <c r="A57" s="49" t="s">
        <v>82</v>
      </c>
      <c r="B57" s="49" t="s">
        <v>47</v>
      </c>
      <c r="C57" s="50" t="s">
        <v>80</v>
      </c>
      <c r="D57" s="49">
        <v>119</v>
      </c>
      <c r="E57" s="50">
        <v>80</v>
      </c>
      <c r="F57" s="54">
        <v>92</v>
      </c>
      <c r="G57" s="62">
        <v>1.1405302333282E-24</v>
      </c>
      <c r="H57" s="72" t="str">
        <f t="shared" si="0"/>
        <v>Y</v>
      </c>
    </row>
    <row r="58" spans="1:8">
      <c r="A58" s="49" t="s">
        <v>82</v>
      </c>
      <c r="B58" s="49" t="s">
        <v>35</v>
      </c>
      <c r="C58" s="50" t="s">
        <v>47</v>
      </c>
      <c r="D58" s="49">
        <v>107</v>
      </c>
      <c r="E58" s="50">
        <v>69</v>
      </c>
      <c r="F58" s="54">
        <v>92</v>
      </c>
      <c r="G58" s="62">
        <v>3.05067617945556E-25</v>
      </c>
      <c r="H58" s="72" t="str">
        <f t="shared" si="0"/>
        <v>Y</v>
      </c>
    </row>
    <row r="59" spans="1:8">
      <c r="A59" s="49" t="s">
        <v>82</v>
      </c>
      <c r="B59" s="49" t="s">
        <v>35</v>
      </c>
      <c r="C59" s="50" t="s">
        <v>35</v>
      </c>
      <c r="D59" s="49">
        <v>176</v>
      </c>
      <c r="E59" s="50">
        <v>0</v>
      </c>
      <c r="F59" s="54">
        <v>0</v>
      </c>
      <c r="G59" s="62">
        <v>1.5750278040187099E-168</v>
      </c>
      <c r="H59" s="72" t="str">
        <f t="shared" si="0"/>
        <v>Y</v>
      </c>
    </row>
    <row r="60" spans="1:8">
      <c r="A60" s="49" t="s">
        <v>82</v>
      </c>
      <c r="B60" s="49" t="s">
        <v>35</v>
      </c>
      <c r="C60" s="50" t="s">
        <v>118</v>
      </c>
      <c r="D60" s="49">
        <v>46</v>
      </c>
      <c r="E60" s="50">
        <v>130</v>
      </c>
      <c r="F60" s="54">
        <v>23</v>
      </c>
      <c r="G60" s="62">
        <v>3.89758279387415E-14</v>
      </c>
      <c r="H60" s="72" t="str">
        <f t="shared" si="0"/>
        <v>Y</v>
      </c>
    </row>
    <row r="61" spans="1:8">
      <c r="A61" s="49" t="s">
        <v>82</v>
      </c>
      <c r="B61" s="49" t="s">
        <v>35</v>
      </c>
      <c r="C61" s="50" t="s">
        <v>80</v>
      </c>
      <c r="D61" s="49">
        <v>116</v>
      </c>
      <c r="E61" s="50">
        <v>60</v>
      </c>
      <c r="F61" s="54">
        <v>95</v>
      </c>
      <c r="G61" s="62">
        <v>7.4185428094740702E-30</v>
      </c>
      <c r="H61" s="72" t="str">
        <f t="shared" si="0"/>
        <v>Y</v>
      </c>
    </row>
    <row r="62" spans="1:8">
      <c r="A62" s="49" t="s">
        <v>82</v>
      </c>
      <c r="B62" s="49" t="s">
        <v>118</v>
      </c>
      <c r="C62" s="50" t="s">
        <v>47</v>
      </c>
      <c r="D62" s="49">
        <v>55</v>
      </c>
      <c r="E62" s="50">
        <v>14</v>
      </c>
      <c r="F62" s="54">
        <v>144</v>
      </c>
      <c r="G62" s="62">
        <v>3.5453693604408801E-20</v>
      </c>
      <c r="H62" s="72" t="str">
        <f t="shared" si="0"/>
        <v>Y</v>
      </c>
    </row>
    <row r="63" spans="1:8">
      <c r="A63" s="49" t="s">
        <v>82</v>
      </c>
      <c r="B63" s="49" t="s">
        <v>118</v>
      </c>
      <c r="C63" s="50" t="s">
        <v>35</v>
      </c>
      <c r="D63" s="49">
        <v>46</v>
      </c>
      <c r="E63" s="50">
        <v>23</v>
      </c>
      <c r="F63" s="54">
        <v>130</v>
      </c>
      <c r="G63" s="62">
        <v>3.8975827938741298E-14</v>
      </c>
      <c r="H63" s="72" t="str">
        <f t="shared" si="0"/>
        <v>Y</v>
      </c>
    </row>
    <row r="64" spans="1:8">
      <c r="A64" s="49" t="s">
        <v>82</v>
      </c>
      <c r="B64" s="49" t="s">
        <v>118</v>
      </c>
      <c r="C64" s="50" t="s">
        <v>118</v>
      </c>
      <c r="D64" s="49">
        <v>69</v>
      </c>
      <c r="E64" s="50">
        <v>0</v>
      </c>
      <c r="F64" s="54">
        <v>0</v>
      </c>
      <c r="G64" s="62">
        <v>1.5942091654477799E-96</v>
      </c>
      <c r="H64" s="72" t="str">
        <f t="shared" si="0"/>
        <v>Y</v>
      </c>
    </row>
    <row r="65" spans="1:8">
      <c r="A65" s="49" t="s">
        <v>82</v>
      </c>
      <c r="B65" s="49" t="s">
        <v>118</v>
      </c>
      <c r="C65" s="50" t="s">
        <v>80</v>
      </c>
      <c r="D65" s="49">
        <v>55</v>
      </c>
      <c r="E65" s="50">
        <v>14</v>
      </c>
      <c r="F65" s="54">
        <v>156</v>
      </c>
      <c r="G65" s="62">
        <v>1.0539022327266699E-18</v>
      </c>
      <c r="H65" s="72" t="str">
        <f t="shared" si="0"/>
        <v>Y</v>
      </c>
    </row>
    <row r="66" spans="1:8">
      <c r="A66" s="49" t="s">
        <v>82</v>
      </c>
      <c r="B66" s="49" t="s">
        <v>80</v>
      </c>
      <c r="C66" s="50" t="s">
        <v>47</v>
      </c>
      <c r="D66" s="49">
        <v>119</v>
      </c>
      <c r="E66" s="50">
        <v>92</v>
      </c>
      <c r="F66" s="54">
        <v>80</v>
      </c>
      <c r="G66" s="62">
        <v>1.1405302333282E-24</v>
      </c>
      <c r="H66" s="72" t="str">
        <f t="shared" si="0"/>
        <v>Y</v>
      </c>
    </row>
    <row r="67" spans="1:8">
      <c r="A67" s="49" t="s">
        <v>82</v>
      </c>
      <c r="B67" s="49" t="s">
        <v>80</v>
      </c>
      <c r="C67" s="50" t="s">
        <v>35</v>
      </c>
      <c r="D67" s="49">
        <v>116</v>
      </c>
      <c r="E67" s="50">
        <v>95</v>
      </c>
      <c r="F67" s="54">
        <v>60</v>
      </c>
      <c r="G67" s="62">
        <v>7.4185428094741599E-30</v>
      </c>
      <c r="H67" s="72" t="str">
        <f t="shared" si="0"/>
        <v>Y</v>
      </c>
    </row>
    <row r="68" spans="1:8">
      <c r="A68" s="49" t="s">
        <v>82</v>
      </c>
      <c r="B68" s="49" t="s">
        <v>80</v>
      </c>
      <c r="C68" s="50" t="s">
        <v>118</v>
      </c>
      <c r="D68" s="49">
        <v>55</v>
      </c>
      <c r="E68" s="50">
        <v>156</v>
      </c>
      <c r="F68" s="54">
        <v>14</v>
      </c>
      <c r="G68" s="62">
        <v>1.0539022327266699E-18</v>
      </c>
      <c r="H68" s="72" t="str">
        <f t="shared" si="0"/>
        <v>Y</v>
      </c>
    </row>
    <row r="69" spans="1:8">
      <c r="A69" s="49" t="s">
        <v>82</v>
      </c>
      <c r="B69" s="49" t="s">
        <v>80</v>
      </c>
      <c r="C69" s="50" t="s">
        <v>80</v>
      </c>
      <c r="D69" s="49">
        <v>211</v>
      </c>
      <c r="E69" s="50">
        <v>0</v>
      </c>
      <c r="F69" s="54">
        <v>0</v>
      </c>
      <c r="G69" s="62">
        <v>1.2475783448800499E-182</v>
      </c>
      <c r="H69" s="72" t="str">
        <f t="shared" ref="H69:H103" si="1">IF(G69&lt;0.05, "Y", "N")</f>
        <v>Y</v>
      </c>
    </row>
    <row r="70" spans="1:8">
      <c r="A70" s="49" t="s">
        <v>82</v>
      </c>
      <c r="B70" s="49" t="s">
        <v>47</v>
      </c>
      <c r="C70" s="50" t="s">
        <v>120</v>
      </c>
      <c r="D70" s="49">
        <v>150</v>
      </c>
      <c r="E70" s="50">
        <v>49</v>
      </c>
      <c r="F70" s="54">
        <v>131</v>
      </c>
      <c r="G70" s="62">
        <v>6.6578596943769501E-113</v>
      </c>
      <c r="H70" s="72" t="str">
        <f t="shared" si="1"/>
        <v>Y</v>
      </c>
    </row>
    <row r="71" spans="1:8">
      <c r="A71" s="49" t="s">
        <v>82</v>
      </c>
      <c r="B71" s="49" t="s">
        <v>35</v>
      </c>
      <c r="C71" s="50" t="s">
        <v>121</v>
      </c>
      <c r="D71" s="49">
        <v>144</v>
      </c>
      <c r="E71" s="50">
        <v>32</v>
      </c>
      <c r="F71" s="54">
        <v>154</v>
      </c>
      <c r="G71" s="62">
        <v>2.4746279560723602E-103</v>
      </c>
      <c r="H71" s="72" t="str">
        <f t="shared" si="1"/>
        <v>Y</v>
      </c>
    </row>
    <row r="72" spans="1:8">
      <c r="A72" s="49" t="s">
        <v>82</v>
      </c>
      <c r="B72" s="49" t="s">
        <v>118</v>
      </c>
      <c r="C72" s="50" t="s">
        <v>79</v>
      </c>
      <c r="D72" s="49">
        <v>64</v>
      </c>
      <c r="E72" s="50">
        <v>5</v>
      </c>
      <c r="F72" s="54">
        <v>261</v>
      </c>
      <c r="G72" s="62">
        <v>3.8144870082010998E-90</v>
      </c>
      <c r="H72" s="72" t="str">
        <f t="shared" si="1"/>
        <v>Y</v>
      </c>
    </row>
    <row r="73" spans="1:8">
      <c r="A73" s="49" t="s">
        <v>82</v>
      </c>
      <c r="B73" s="49" t="s">
        <v>80</v>
      </c>
      <c r="C73" s="50" t="s">
        <v>122</v>
      </c>
      <c r="D73" s="49">
        <v>156</v>
      </c>
      <c r="E73" s="50">
        <v>55</v>
      </c>
      <c r="F73" s="54">
        <v>119</v>
      </c>
      <c r="G73" s="62">
        <v>2.29848245609386E-33</v>
      </c>
      <c r="H73" s="72" t="str">
        <f t="shared" si="1"/>
        <v>Y</v>
      </c>
    </row>
    <row r="74" spans="1:8">
      <c r="A74" s="49" t="s">
        <v>82</v>
      </c>
      <c r="B74" s="49" t="s">
        <v>47</v>
      </c>
      <c r="C74" s="50" t="s">
        <v>129</v>
      </c>
      <c r="D74" s="49">
        <v>5</v>
      </c>
      <c r="E74" s="50">
        <v>195</v>
      </c>
      <c r="F74" s="54">
        <v>168</v>
      </c>
      <c r="G74" s="62">
        <v>0.38973401047152201</v>
      </c>
      <c r="H74" s="72" t="str">
        <f t="shared" si="1"/>
        <v>N</v>
      </c>
    </row>
    <row r="75" spans="1:8">
      <c r="A75" s="49" t="s">
        <v>82</v>
      </c>
      <c r="B75" s="49" t="s">
        <v>35</v>
      </c>
      <c r="C75" s="50" t="s">
        <v>129</v>
      </c>
      <c r="D75" s="49">
        <v>5</v>
      </c>
      <c r="E75" s="50">
        <v>172</v>
      </c>
      <c r="F75" s="54">
        <v>168</v>
      </c>
      <c r="G75" s="62">
        <v>0.29324093605539803</v>
      </c>
      <c r="H75" s="72" t="str">
        <f t="shared" si="1"/>
        <v>N</v>
      </c>
    </row>
    <row r="76" spans="1:8">
      <c r="A76" s="49" t="s">
        <v>82</v>
      </c>
      <c r="B76" s="49" t="s">
        <v>118</v>
      </c>
      <c r="C76" s="50" t="s">
        <v>129</v>
      </c>
      <c r="D76" s="49">
        <v>3</v>
      </c>
      <c r="E76" s="50">
        <v>67</v>
      </c>
      <c r="F76" s="54">
        <v>170</v>
      </c>
      <c r="G76" s="62">
        <v>0.170218018968151</v>
      </c>
      <c r="H76" s="72" t="str">
        <f t="shared" si="1"/>
        <v>N</v>
      </c>
    </row>
    <row r="77" spans="1:8">
      <c r="A77" s="49" t="s">
        <v>82</v>
      </c>
      <c r="B77" s="49" t="s">
        <v>80</v>
      </c>
      <c r="C77" s="50" t="s">
        <v>129</v>
      </c>
      <c r="D77" s="49">
        <v>3</v>
      </c>
      <c r="E77" s="50">
        <v>209</v>
      </c>
      <c r="F77" s="54">
        <v>170</v>
      </c>
      <c r="G77" s="62">
        <v>0.863511672060709</v>
      </c>
      <c r="H77" s="72" t="str">
        <f t="shared" si="1"/>
        <v>N</v>
      </c>
    </row>
    <row r="78" spans="1:8">
      <c r="A78" s="51" t="s">
        <v>82</v>
      </c>
      <c r="B78" s="51" t="s">
        <v>119</v>
      </c>
      <c r="C78" s="48" t="s">
        <v>129</v>
      </c>
      <c r="D78" s="51">
        <v>7</v>
      </c>
      <c r="E78" s="48">
        <v>324</v>
      </c>
      <c r="F78" s="55">
        <v>166</v>
      </c>
      <c r="G78" s="63">
        <v>0.56525011721248897</v>
      </c>
      <c r="H78" s="73" t="str">
        <f t="shared" si="1"/>
        <v>N</v>
      </c>
    </row>
    <row r="79" spans="1:8">
      <c r="A79" s="49" t="s">
        <v>117</v>
      </c>
      <c r="B79" s="49" t="s">
        <v>47</v>
      </c>
      <c r="C79" s="50" t="s">
        <v>47</v>
      </c>
      <c r="D79" s="49">
        <v>123</v>
      </c>
      <c r="E79" s="59">
        <v>0</v>
      </c>
      <c r="F79" s="60">
        <v>0</v>
      </c>
      <c r="G79" s="62">
        <v>5.8073726486677203E-129</v>
      </c>
      <c r="H79" s="72" t="str">
        <f t="shared" si="1"/>
        <v>Y</v>
      </c>
    </row>
    <row r="80" spans="1:8">
      <c r="A80" s="49" t="s">
        <v>117</v>
      </c>
      <c r="B80" s="49" t="s">
        <v>47</v>
      </c>
      <c r="C80" s="50" t="s">
        <v>35</v>
      </c>
      <c r="D80" s="49">
        <v>71</v>
      </c>
      <c r="E80" s="50">
        <v>52</v>
      </c>
      <c r="F80" s="54">
        <v>26</v>
      </c>
      <c r="G80" s="62">
        <v>2.5374010390788001E-35</v>
      </c>
      <c r="H80" s="72" t="str">
        <f t="shared" si="1"/>
        <v>Y</v>
      </c>
    </row>
    <row r="81" spans="1:8">
      <c r="A81" s="49" t="s">
        <v>117</v>
      </c>
      <c r="B81" s="49" t="s">
        <v>47</v>
      </c>
      <c r="C81" s="50" t="s">
        <v>118</v>
      </c>
      <c r="D81" s="49">
        <v>74</v>
      </c>
      <c r="E81" s="50">
        <v>49</v>
      </c>
      <c r="F81" s="54">
        <v>81</v>
      </c>
      <c r="G81" s="62">
        <v>5.2111547442320998E-19</v>
      </c>
      <c r="H81" s="72" t="str">
        <f t="shared" si="1"/>
        <v>Y</v>
      </c>
    </row>
    <row r="82" spans="1:8">
      <c r="A82" s="49" t="s">
        <v>117</v>
      </c>
      <c r="B82" s="49" t="s">
        <v>47</v>
      </c>
      <c r="C82" s="50" t="s">
        <v>80</v>
      </c>
      <c r="D82" s="49">
        <v>71</v>
      </c>
      <c r="E82" s="50">
        <v>52</v>
      </c>
      <c r="F82" s="54">
        <v>24</v>
      </c>
      <c r="G82" s="62">
        <v>2.22000126482772E-36</v>
      </c>
      <c r="H82" s="72" t="str">
        <f t="shared" si="1"/>
        <v>Y</v>
      </c>
    </row>
    <row r="83" spans="1:8">
      <c r="A83" s="49" t="s">
        <v>117</v>
      </c>
      <c r="B83" s="49" t="s">
        <v>35</v>
      </c>
      <c r="C83" s="50" t="s">
        <v>47</v>
      </c>
      <c r="D83" s="49">
        <v>71</v>
      </c>
      <c r="E83" s="50">
        <v>26</v>
      </c>
      <c r="F83" s="54">
        <v>52</v>
      </c>
      <c r="G83" s="62">
        <v>2.5374010390788098E-35</v>
      </c>
      <c r="H83" s="72" t="str">
        <f t="shared" si="1"/>
        <v>Y</v>
      </c>
    </row>
    <row r="84" spans="1:8">
      <c r="A84" s="49" t="s">
        <v>117</v>
      </c>
      <c r="B84" s="49" t="s">
        <v>35</v>
      </c>
      <c r="C84" s="50" t="s">
        <v>35</v>
      </c>
      <c r="D84" s="49">
        <v>97</v>
      </c>
      <c r="E84" s="50">
        <v>0</v>
      </c>
      <c r="F84" s="54">
        <v>0</v>
      </c>
      <c r="G84" s="62">
        <v>1.0644464346526801E-112</v>
      </c>
      <c r="H84" s="72" t="str">
        <f t="shared" si="1"/>
        <v>Y</v>
      </c>
    </row>
    <row r="85" spans="1:8">
      <c r="A85" s="49" t="s">
        <v>117</v>
      </c>
      <c r="B85" s="49" t="s">
        <v>35</v>
      </c>
      <c r="C85" s="50" t="s">
        <v>118</v>
      </c>
      <c r="D85" s="49">
        <v>62</v>
      </c>
      <c r="E85" s="50">
        <v>35</v>
      </c>
      <c r="F85" s="54">
        <v>93</v>
      </c>
      <c r="G85" s="62">
        <v>2.3699680972414701E-17</v>
      </c>
      <c r="H85" s="72" t="str">
        <f t="shared" si="1"/>
        <v>Y</v>
      </c>
    </row>
    <row r="86" spans="1:8">
      <c r="A86" s="49" t="s">
        <v>117</v>
      </c>
      <c r="B86" s="49" t="s">
        <v>35</v>
      </c>
      <c r="C86" s="50" t="s">
        <v>80</v>
      </c>
      <c r="D86" s="49">
        <v>59</v>
      </c>
      <c r="E86" s="50">
        <v>38</v>
      </c>
      <c r="F86" s="54">
        <v>36</v>
      </c>
      <c r="G86" s="62">
        <v>7.3597912060552799E-30</v>
      </c>
      <c r="H86" s="72" t="str">
        <f t="shared" si="1"/>
        <v>Y</v>
      </c>
    </row>
    <row r="87" spans="1:8">
      <c r="A87" s="49" t="s">
        <v>117</v>
      </c>
      <c r="B87" s="49" t="s">
        <v>118</v>
      </c>
      <c r="C87" s="50" t="s">
        <v>47</v>
      </c>
      <c r="D87" s="49">
        <v>74</v>
      </c>
      <c r="E87" s="50">
        <v>81</v>
      </c>
      <c r="F87" s="54">
        <v>49</v>
      </c>
      <c r="G87" s="62">
        <v>5.2111547442320998E-19</v>
      </c>
      <c r="H87" s="72" t="str">
        <f t="shared" si="1"/>
        <v>Y</v>
      </c>
    </row>
    <row r="88" spans="1:8">
      <c r="A88" s="49" t="s">
        <v>117</v>
      </c>
      <c r="B88" s="49" t="s">
        <v>118</v>
      </c>
      <c r="C88" s="50" t="s">
        <v>35</v>
      </c>
      <c r="D88" s="49">
        <v>62</v>
      </c>
      <c r="E88" s="50">
        <v>93</v>
      </c>
      <c r="F88" s="54">
        <v>35</v>
      </c>
      <c r="G88" s="62">
        <v>2.3699680972414599E-17</v>
      </c>
      <c r="H88" s="72" t="str">
        <f t="shared" si="1"/>
        <v>Y</v>
      </c>
    </row>
    <row r="89" spans="1:8">
      <c r="A89" s="49" t="s">
        <v>117</v>
      </c>
      <c r="B89" s="49" t="s">
        <v>118</v>
      </c>
      <c r="C89" s="50" t="s">
        <v>118</v>
      </c>
      <c r="D89" s="49">
        <v>155</v>
      </c>
      <c r="E89" s="50">
        <v>0</v>
      </c>
      <c r="F89" s="54">
        <v>0</v>
      </c>
      <c r="G89" s="62">
        <v>7.6455320415737499E-145</v>
      </c>
      <c r="H89" s="72" t="str">
        <f t="shared" si="1"/>
        <v>Y</v>
      </c>
    </row>
    <row r="90" spans="1:8">
      <c r="A90" s="49" t="s">
        <v>117</v>
      </c>
      <c r="B90" s="49" t="s">
        <v>118</v>
      </c>
      <c r="C90" s="50" t="s">
        <v>80</v>
      </c>
      <c r="D90" s="49">
        <v>55</v>
      </c>
      <c r="E90" s="50">
        <v>100</v>
      </c>
      <c r="F90" s="54">
        <v>40</v>
      </c>
      <c r="G90" s="62">
        <v>1.9972247319868898E-12</v>
      </c>
      <c r="H90" s="72" t="str">
        <f t="shared" si="1"/>
        <v>Y</v>
      </c>
    </row>
    <row r="91" spans="1:8">
      <c r="A91" s="49" t="s">
        <v>117</v>
      </c>
      <c r="B91" s="49" t="s">
        <v>80</v>
      </c>
      <c r="C91" s="50" t="s">
        <v>47</v>
      </c>
      <c r="D91" s="49">
        <v>71</v>
      </c>
      <c r="E91" s="50">
        <v>24</v>
      </c>
      <c r="F91" s="54">
        <v>52</v>
      </c>
      <c r="G91" s="62">
        <v>2.2200012648276799E-36</v>
      </c>
      <c r="H91" s="72" t="str">
        <f t="shared" si="1"/>
        <v>Y</v>
      </c>
    </row>
    <row r="92" spans="1:8">
      <c r="A92" s="49" t="s">
        <v>117</v>
      </c>
      <c r="B92" s="49" t="s">
        <v>80</v>
      </c>
      <c r="C92" s="50" t="s">
        <v>35</v>
      </c>
      <c r="D92" s="49">
        <v>59</v>
      </c>
      <c r="E92" s="50">
        <v>36</v>
      </c>
      <c r="F92" s="54">
        <v>38</v>
      </c>
      <c r="G92" s="62">
        <v>7.3597912060554397E-30</v>
      </c>
      <c r="H92" s="72" t="str">
        <f t="shared" si="1"/>
        <v>Y</v>
      </c>
    </row>
    <row r="93" spans="1:8">
      <c r="A93" s="49" t="s">
        <v>117</v>
      </c>
      <c r="B93" s="49" t="s">
        <v>80</v>
      </c>
      <c r="C93" s="50" t="s">
        <v>118</v>
      </c>
      <c r="D93" s="49">
        <v>55</v>
      </c>
      <c r="E93" s="50">
        <v>40</v>
      </c>
      <c r="F93" s="54">
        <v>100</v>
      </c>
      <c r="G93" s="62">
        <v>1.9972247319868898E-12</v>
      </c>
      <c r="H93" s="72" t="str">
        <f t="shared" si="1"/>
        <v>Y</v>
      </c>
    </row>
    <row r="94" spans="1:8">
      <c r="A94" s="49" t="s">
        <v>117</v>
      </c>
      <c r="B94" s="49" t="s">
        <v>80</v>
      </c>
      <c r="C94" s="50" t="s">
        <v>80</v>
      </c>
      <c r="D94" s="49">
        <v>95</v>
      </c>
      <c r="E94" s="50">
        <v>0</v>
      </c>
      <c r="F94" s="54">
        <v>0</v>
      </c>
      <c r="G94" s="62">
        <v>2.6281950628793998E-111</v>
      </c>
      <c r="H94" s="72" t="str">
        <f t="shared" si="1"/>
        <v>Y</v>
      </c>
    </row>
    <row r="95" spans="1:8">
      <c r="A95" s="49" t="s">
        <v>117</v>
      </c>
      <c r="B95" s="49" t="s">
        <v>47</v>
      </c>
      <c r="C95" s="50" t="s">
        <v>120</v>
      </c>
      <c r="D95" s="49">
        <v>107</v>
      </c>
      <c r="E95" s="50">
        <v>16</v>
      </c>
      <c r="F95" s="54">
        <v>105</v>
      </c>
      <c r="G95" s="62">
        <v>9.2045171542718305E-50</v>
      </c>
      <c r="H95" s="72" t="str">
        <f t="shared" si="1"/>
        <v>Y</v>
      </c>
    </row>
    <row r="96" spans="1:8">
      <c r="A96" s="49" t="s">
        <v>117</v>
      </c>
      <c r="B96" s="49" t="s">
        <v>35</v>
      </c>
      <c r="C96" s="50" t="s">
        <v>121</v>
      </c>
      <c r="D96" s="49">
        <v>89</v>
      </c>
      <c r="E96" s="50">
        <v>8</v>
      </c>
      <c r="F96" s="54">
        <v>131</v>
      </c>
      <c r="G96" s="62">
        <v>1.2395379772644701E-43</v>
      </c>
      <c r="H96" s="72" t="str">
        <f t="shared" si="1"/>
        <v>Y</v>
      </c>
    </row>
    <row r="97" spans="1:8">
      <c r="A97" s="49" t="s">
        <v>117</v>
      </c>
      <c r="B97" s="49" t="s">
        <v>118</v>
      </c>
      <c r="C97" s="50" t="s">
        <v>79</v>
      </c>
      <c r="D97" s="49">
        <v>93</v>
      </c>
      <c r="E97" s="50">
        <v>62</v>
      </c>
      <c r="F97" s="54">
        <v>73</v>
      </c>
      <c r="G97" s="62">
        <v>2.5422046340552601E-57</v>
      </c>
      <c r="H97" s="72" t="str">
        <f t="shared" si="1"/>
        <v>Y</v>
      </c>
    </row>
    <row r="98" spans="1:8">
      <c r="A98" s="49" t="s">
        <v>117</v>
      </c>
      <c r="B98" s="49" t="s">
        <v>80</v>
      </c>
      <c r="C98" s="50" t="s">
        <v>122</v>
      </c>
      <c r="D98" s="49">
        <v>83</v>
      </c>
      <c r="E98" s="50">
        <v>12</v>
      </c>
      <c r="F98" s="54">
        <v>133</v>
      </c>
      <c r="G98" s="62">
        <v>2.7560747364323898E-28</v>
      </c>
      <c r="H98" s="72" t="str">
        <f t="shared" si="1"/>
        <v>Y</v>
      </c>
    </row>
    <row r="99" spans="1:8">
      <c r="A99" s="49" t="s">
        <v>117</v>
      </c>
      <c r="B99" s="49" t="s">
        <v>47</v>
      </c>
      <c r="C99" s="50" t="s">
        <v>129</v>
      </c>
      <c r="D99" s="49">
        <v>46</v>
      </c>
      <c r="E99" s="50">
        <v>78</v>
      </c>
      <c r="F99" s="54">
        <v>394</v>
      </c>
      <c r="G99" s="62">
        <v>6.8403774165715601E-3</v>
      </c>
      <c r="H99" s="72" t="str">
        <f t="shared" si="1"/>
        <v>Y</v>
      </c>
    </row>
    <row r="100" spans="1:8">
      <c r="A100" s="49" t="s">
        <v>117</v>
      </c>
      <c r="B100" s="49" t="s">
        <v>35</v>
      </c>
      <c r="C100" s="50" t="s">
        <v>129</v>
      </c>
      <c r="D100" s="49">
        <v>28</v>
      </c>
      <c r="E100" s="50">
        <v>70</v>
      </c>
      <c r="F100" s="54">
        <v>412</v>
      </c>
      <c r="G100" s="62">
        <v>0.431026298514743</v>
      </c>
      <c r="H100" s="72" t="str">
        <f t="shared" si="1"/>
        <v>N</v>
      </c>
    </row>
    <row r="101" spans="1:8">
      <c r="A101" s="49" t="s">
        <v>117</v>
      </c>
      <c r="B101" s="49" t="s">
        <v>118</v>
      </c>
      <c r="C101" s="50" t="s">
        <v>129</v>
      </c>
      <c r="D101" s="49">
        <v>53</v>
      </c>
      <c r="E101" s="50">
        <v>103</v>
      </c>
      <c r="F101" s="54">
        <v>387</v>
      </c>
      <c r="G101" s="62">
        <v>3.5161364816058902E-2</v>
      </c>
      <c r="H101" s="72" t="str">
        <f t="shared" si="1"/>
        <v>Y</v>
      </c>
    </row>
    <row r="102" spans="1:8">
      <c r="A102" s="49" t="s">
        <v>117</v>
      </c>
      <c r="B102" s="49" t="s">
        <v>80</v>
      </c>
      <c r="C102" s="50" t="s">
        <v>129</v>
      </c>
      <c r="D102" s="49">
        <v>38</v>
      </c>
      <c r="E102" s="50">
        <v>58</v>
      </c>
      <c r="F102" s="54">
        <v>402</v>
      </c>
      <c r="G102" s="62">
        <v>3.6409935070276199E-3</v>
      </c>
      <c r="H102" s="72" t="str">
        <f t="shared" si="1"/>
        <v>Y</v>
      </c>
    </row>
    <row r="103" spans="1:8">
      <c r="A103" s="51" t="s">
        <v>117</v>
      </c>
      <c r="B103" s="51" t="s">
        <v>119</v>
      </c>
      <c r="C103" s="48" t="s">
        <v>129</v>
      </c>
      <c r="D103" s="51">
        <v>75</v>
      </c>
      <c r="E103" s="48">
        <v>154</v>
      </c>
      <c r="F103" s="55">
        <v>365</v>
      </c>
      <c r="G103" s="63">
        <v>2.1347763144896399E-2</v>
      </c>
      <c r="H103" s="73" t="str">
        <f t="shared" si="1"/>
        <v>Y</v>
      </c>
    </row>
  </sheetData>
  <mergeCells count="7">
    <mergeCell ref="H2:H3"/>
    <mergeCell ref="A1:H1"/>
    <mergeCell ref="A2:A3"/>
    <mergeCell ref="B2:B3"/>
    <mergeCell ref="C2:C3"/>
    <mergeCell ref="G2:G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Bait_vs_IgG</vt:lpstr>
      <vt:lpstr>Cell1_vs_Cell2</vt:lpstr>
      <vt:lpstr>BaitVsIgG_CombinedOverlaps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Nadine Fornelos</cp:lastModifiedBy>
  <dcterms:created xsi:type="dcterms:W3CDTF">2020-02-25T15:20:42Z</dcterms:created>
  <dcterms:modified xsi:type="dcterms:W3CDTF">2020-02-27T23:28:48Z</dcterms:modified>
</cp:coreProperties>
</file>