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ndonir/Dropbox (Weizmann Institute)/Covalentizer_Final_Figures/SUBMIT/"/>
    </mc:Choice>
  </mc:AlternateContent>
  <xr:revisionPtr revIDLastSave="0" documentId="13_ncr:1_{B0392C0F-C343-1046-8347-F7E163D66F24}" xr6:coauthVersionLast="36" xr6:coauthVersionMax="36" xr10:uidLastSave="{00000000-0000-0000-0000-000000000000}"/>
  <bookViews>
    <workbookView xWindow="140" yWindow="460" windowWidth="25600" windowHeight="15020" xr2:uid="{00000000-000D-0000-FFFF-FFFF00000000}"/>
  </bookViews>
  <sheets>
    <sheet name="Supp. Dataset 1a" sheetId="6" r:id="rId1"/>
    <sheet name="Supp. Dataset 1b" sheetId="4" r:id="rId2"/>
    <sheet name="Supp. Dataset 1c" sheetId="5" r:id="rId3"/>
    <sheet name="Supp. Dataset 1d" sheetId="3" r:id="rId4"/>
  </sheets>
  <calcPr calcId="181029"/>
</workbook>
</file>

<file path=xl/calcChain.xml><?xml version="1.0" encoding="utf-8"?>
<calcChain xmlns="http://schemas.openxmlformats.org/spreadsheetml/2006/main">
  <c r="C6" i="5" l="1"/>
  <c r="C11" i="5" l="1"/>
  <c r="N5" i="5"/>
  <c r="N8" i="5"/>
  <c r="H12" i="5"/>
  <c r="N7" i="5"/>
  <c r="N4" i="5"/>
  <c r="N11" i="5"/>
  <c r="N6" i="5"/>
  <c r="C5" i="5"/>
  <c r="N10" i="5"/>
  <c r="N9" i="5"/>
</calcChain>
</file>

<file path=xl/sharedStrings.xml><?xml version="1.0" encoding="utf-8"?>
<sst xmlns="http://schemas.openxmlformats.org/spreadsheetml/2006/main" count="344" uniqueCount="308">
  <si>
    <t>A</t>
  </si>
  <si>
    <t>B</t>
  </si>
  <si>
    <t>C</t>
  </si>
  <si>
    <t>D</t>
  </si>
  <si>
    <t>E</t>
  </si>
  <si>
    <t>F</t>
  </si>
  <si>
    <t>G</t>
  </si>
  <si>
    <t>H</t>
  </si>
  <si>
    <t>I</t>
  </si>
  <si>
    <t>% Inhibition in 20uM</t>
  </si>
  <si>
    <t>% Inhibition in 50uM</t>
  </si>
  <si>
    <t>Molecule Name</t>
  </si>
  <si>
    <t>SMILES</t>
  </si>
  <si>
    <t>Protease Assay (Fluorescence): Avg Inhibition (%) [Concentration: 20.0]</t>
  </si>
  <si>
    <t>Protease Assay (Fluorescence): Avg Inhibition (%) [Concentration: 20.0] Standard Deviation (±)</t>
  </si>
  <si>
    <t>Protease Assay (Fluorescence): Avg Inhibition (%) [Concentration: 20.0] Count</t>
  </si>
  <si>
    <t>Protease Assay (Fluorescence): Avg Inhibition (%) [Concentration: 50.0]</t>
  </si>
  <si>
    <t>Protease Assay (Fluorescence): Avg Inhibition (%) [Concentration: 50.0] Standard Deviation (±)</t>
  </si>
  <si>
    <t>Protease Assay (Fluorescence): Avg Inhibition (%) [Concentration: 50.0] Count</t>
  </si>
  <si>
    <t>Protease Assay (Fluorescence) Dose-Response: Avg IC50 (uM)</t>
  </si>
  <si>
    <t>Protease Assay (Fluorescence) Dose-Response: Avg pIC50</t>
  </si>
  <si>
    <t>CVD-0004255</t>
  </si>
  <si>
    <t>CC(C)(C)c1ccc(cc1)N(C(C(=O)NCCc1cccc(F)c1)c1cccnc1)C(=O)C=C</t>
  </si>
  <si>
    <t>CVD-0004253</t>
  </si>
  <si>
    <t>COc1ccc(NC(=O)C(N(C(=O)C=C)c2ccc(cc2)C(C)(C)C)c2cccnc2)c(OC)c1</t>
  </si>
  <si>
    <t>CVD-0006800</t>
  </si>
  <si>
    <t>CC(C)(C)c1ccc(cc1)N(C(C(=O)NCCc1cccc(F)c1)c1cncc(c1)C#N)C(=O)C=C</t>
  </si>
  <si>
    <t>CVD-0006804</t>
  </si>
  <si>
    <t>Fc1cccc(CCNC(=O)C(N(C(=O)C=C)c2ccc(cc2)C(F)(F)F)c2cncc(c2)C#N)c1</t>
  </si>
  <si>
    <t>CVD-0006798</t>
  </si>
  <si>
    <t>CC(C)(C)c1ccc(cc1)N(C(C(=O)NCCc1cccc(F)c1)c1cncc(Cl)c1)C(=O)C=C</t>
  </si>
  <si>
    <t>CVD-0006799</t>
  </si>
  <si>
    <t>Cc1cncc(c1)C(N(C(=O)C=C)c1ccc(cc1)C(C)(C)C)C(=O)NCCc1cccc(F)c1</t>
  </si>
  <si>
    <t>CVD-0006806</t>
  </si>
  <si>
    <t>Fc1cccc(CCNC(=O)C(N(C(=O)C=C)c2ccc(cc2)C(F)(F)F)c2cccnc2)c1</t>
  </si>
  <si>
    <t>CVD-0004222</t>
  </si>
  <si>
    <t>CSCCNC(=O)C(N(C(=O)C=C)c1ccc(cc1)C(C)(C)C)c1cccnc1</t>
  </si>
  <si>
    <t>CVD-0004229</t>
  </si>
  <si>
    <t>CC(C)(C)c1ccc(cc1)N(C(C(=O)NCc1ccc(F)cc1)c1cccnc1)C(=O)C=C</t>
  </si>
  <si>
    <t>CVD-0006802</t>
  </si>
  <si>
    <t>Fc1cccc(CCNC(=O)C(N(C(=O)C=C)c2ccc(cc2)C(F)(F)F)c2cncc(Cl)c2)c1</t>
  </si>
  <si>
    <t>CVD-0006803</t>
  </si>
  <si>
    <t>Cc1cncc(c1)C(N(C(=O)C=C)c1ccc(cc1)C(F)(F)F)C(=O)NCCc1cccc(F)c1</t>
  </si>
  <si>
    <t>CVD-0004210</t>
  </si>
  <si>
    <t>CSCCCNC(=O)C(N(C(=O)C=C)c1ccc(cc1)C(C)(C)C)c1cccnc1</t>
  </si>
  <si>
    <t>CVD-0004248</t>
  </si>
  <si>
    <t>CC(C)(C)c1ccc(cc1)N(C(C(=O)NCc1ccccc1)c1cccnc1)C(=O)C=C</t>
  </si>
  <si>
    <t>CVD-0004236</t>
  </si>
  <si>
    <t>CNC(=O)C(N(C(=O)C=C)c1ccc(cc1)C(C)(C)C)c1cccnc1</t>
  </si>
  <si>
    <t>CVD-0004251</t>
  </si>
  <si>
    <t>CC(C)(C)c1ccc(cc1)N(C(C(=O)Nc1ccc2OCOc2c1)c1cccnc1)C(=O)C=C</t>
  </si>
  <si>
    <t>CVD-0004237</t>
  </si>
  <si>
    <t>CCNC(=O)C(N(C(=O)C=C)c1ccc(cc1)C(C)(C)C)c1cccnc1</t>
  </si>
  <si>
    <t>CVD-0001891</t>
  </si>
  <si>
    <t>COc1ccc(NC(=O)C(N(C(=O)C=C)c2ccc(cc2)C(F)(F)F)c2cccnc2)cc1</t>
  </si>
  <si>
    <t>CVD-0004234</t>
  </si>
  <si>
    <t>CC(C)(C)c1ccc(cc1)N(C(C(=O)NCc1cccnc1)c1cccnc1)C(=O)C=C</t>
  </si>
  <si>
    <t>CVD-0004232</t>
  </si>
  <si>
    <t>COCCNC(=O)C(N(C(=O)C=C)c1ccc(cc1)C(C)(C)C)c1cccnc1</t>
  </si>
  <si>
    <t>CVD-0001901</t>
  </si>
  <si>
    <t>CCc1cccc(NC(=O)C(N(C(=O)C=C)c2ccc3ncsc3c2)c2cccnc2)c1</t>
  </si>
  <si>
    <t>CVD-0004262</t>
  </si>
  <si>
    <t>CC(C)(C)NC(=O)C(N(C(=O)C=C)c1ccc(cc1)C(C)(C)C)c1cncc(Cl)c1</t>
  </si>
  <si>
    <t>CVD-0001880</t>
  </si>
  <si>
    <t>CCc1cccc(NC(=O)C(N(C(=O)C=C)c2ccc(cc2)C(C)OC)c2cccnc2)c1</t>
  </si>
  <si>
    <t>CVD-0004424</t>
  </si>
  <si>
    <t>CC1(CC1)c1ccc(cc1)N(C(C(=O)Nc1ccc(Br)cc1)c1cccnc1)C(=O)C=C</t>
  </si>
  <si>
    <t>CVD-0004239</t>
  </si>
  <si>
    <t>CC(C)(C)c1ccc(cc1)N(C(C(=O)NCC1CCCO1)c1cccnc1)C(=O)C=C</t>
  </si>
  <si>
    <t>CVD-0001902</t>
  </si>
  <si>
    <t>CCc1cccc(C)c1NC(=O)C(N(C(=O)C=C)c1ccc(cc1)C(F)(F)F)c1cccnc1</t>
  </si>
  <si>
    <t>CVD-0004431</t>
  </si>
  <si>
    <t>CCc1cccc(NC(=O)C(N(C(=O)C=C)c2ccc(cc2)C2(C)CC2)c2cccnc2)c1</t>
  </si>
  <si>
    <t>&gt; 99.0</t>
  </si>
  <si>
    <t>&lt; 4.0</t>
  </si>
  <si>
    <t>CVD-0004428</t>
  </si>
  <si>
    <t>COc1ccc(NC(=O)C(N(C(=O)C=C)c2ccc(cc2)C(C)(C)C)c2cccnc2)c(C)c1</t>
  </si>
  <si>
    <t>CVD-0001887</t>
  </si>
  <si>
    <t>CC(C)(C)NC(=O)C(N(C(=O)C=C)c1cc(on1)C(C)(C)C)c1cccnc1</t>
  </si>
  <si>
    <t>CVD-0001878</t>
  </si>
  <si>
    <t>CCc1cccc(NC(=O)C(N(C(=O)C=C)c2cc(on2)C(C)(C)C)c2cccnc2)c1</t>
  </si>
  <si>
    <t>CVD-0001870</t>
  </si>
  <si>
    <t>CC(C)(C)NC(=O)C(N(C(=O)C=C)c1ccc(cc1)C(C)(C)C)c1cccnc1</t>
  </si>
  <si>
    <t>CVD-0012655</t>
  </si>
  <si>
    <t>CC(C)(C)NC(=O)C(N(Cc1ccccc1Cl)C(=O)C=C)c1cncc2ccccc12</t>
  </si>
  <si>
    <t>&gt; 99.5</t>
  </si>
  <si>
    <t>CVD-0012654</t>
  </si>
  <si>
    <t>CNC(=O)C(N(Cc1ccccc1Cl)C(=O)C=C)c1cccnc1</t>
  </si>
  <si>
    <t>CVD-0012653</t>
  </si>
  <si>
    <t>CC(C)(C)NC(=O)C(N(Cc1ccccc1Cl)C(=O)C=C)c1cccnc1</t>
  </si>
  <si>
    <t>CVD-0012652</t>
  </si>
  <si>
    <t>CNC(=O)C(N(Cc1ccccc1Cl)C(=O)C=C)c1cncc2ccccc12</t>
  </si>
  <si>
    <t>CVD-0009925</t>
  </si>
  <si>
    <t>Cc1ccncc1C(N(Cc1cccc(Cl)c1)C(=O)C=C)C(=O)NCCc1cccc(F)c1</t>
  </si>
  <si>
    <t>CVD-0006811</t>
  </si>
  <si>
    <t>CC(C)(C)c1cc(no1)N(C(C(=O)NCCc1cccc(F)c1)c1cncc(c1)C#N)C(=O)C=C</t>
  </si>
  <si>
    <t>CVD-0006809</t>
  </si>
  <si>
    <t>CC(C)(C)c1cc(no1)N(C(C(=O)NCCc1cccc(F)c1)c1cncc(O)c1)C(=O)C=C</t>
  </si>
  <si>
    <t>CVD-0009924</t>
  </si>
  <si>
    <t>CC(C)(C)NC(=O)C(N(C(=O)C=C)c1ccc(CCC#N)cc1)c1cccnc1</t>
  </si>
  <si>
    <t>CVD-0006810</t>
  </si>
  <si>
    <t>Cc1cncc(c1)C(N(C(=O)C=C)c1cc(on1)C(C)(C)C)C(=O)NCCc1cccc(F)c1</t>
  </si>
  <si>
    <t>CVD-0006808</t>
  </si>
  <si>
    <t>CC(C)(C)c1cc(no1)N(C(C(=O)NCCc1cccc(F)c1)c1cncc(Cl)c1)C(=O)C=C</t>
  </si>
  <si>
    <t>CVD-0006807</t>
  </si>
  <si>
    <t>CC(C)(C)c1cc(no1)N(C(C(=O)NCCc1cccc(F)c1)c1cccnc1)C(=O)C=C</t>
  </si>
  <si>
    <t>CVD-0006805</t>
  </si>
  <si>
    <t>Oc1cncc(c1)C(N(C(=O)C=C)c1ccc(cc1)C(F)(F)F)C(=O)NCCc1cccc(F)c1</t>
  </si>
  <si>
    <t>CVD-0006801</t>
  </si>
  <si>
    <t>CC(C)(C)c1ccc(cc1)N(C(C(=O)NCCc1cccc(F)c1)c1cncc(O)c1)C(=O)C=C</t>
  </si>
  <si>
    <t>CVD-0004434</t>
  </si>
  <si>
    <t>Cc1c(F)cccc1NC(=O)C(N(C(=O)C=C)c1ccc(cc1)C(C)(C)C)c1cccnc1</t>
  </si>
  <si>
    <t>CVD-0004433</t>
  </si>
  <si>
    <t>CCc1cccc(C)c1NC(=O)C(N(C(=O)C=C)c1ccc(cc1)C1(C)CC1)c1cccnc1</t>
  </si>
  <si>
    <t>CVD-0004432</t>
  </si>
  <si>
    <t>COc1ccc(NC(=O)C(N(C(=O)C=C)c2ccc(cc2)C(C)(C)C)c2cccnc2)cc1</t>
  </si>
  <si>
    <t>CVD-0004430</t>
  </si>
  <si>
    <t>COc1ccc(NC(=O)C(N(C(=O)C=C)c2ccc(cc2)C2(C)CC2)c2cccnc2)cc1</t>
  </si>
  <si>
    <t>CVD-0004429</t>
  </si>
  <si>
    <t>COc1ccc(NC(=O)C(N(C(=O)C=C)c2ccc(cc2)C2(C)CC2)c2cccnc2)c(C)c1</t>
  </si>
  <si>
    <t>CVD-0004427</t>
  </si>
  <si>
    <t>CC1(CC1)c1ccc(cc1)N(C(C(=O)Nc1ccc(Cl)cc1)c1cccnc1)C(=O)C=C</t>
  </si>
  <si>
    <t>CVD-0004426</t>
  </si>
  <si>
    <t>Cc1c(F)cccc1NC(=O)C(N(C(=O)C=C)c1ccc(cc1)C1(C)CC1)c1cccnc1</t>
  </si>
  <si>
    <t>CVD-0004425</t>
  </si>
  <si>
    <t>CCC(C)(C)c1ccc(cc1)N(C(C(=O)Nc1ccccc1Br)c1cccnc1)C(=O)C=C</t>
  </si>
  <si>
    <t>CVD-0004423</t>
  </si>
  <si>
    <t>CCc1cccc(C)c1NC(=O)C(N(C(=O)C=C)c1ccc(cc1)C(C)(C)C)c1cccnc1</t>
  </si>
  <si>
    <t>CVD-0004422</t>
  </si>
  <si>
    <t>CC(C)(C)NC(=O)C(N(C(=O)C=C)c1ccc(cc1)C1(C)CC1)c1cccnc1</t>
  </si>
  <si>
    <t>CVD-0004312</t>
  </si>
  <si>
    <t>CC(C)(C)NC(=O)C(N(C1CC11CC(C)(C)C1)C(=O)C=C)c1cccnc1</t>
  </si>
  <si>
    <t>CVD-0004309</t>
  </si>
  <si>
    <t>CC(C)(C)NC(=O)C(N(C1CCOC1=O)C(=O)C=C)c1cccnc1</t>
  </si>
  <si>
    <t>CVD-0004308</t>
  </si>
  <si>
    <t>CC(C)(C)NC(=O)C(N(C(=O)C=C)c1ccc(cc1)N1CCC1)c1cccnc1</t>
  </si>
  <si>
    <t>CVD-0004307</t>
  </si>
  <si>
    <t>CC(C)(C)NC(=O)C(N(C1CCC2(CCCC2)CC1)C(=O)C=C)c1cccnc1</t>
  </si>
  <si>
    <t>CVD-0004306</t>
  </si>
  <si>
    <t>CC1CC(N(C(C(=O)NC(C)(C)C)c2cccnc2)C(=O)C=C)C(=O)O1</t>
  </si>
  <si>
    <t>CVD-0004305</t>
  </si>
  <si>
    <t>CC(C)(C)NC(=O)C(N(C1CCC2(CCCC2)C1)C(=O)C=C)c1cccnc1</t>
  </si>
  <si>
    <t>CVD-0004301</t>
  </si>
  <si>
    <t>CC(C)(C)NC(=O)C(N(C1COC2(CCC2)C1)C(=O)C=C)c1cccnc1</t>
  </si>
  <si>
    <t>CVD-0004299</t>
  </si>
  <si>
    <t>CC(C)(C)NC(=O)C(N(C(=O)C=C)c1ccc(OCC#C)cc1)c1cccnc1</t>
  </si>
  <si>
    <t>CVD-0004295</t>
  </si>
  <si>
    <t>CC(C)(C)NC(=O)C(N(C(=O)C=C)c1ccc(cc1)C1CCOC1)c1cccnc1</t>
  </si>
  <si>
    <t>CVD-0004291</t>
  </si>
  <si>
    <t>CC(C)(C)c1ccc(cc1)N(C(C(=O)NC1CCCCC1)c1cccnc1)C(=O)C=C</t>
  </si>
  <si>
    <t>CVD-0004284</t>
  </si>
  <si>
    <t>CCc1ccc(cc1I)N(C(C(=O)NC(C)(C)C)c1cccnc1)C(=O)C=C</t>
  </si>
  <si>
    <t>CVD-0004283</t>
  </si>
  <si>
    <t>CC#CCC(CO)N(C(C(=O)NC(C)(C)C)c1cccnc1)C(=O)C=C</t>
  </si>
  <si>
    <t>CVD-0004280</t>
  </si>
  <si>
    <t>CCOC(=O)CCCNC(=O)C(N(C(=O)C=C)c1ccc(cc1)C(C)(C)C)c1cccnc1</t>
  </si>
  <si>
    <t>CVD-0004278</t>
  </si>
  <si>
    <t>CC(C)(C)NC(=O)C(N(C(=O)C=C)c1ccc2cc[nH]c2c1)c1cccnc1</t>
  </si>
  <si>
    <t>CVD-0004277</t>
  </si>
  <si>
    <t>CC(C)C1CCCC(CC1)N(C(C(=O)NC(C)(C)C)c1cccnc1)C(=O)C=C</t>
  </si>
  <si>
    <t>CVD-0004276</t>
  </si>
  <si>
    <t>CC(COc1cccc(F)c1)N(C(C(=O)NC(C)(C)C)c1cccnc1)C(=O)C=C</t>
  </si>
  <si>
    <t>CVD-0004272</t>
  </si>
  <si>
    <t>CC(C)(C)NC(=O)C(N([C@@H]1C[C@@H]1c1ccccc1)C(=O)C=C)c1cccnc1</t>
  </si>
  <si>
    <t>CVD-0004271</t>
  </si>
  <si>
    <t>Cc1ccncc1C(N(C(=O)C=C)c1ccc(cc1)C(C)(C)C)C(=O)NC(C)(C)C</t>
  </si>
  <si>
    <t>CVD-0004270</t>
  </si>
  <si>
    <t>CC(C)(C)NC(=O)C(N(C(=O)C=C)c1ccc(cc1)C(C)(C)C)c1cncc(c1)C(C)(F)F</t>
  </si>
  <si>
    <t>CVD-0004269</t>
  </si>
  <si>
    <t>COC(=O)[C@@H]1CC[C@@H](C1)NC(=O)C(N(C(=O)C=C)c1ccc(cc1)C(C)(C)C)c1cccnc1</t>
  </si>
  <si>
    <t>CVD-0004268</t>
  </si>
  <si>
    <t>COc1cncc(C(N(C(=O)C=C)c2ccc(cc2)C(C)(C)C)C(=O)NC(C)(C)C)c1C</t>
  </si>
  <si>
    <t>CVD-0004267</t>
  </si>
  <si>
    <t>COc1cncc(c1)C(N(C(=O)C=C)c1ccc(cc1)C(C)(C)C)C(=O)NC(C)(C)C</t>
  </si>
  <si>
    <t>CVD-0004266</t>
  </si>
  <si>
    <t>CCOc1cncc(c1)C(N(C(=O)C=C)c1ccc(cc1)C(C)(C)C)C(=O)NC(C)(C)C</t>
  </si>
  <si>
    <t>CVD-0004265</t>
  </si>
  <si>
    <t>Cc1ncccc1C(N(C(=O)C=C)c1ccc(cc1)C(C)(C)C)C(=O)NC(C)(C)C</t>
  </si>
  <si>
    <t>CVD-0004264</t>
  </si>
  <si>
    <t>Cc1c(Br)cncc1C(N(C(=O)C=C)c1ccc(cc1)C(C)(C)C)C(=O)NC(C)(C)C</t>
  </si>
  <si>
    <t>CVD-0004263</t>
  </si>
  <si>
    <t>CC(C)(C)NC(=O)C(N(C(=O)C=C)c1ccc(cc1)C(C)(C)C)c1cncc(Br)c1</t>
  </si>
  <si>
    <t>CVD-0004261</t>
  </si>
  <si>
    <t>CC(C)(C)NC(=O)C(N(C(=O)C=C)c1ccc(cc1)C(C)(C)C)c1cncc2ccccc12</t>
  </si>
  <si>
    <t>CVD-0004257</t>
  </si>
  <si>
    <t>CC(C)(C)NC(=O)C(N(C(=O)C=C)c1ccc(cc1)C(C)(C)C)c1cnc[nH]1</t>
  </si>
  <si>
    <t>CVD-0004252</t>
  </si>
  <si>
    <t>CC(C)(C)c1ccc(cc1)N(C(C(=O)NC1CC1)c1cccnc1)C(=O)C=C</t>
  </si>
  <si>
    <t>CVD-0004249</t>
  </si>
  <si>
    <t>CC(C)(C)c1ccc(cc1)N(C(C(=O)Nc1ccc(F)cc1)c1cccnc1)C(=O)C=C</t>
  </si>
  <si>
    <t>CVD-0004247</t>
  </si>
  <si>
    <t>CC(C)(C)c1ccc(cc1)N(C(C(=O)Nc1ccc2OCCOc2c1)c1cccnc1)C(=O)C=C</t>
  </si>
  <si>
    <t>CVD-0004246</t>
  </si>
  <si>
    <t>CC(C)(C)c1ccc(cc1)N(C(C(=O)NC1CCOCC1)c1cccnc1)C(=O)C=C</t>
  </si>
  <si>
    <t>CVD-0004244</t>
  </si>
  <si>
    <t>COc1ccc(NC(=O)C(N(C(=O)C=C)c2ccc(cc2)C(C)(C)C)c2cccnc2)cn1</t>
  </si>
  <si>
    <t>CVD-0004242</t>
  </si>
  <si>
    <t>CC(C)(C)c1ccc(cc1)N(C(C(=O)NC1CCCC1)c1cccnc1)C(=O)C=C</t>
  </si>
  <si>
    <t>CVD-0004238</t>
  </si>
  <si>
    <t>CCC(C)NC(=O)C(N(C(=O)C=C)c1ccc(cc1)C(C)(C)C)c1cccnc1</t>
  </si>
  <si>
    <t>CVD-0004233</t>
  </si>
  <si>
    <t>COCCCNC(=O)C(N(C(=O)C=C)c1ccc(cc1)C(C)(C)C)c1cccnc1</t>
  </si>
  <si>
    <t>CVD-0004227</t>
  </si>
  <si>
    <t>CC(C)NC(=O)C(N(C(=O)C=C)c1ccc(cc1)C(C)(C)C)c1cccnc1</t>
  </si>
  <si>
    <t>CVD-0004225</t>
  </si>
  <si>
    <t>CCOC(=O)CCNC(=O)C(N(C(=O)C=C)c1ccc(cc1)C(C)(C)C)c1cccnc1</t>
  </si>
  <si>
    <t>CVD-0004224</t>
  </si>
  <si>
    <t>CC(C)(C)c1ccc(cc1)N(C(C(=O)NCC1CCOC1)c1cccnc1)C(=O)C=C</t>
  </si>
  <si>
    <t>CVD-0004223</t>
  </si>
  <si>
    <t>COc1ccccc1NC(=O)C(N(C(=O)C=C)c1ccc(cc1)C(C)(C)C)c1cccnc1</t>
  </si>
  <si>
    <t>CVD-0004221</t>
  </si>
  <si>
    <t>Cc1cc(F)ccc1NC(=O)C(N(C(=O)C=C)c1ccc(cc1)C(C)(C)C)c1cccnc1</t>
  </si>
  <si>
    <t>CVD-0004219</t>
  </si>
  <si>
    <t>CC(C)(C)c1ccc(cc1)N(C(C(=O)NC1CCC1)c1cccnc1)C(=O)C=C</t>
  </si>
  <si>
    <t>CVD-0004215</t>
  </si>
  <si>
    <t>Cn1ccc2cc(ccc12)N(C(C(=O)NC(C)(C)C)c1cccnc1)C(=O)C=C</t>
  </si>
  <si>
    <t>CVD-0004214</t>
  </si>
  <si>
    <t>CC(C)(C)NC(=O)C(N(C(=O)C=C)c1cccc(c1)C#C)c1cccnc1</t>
  </si>
  <si>
    <t>CVD-0004213</t>
  </si>
  <si>
    <t>CC(C)(C)NC(=O)C(N(C(=O)C=C)c1ccc2CCCC=Cc2c1)c1cccnc1</t>
  </si>
  <si>
    <t>CVD-0004212</t>
  </si>
  <si>
    <t>Cc1cc(N)cc(c1)N(C(C(=O)NC(C)(C)C)c1cccnc1)C(=O)C=C</t>
  </si>
  <si>
    <t>CVD-0004209</t>
  </si>
  <si>
    <t>COC(=O)C1CC(C1)NC(=O)C(N(C(=O)C=C)c1ccc(cc1)C(C)(C)C)c1cccnc1</t>
  </si>
  <si>
    <t>CVD-0001916</t>
  </si>
  <si>
    <t>Brc1ccc(NC(=O)C(N(C(=O)C=C)c2ccc3ncsc3c2)c2cccnc2)cc1</t>
  </si>
  <si>
    <t>CVD-0001915</t>
  </si>
  <si>
    <t>COC(C)c1ccc(cc1)N(C(C(=O)Nc1ccc(OC)cc1C)c1cccnc1)C(=O)C=C</t>
  </si>
  <si>
    <t>CVD-0001914</t>
  </si>
  <si>
    <t>CC(C)(C)NC(=O)C(N(C(=O)C=C)c1ccc(cc1)S(F)(F)(F)(F)F)c1cccnc1</t>
  </si>
  <si>
    <t>CVD-0001913</t>
  </si>
  <si>
    <t>CSc1ccc(cc1)N(C(C(=O)NC(C)(C)C)c1cccnc1)C(=O)C=C</t>
  </si>
  <si>
    <t>CVD-0001911</t>
  </si>
  <si>
    <t>CCc1cccc(C)c1NC(=O)C(N(C(=O)C=C)c1ccc2ncsc2c1)c1cccnc1</t>
  </si>
  <si>
    <t>CVD-0001910</t>
  </si>
  <si>
    <t>COc1ccc(NC(=O)C(N(C(=O)C=C)c2ccc(SC)cc2)c2cccnc2)cc1</t>
  </si>
  <si>
    <t>CVD-0001909</t>
  </si>
  <si>
    <t>CCc1cccc(C)c1NC(=O)C(N(C(=O)C=C)c1cc(on1)C(C)(C)C)c1cccnc1</t>
  </si>
  <si>
    <t>CVD-0001908</t>
  </si>
  <si>
    <t>CCc1cccc(C)c1NC(=O)C(N(C(=O)C=C)c1ccc(cc1)C(C)OC)c1cccnc1</t>
  </si>
  <si>
    <t>CVD-0001907</t>
  </si>
  <si>
    <t>Clc1ccc(NC(=O)C(N(C(=O)C=C)c2ccc3ncsc3c2)c2cccnc2)cc1</t>
  </si>
  <si>
    <t>CVD-0001906</t>
  </si>
  <si>
    <t>COc1ccc(NC(=O)C(N(C(=O)C=C)c2cc(on2)C(C)(C)C)c2cccnc2)c(C)c1</t>
  </si>
  <si>
    <t>CVD-0001905</t>
  </si>
  <si>
    <t>CCc1cccc(C)c1NC(=O)C(N(C(=O)C=C)c1ccc(N(C)C)c(C)c1)c1cccnc1</t>
  </si>
  <si>
    <t>CVD-0001904</t>
  </si>
  <si>
    <t>FC(F)(F)c1ccc(cc1)N(C(C(=O)Nc1ccccc1Br)c1cccnc1)C(=O)C=C</t>
  </si>
  <si>
    <t>CVD-0001903</t>
  </si>
  <si>
    <t>COc1ccc(NC(=O)C(N(C(=O)C=C)c2ccc(SC)cc2)c2cccnc2)c(C)c1</t>
  </si>
  <si>
    <t>CVD-0001900</t>
  </si>
  <si>
    <t>COc1ccc(NC(=O)C(N(C(=O)C=C)c2ccc(cc2)C(F)(F)F)c2cccnc2)c(C)c1</t>
  </si>
  <si>
    <t>CVD-0001899</t>
  </si>
  <si>
    <t>CCC(C)(C)c1ccc(cc1)N(C(C(=O)Nc1cccc(F)c1C)c1cccnc1)C(=O)C=C</t>
  </si>
  <si>
    <t>CVD-0001898</t>
  </si>
  <si>
    <t>CCC(C)(C)c1ccc(cc1)N(C(C(=O)Nc1ccc(Br)cc1)c1cccnc1)C(=O)C=C</t>
  </si>
  <si>
    <t>CVD-0001897</t>
  </si>
  <si>
    <t>CCC(C)(C)c1ccc(cc1)N(C(C(=O)Nc1ccc(Cl)cc1)c1cccnc1)C(=O)C=C</t>
  </si>
  <si>
    <t>CVD-0001896</t>
  </si>
  <si>
    <t>CC(C)c1ccc(cn1)N(C(C(=O)NC(C)(C)C)c1cccnc1)C(=O)C=C</t>
  </si>
  <si>
    <t>CVD-0001895</t>
  </si>
  <si>
    <t>CC(C)(C)NC(=O)C(N(C(=O)C=C)c1ccc2ncsc2c1)c1cccnc1</t>
  </si>
  <si>
    <t>CVD-0001894</t>
  </si>
  <si>
    <t>COc1ccc(NC(=O)C(N(C(=O)C=C)c2ccc(N(C)C)c(C)c2)c2cccnc2)c(C)c1</t>
  </si>
  <si>
    <t>CVD-0001893</t>
  </si>
  <si>
    <t>CCc1cccc(C)c1NC(=O)C(N(C(=O)C=C)c1ccc(cc1)S(F)(F)(F)(F)F)c1cccnc1</t>
  </si>
  <si>
    <t>CVD-0001892</t>
  </si>
  <si>
    <t>COc1ccc(NC(=O)C(N(C(=O)C=C)c2ccc(cc2)S(F)(F)(F)(F)F)c2cccnc2)c(C)c1</t>
  </si>
  <si>
    <t>CVD-0001890</t>
  </si>
  <si>
    <t>COc1ccc(NC(=O)C(N(C(=O)C=C)c2ccc(nc2)C(C)C)c2cccnc2)c(C)c1</t>
  </si>
  <si>
    <t>CVD-0001889</t>
  </si>
  <si>
    <t>COc1ccc(NC(=O)C(N(C(=O)C=C)c2ccc3ncsc3c2)c2cccnc2)cc1</t>
  </si>
  <si>
    <t>CVD-0001888</t>
  </si>
  <si>
    <t>CSc1ccc(cc1)N(C(C(=O)Nc1ccc(Cl)cc1)c1cccnc1)C(=O)C=C</t>
  </si>
  <si>
    <t>CVD-0001886</t>
  </si>
  <si>
    <t>COC(C)c1ccc(cc1)N(C(C(=O)Nc1ccc(Cl)cc1)c1cccnc1)C(=O)C=C</t>
  </si>
  <si>
    <t>CVD-0001885</t>
  </si>
  <si>
    <t>CC(C)(C)c1cc([nH]n1)N(C(C(=O)Nc1ccc(Cl)cc1)c1cccnc1)C(=O)C=C</t>
  </si>
  <si>
    <t>CVD-0001884</t>
  </si>
  <si>
    <t>CCc1cccc(C)c1NC(=O)C(N(C(=O)C=C)c1cc(n[nH]1)C(C)(C)C)c1cccnc1</t>
  </si>
  <si>
    <t>CVD-0001883</t>
  </si>
  <si>
    <t>CCc1cccc(C)c1NC(=O)C(N(C(=O)C=C)c1ccc(SC)cc1)c1cccnc1</t>
  </si>
  <si>
    <t>CVD-0001882</t>
  </si>
  <si>
    <t>COC(C)c1ccc(cc1)N(C(C(=O)Nc1ccccc1Br)c1cccnc1)C(=O)C=C</t>
  </si>
  <si>
    <t>CVD-0001881</t>
  </si>
  <si>
    <t>CCc1cccc(C)c1NC(=O)C(N(C(=O)C=C)c1ccc(nc1)C(C)C)c1cccnc1</t>
  </si>
  <si>
    <t>CVD-0001879</t>
  </si>
  <si>
    <t>CCc1cccc(NC(=O)C(N(C(=O)C=C)c2ccc(N(C)C)c(C)c2)c2cccnc2)c1</t>
  </si>
  <si>
    <t>CVD-0001877</t>
  </si>
  <si>
    <t>CN(C)c1ccc(cc1C)N(C(C(=O)Nc1ccc(Br)cc1)c1cccnc1)C(=O)C=C</t>
  </si>
  <si>
    <t>CVD-0001876</t>
  </si>
  <si>
    <t>CN(C)c1ccc(cc1C)N(C(C(=O)Nc1ccccc1Br)c1cccnc1)C(=O)C=C</t>
  </si>
  <si>
    <t>CVD-0001875</t>
  </si>
  <si>
    <t>COc1ccc(NC(=O)C(N(C(=O)C=C)c2ccc(cc2)S(F)(F)(F)(F)F)c2cccnc2)cc1</t>
  </si>
  <si>
    <t>CVD-0001874</t>
  </si>
  <si>
    <t>CN(C)c1ccc(cc1C)N(C(C(=O)Nc1ccc(Cl)cc1)c1cccnc1)C(=O)C=C</t>
  </si>
  <si>
    <t>CVD-0001873</t>
  </si>
  <si>
    <t>COC(C)c1ccc(cc1)N(C(C(=O)NC(C)(C)C)c1cccnc1)C(=O)C=C</t>
  </si>
  <si>
    <t>CVD-0001872</t>
  </si>
  <si>
    <t>COc1ccc(NC(=O)C(N(C(=O)C=C)c2ccc3ncsc3c2)c2cccnc2)c(C)c1</t>
  </si>
  <si>
    <t>CVD-0001871</t>
  </si>
  <si>
    <t>CN(C)c1ccc(cc1C)N(C(C(=O)NC(C)(C)C)c1cccnc1)C(=O)C=C</t>
  </si>
  <si>
    <t>CVD-0001863</t>
  </si>
  <si>
    <t>COc1ccc(NC(=O)C(N(C(=O)C=C)c2ccc(N(C)C)c(C)c2)c2cccnc2)cc1</t>
  </si>
  <si>
    <t>Supp. Dataset 1d. Structures of additional Ugi compounds and their %inhibition of Mpro at 20 and 50uM</t>
  </si>
  <si>
    <t xml:space="preserve">Supp. Dataset 1a.  single point inhibition and IC50 data for Ugi 4-CR series </t>
  </si>
  <si>
    <t>Supp. Dataset 1b. Structures of amine/isocyanide combinations and their %inhibition of Mpro at 20uM</t>
  </si>
  <si>
    <t>Supp. Dataset 1c. Structures of amine/isocyanide combinations and their %inhibition of Mpro at 50uM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</si>
</sst>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0" borderId="1" xfId="1" applyFill="1" applyBorder="1"/>
    <xf numFmtId="0" fontId="1" fillId="0" borderId="0" xfId="1" applyFill="1"/>
    <xf numFmtId="0" fontId="1" fillId="0" borderId="1" xfId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2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/>
  </cellXfs>
  <cellStyles count="2">
    <cellStyle name="Normal" xfId="0" builtinId="0"/>
    <cellStyle name="Normal 2" xfId="1" xr:uid="{73E4FA10-8D82-5848-B9E6-160BE0BC1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image" Target="../media/image47.emf"/><Relationship Id="rId21" Type="http://schemas.openxmlformats.org/officeDocument/2006/relationships/image" Target="../media/image42.emf"/><Relationship Id="rId42" Type="http://schemas.openxmlformats.org/officeDocument/2006/relationships/image" Target="../media/image63.emf"/><Relationship Id="rId47" Type="http://schemas.openxmlformats.org/officeDocument/2006/relationships/image" Target="../media/image68.emf"/><Relationship Id="rId63" Type="http://schemas.openxmlformats.org/officeDocument/2006/relationships/image" Target="../media/image84.emf"/><Relationship Id="rId68" Type="http://schemas.openxmlformats.org/officeDocument/2006/relationships/image" Target="../media/image89.emf"/><Relationship Id="rId7" Type="http://schemas.openxmlformats.org/officeDocument/2006/relationships/image" Target="../media/image28.emf"/><Relationship Id="rId2" Type="http://schemas.openxmlformats.org/officeDocument/2006/relationships/image" Target="../media/image23.emf"/><Relationship Id="rId16" Type="http://schemas.openxmlformats.org/officeDocument/2006/relationships/image" Target="../media/image37.emf"/><Relationship Id="rId29" Type="http://schemas.openxmlformats.org/officeDocument/2006/relationships/image" Target="../media/image50.emf"/><Relationship Id="rId11" Type="http://schemas.openxmlformats.org/officeDocument/2006/relationships/image" Target="../media/image32.emf"/><Relationship Id="rId24" Type="http://schemas.openxmlformats.org/officeDocument/2006/relationships/image" Target="../media/image45.emf"/><Relationship Id="rId32" Type="http://schemas.openxmlformats.org/officeDocument/2006/relationships/image" Target="../media/image53.emf"/><Relationship Id="rId37" Type="http://schemas.openxmlformats.org/officeDocument/2006/relationships/image" Target="../media/image58.emf"/><Relationship Id="rId40" Type="http://schemas.openxmlformats.org/officeDocument/2006/relationships/image" Target="../media/image61.emf"/><Relationship Id="rId45" Type="http://schemas.openxmlformats.org/officeDocument/2006/relationships/image" Target="../media/image66.emf"/><Relationship Id="rId53" Type="http://schemas.openxmlformats.org/officeDocument/2006/relationships/image" Target="../media/image74.emf"/><Relationship Id="rId58" Type="http://schemas.openxmlformats.org/officeDocument/2006/relationships/image" Target="../media/image79.emf"/><Relationship Id="rId66" Type="http://schemas.openxmlformats.org/officeDocument/2006/relationships/image" Target="../media/image87.emf"/><Relationship Id="rId5" Type="http://schemas.openxmlformats.org/officeDocument/2006/relationships/image" Target="../media/image26.emf"/><Relationship Id="rId61" Type="http://schemas.openxmlformats.org/officeDocument/2006/relationships/image" Target="../media/image82.emf"/><Relationship Id="rId19" Type="http://schemas.openxmlformats.org/officeDocument/2006/relationships/image" Target="../media/image40.emf"/><Relationship Id="rId14" Type="http://schemas.openxmlformats.org/officeDocument/2006/relationships/image" Target="../media/image35.emf"/><Relationship Id="rId22" Type="http://schemas.openxmlformats.org/officeDocument/2006/relationships/image" Target="../media/image43.emf"/><Relationship Id="rId27" Type="http://schemas.openxmlformats.org/officeDocument/2006/relationships/image" Target="../media/image48.emf"/><Relationship Id="rId30" Type="http://schemas.openxmlformats.org/officeDocument/2006/relationships/image" Target="../media/image51.emf"/><Relationship Id="rId35" Type="http://schemas.openxmlformats.org/officeDocument/2006/relationships/image" Target="../media/image56.emf"/><Relationship Id="rId43" Type="http://schemas.openxmlformats.org/officeDocument/2006/relationships/image" Target="../media/image64.emf"/><Relationship Id="rId48" Type="http://schemas.openxmlformats.org/officeDocument/2006/relationships/image" Target="../media/image69.emf"/><Relationship Id="rId56" Type="http://schemas.openxmlformats.org/officeDocument/2006/relationships/image" Target="../media/image77.emf"/><Relationship Id="rId64" Type="http://schemas.openxmlformats.org/officeDocument/2006/relationships/image" Target="../media/image85.emf"/><Relationship Id="rId69" Type="http://schemas.openxmlformats.org/officeDocument/2006/relationships/image" Target="../media/image90.emf"/><Relationship Id="rId8" Type="http://schemas.openxmlformats.org/officeDocument/2006/relationships/image" Target="../media/image29.emf"/><Relationship Id="rId51" Type="http://schemas.openxmlformats.org/officeDocument/2006/relationships/image" Target="../media/image72.emf"/><Relationship Id="rId3" Type="http://schemas.openxmlformats.org/officeDocument/2006/relationships/image" Target="../media/image24.emf"/><Relationship Id="rId12" Type="http://schemas.openxmlformats.org/officeDocument/2006/relationships/image" Target="../media/image33.emf"/><Relationship Id="rId17" Type="http://schemas.openxmlformats.org/officeDocument/2006/relationships/image" Target="../media/image38.emf"/><Relationship Id="rId25" Type="http://schemas.openxmlformats.org/officeDocument/2006/relationships/image" Target="../media/image46.emf"/><Relationship Id="rId33" Type="http://schemas.openxmlformats.org/officeDocument/2006/relationships/image" Target="../media/image54.emf"/><Relationship Id="rId38" Type="http://schemas.openxmlformats.org/officeDocument/2006/relationships/image" Target="../media/image59.emf"/><Relationship Id="rId46" Type="http://schemas.openxmlformats.org/officeDocument/2006/relationships/image" Target="../media/image67.emf"/><Relationship Id="rId59" Type="http://schemas.openxmlformats.org/officeDocument/2006/relationships/image" Target="../media/image80.emf"/><Relationship Id="rId67" Type="http://schemas.openxmlformats.org/officeDocument/2006/relationships/image" Target="../media/image88.emf"/><Relationship Id="rId20" Type="http://schemas.openxmlformats.org/officeDocument/2006/relationships/image" Target="../media/image41.emf"/><Relationship Id="rId41" Type="http://schemas.openxmlformats.org/officeDocument/2006/relationships/image" Target="../media/image62.emf"/><Relationship Id="rId54" Type="http://schemas.openxmlformats.org/officeDocument/2006/relationships/image" Target="../media/image75.emf"/><Relationship Id="rId62" Type="http://schemas.openxmlformats.org/officeDocument/2006/relationships/image" Target="../media/image83.emf"/><Relationship Id="rId70" Type="http://schemas.openxmlformats.org/officeDocument/2006/relationships/image" Target="../media/image91.emf"/><Relationship Id="rId1" Type="http://schemas.openxmlformats.org/officeDocument/2006/relationships/image" Target="../media/image22.emf"/><Relationship Id="rId6" Type="http://schemas.openxmlformats.org/officeDocument/2006/relationships/image" Target="../media/image27.emf"/><Relationship Id="rId15" Type="http://schemas.openxmlformats.org/officeDocument/2006/relationships/image" Target="../media/image36.emf"/><Relationship Id="rId23" Type="http://schemas.openxmlformats.org/officeDocument/2006/relationships/image" Target="../media/image44.emf"/><Relationship Id="rId28" Type="http://schemas.openxmlformats.org/officeDocument/2006/relationships/image" Target="../media/image49.emf"/><Relationship Id="rId36" Type="http://schemas.openxmlformats.org/officeDocument/2006/relationships/image" Target="../media/image57.emf"/><Relationship Id="rId49" Type="http://schemas.openxmlformats.org/officeDocument/2006/relationships/image" Target="../media/image70.emf"/><Relationship Id="rId57" Type="http://schemas.openxmlformats.org/officeDocument/2006/relationships/image" Target="../media/image78.emf"/><Relationship Id="rId10" Type="http://schemas.openxmlformats.org/officeDocument/2006/relationships/image" Target="../media/image31.emf"/><Relationship Id="rId31" Type="http://schemas.openxmlformats.org/officeDocument/2006/relationships/image" Target="../media/image52.emf"/><Relationship Id="rId44" Type="http://schemas.openxmlformats.org/officeDocument/2006/relationships/image" Target="../media/image65.emf"/><Relationship Id="rId52" Type="http://schemas.openxmlformats.org/officeDocument/2006/relationships/image" Target="../media/image73.emf"/><Relationship Id="rId60" Type="http://schemas.openxmlformats.org/officeDocument/2006/relationships/image" Target="../media/image81.emf"/><Relationship Id="rId65" Type="http://schemas.openxmlformats.org/officeDocument/2006/relationships/image" Target="../media/image86.emf"/><Relationship Id="rId4" Type="http://schemas.openxmlformats.org/officeDocument/2006/relationships/image" Target="../media/image25.emf"/><Relationship Id="rId9" Type="http://schemas.openxmlformats.org/officeDocument/2006/relationships/image" Target="../media/image30.emf"/><Relationship Id="rId13" Type="http://schemas.openxmlformats.org/officeDocument/2006/relationships/image" Target="../media/image34.emf"/><Relationship Id="rId18" Type="http://schemas.openxmlformats.org/officeDocument/2006/relationships/image" Target="../media/image39.emf"/><Relationship Id="rId39" Type="http://schemas.openxmlformats.org/officeDocument/2006/relationships/image" Target="../media/image60.emf"/><Relationship Id="rId34" Type="http://schemas.openxmlformats.org/officeDocument/2006/relationships/image" Target="../media/image55.emf"/><Relationship Id="rId50" Type="http://schemas.openxmlformats.org/officeDocument/2006/relationships/image" Target="../media/image71.emf"/><Relationship Id="rId55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88184</xdr:colOff>
      <xdr:row>3</xdr:row>
      <xdr:rowOff>175241</xdr:rowOff>
    </xdr:from>
    <xdr:ext cx="774669" cy="428090"/>
    <xdr:pic>
      <xdr:nvPicPr>
        <xdr:cNvPr id="2" name="Picture 1">
          <a:extLst>
            <a:ext uri="{FF2B5EF4-FFF2-40B4-BE49-F238E27FC236}">
              <a16:creationId xmlns:a16="http://schemas.microsoft.com/office/drawing/2014/main" id="{60F5FCD5-A368-4047-9800-72F024E1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086974" y="408351"/>
          <a:ext cx="428090" cy="774669"/>
        </a:xfrm>
        <a:prstGeom prst="rect">
          <a:avLst/>
        </a:prstGeom>
      </xdr:spPr>
    </xdr:pic>
    <xdr:clientData/>
  </xdr:oneCellAnchor>
  <xdr:oneCellAnchor>
    <xdr:from>
      <xdr:col>3</xdr:col>
      <xdr:colOff>128427</xdr:colOff>
      <xdr:row>2</xdr:row>
      <xdr:rowOff>0</xdr:rowOff>
    </xdr:from>
    <xdr:ext cx="585054" cy="945704"/>
    <xdr:pic>
      <xdr:nvPicPr>
        <xdr:cNvPr id="3" name="Picture 2">
          <a:extLst>
            <a:ext uri="{FF2B5EF4-FFF2-40B4-BE49-F238E27FC236}">
              <a16:creationId xmlns:a16="http://schemas.microsoft.com/office/drawing/2014/main" id="{360D6457-3C92-894B-80A0-164E4007E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927" y="203200"/>
          <a:ext cx="585054" cy="945704"/>
        </a:xfrm>
        <a:prstGeom prst="rect">
          <a:avLst/>
        </a:prstGeom>
      </xdr:spPr>
    </xdr:pic>
    <xdr:clientData/>
  </xdr:oneCellAnchor>
  <xdr:oneCellAnchor>
    <xdr:from>
      <xdr:col>4</xdr:col>
      <xdr:colOff>219281</xdr:colOff>
      <xdr:row>2</xdr:row>
      <xdr:rowOff>36546</xdr:rowOff>
    </xdr:from>
    <xdr:ext cx="374603" cy="881010"/>
    <xdr:pic>
      <xdr:nvPicPr>
        <xdr:cNvPr id="4" name="Picture 3">
          <a:extLst>
            <a:ext uri="{FF2B5EF4-FFF2-40B4-BE49-F238E27FC236}">
              <a16:creationId xmlns:a16="http://schemas.microsoft.com/office/drawing/2014/main" id="{EEAD91A1-43A6-F841-9AB0-9656241F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1281" y="239746"/>
          <a:ext cx="374603" cy="88101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</xdr:row>
      <xdr:rowOff>82229</xdr:rowOff>
    </xdr:from>
    <xdr:ext cx="910971" cy="527735"/>
    <xdr:pic>
      <xdr:nvPicPr>
        <xdr:cNvPr id="5" name="Picture 4">
          <a:extLst>
            <a:ext uri="{FF2B5EF4-FFF2-40B4-BE49-F238E27FC236}">
              <a16:creationId xmlns:a16="http://schemas.microsoft.com/office/drawing/2014/main" id="{7F54CC95-8CCB-A64C-BB03-38D4689B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5500" y="691829"/>
          <a:ext cx="910971" cy="52773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50343</xdr:rowOff>
    </xdr:from>
    <xdr:ext cx="959353" cy="559622"/>
    <xdr:pic>
      <xdr:nvPicPr>
        <xdr:cNvPr id="6" name="Picture 5">
          <a:extLst>
            <a:ext uri="{FF2B5EF4-FFF2-40B4-BE49-F238E27FC236}">
              <a16:creationId xmlns:a16="http://schemas.microsoft.com/office/drawing/2014/main" id="{FF9B5069-17FE-9947-9D39-7C4D98C0A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500" y="863143"/>
          <a:ext cx="959353" cy="559622"/>
        </a:xfrm>
        <a:prstGeom prst="rect">
          <a:avLst/>
        </a:prstGeom>
      </xdr:spPr>
    </xdr:pic>
    <xdr:clientData/>
  </xdr:oneCellAnchor>
  <xdr:oneCellAnchor>
    <xdr:from>
      <xdr:col>5</xdr:col>
      <xdr:colOff>210144</xdr:colOff>
      <xdr:row>2</xdr:row>
      <xdr:rowOff>0</xdr:rowOff>
    </xdr:from>
    <xdr:ext cx="370509" cy="961637"/>
    <xdr:pic>
      <xdr:nvPicPr>
        <xdr:cNvPr id="7" name="Picture 6">
          <a:extLst>
            <a:ext uri="{FF2B5EF4-FFF2-40B4-BE49-F238E27FC236}">
              <a16:creationId xmlns:a16="http://schemas.microsoft.com/office/drawing/2014/main" id="{9979B677-D01B-C44D-8FF3-F4F8E01CE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37644" y="203200"/>
          <a:ext cx="370509" cy="961637"/>
        </a:xfrm>
        <a:prstGeom prst="rect">
          <a:avLst/>
        </a:prstGeom>
      </xdr:spPr>
    </xdr:pic>
    <xdr:clientData/>
  </xdr:oneCellAnchor>
  <xdr:oneCellAnchor>
    <xdr:from>
      <xdr:col>1</xdr:col>
      <xdr:colOff>82230</xdr:colOff>
      <xdr:row>6</xdr:row>
      <xdr:rowOff>45683</xdr:rowOff>
    </xdr:from>
    <xdr:ext cx="785756" cy="637941"/>
    <xdr:pic>
      <xdr:nvPicPr>
        <xdr:cNvPr id="8" name="Picture 7">
          <a:extLst>
            <a:ext uri="{FF2B5EF4-FFF2-40B4-BE49-F238E27FC236}">
              <a16:creationId xmlns:a16="http://schemas.microsoft.com/office/drawing/2014/main" id="{076C416D-92C6-D94D-A30B-80D8C2B5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7730" y="1061683"/>
          <a:ext cx="785756" cy="637941"/>
        </a:xfrm>
        <a:prstGeom prst="rect">
          <a:avLst/>
        </a:prstGeom>
      </xdr:spPr>
    </xdr:pic>
    <xdr:clientData/>
  </xdr:oneCellAnchor>
  <xdr:oneCellAnchor>
    <xdr:from>
      <xdr:col>6</xdr:col>
      <xdr:colOff>219280</xdr:colOff>
      <xdr:row>2</xdr:row>
      <xdr:rowOff>36547</xdr:rowOff>
    </xdr:from>
    <xdr:ext cx="374604" cy="935121"/>
    <xdr:pic>
      <xdr:nvPicPr>
        <xdr:cNvPr id="9" name="Picture 8">
          <a:extLst>
            <a:ext uri="{FF2B5EF4-FFF2-40B4-BE49-F238E27FC236}">
              <a16:creationId xmlns:a16="http://schemas.microsoft.com/office/drawing/2014/main" id="{8F8B165D-A5AE-9444-98DD-92B1B00A8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72280" y="239747"/>
          <a:ext cx="374604" cy="9351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63957</xdr:rowOff>
    </xdr:from>
    <xdr:ext cx="989808" cy="593885"/>
    <xdr:pic>
      <xdr:nvPicPr>
        <xdr:cNvPr id="10" name="Picture 9">
          <a:extLst>
            <a:ext uri="{FF2B5EF4-FFF2-40B4-BE49-F238E27FC236}">
              <a16:creationId xmlns:a16="http://schemas.microsoft.com/office/drawing/2014/main" id="{53A556CD-5020-164C-B456-D8CF79170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5500" y="1283157"/>
          <a:ext cx="989808" cy="593885"/>
        </a:xfrm>
        <a:prstGeom prst="rect">
          <a:avLst/>
        </a:prstGeom>
      </xdr:spPr>
    </xdr:pic>
    <xdr:clientData/>
  </xdr:oneCellAnchor>
  <xdr:oneCellAnchor>
    <xdr:from>
      <xdr:col>7</xdr:col>
      <xdr:colOff>210143</xdr:colOff>
      <xdr:row>2</xdr:row>
      <xdr:rowOff>27410</xdr:rowOff>
    </xdr:from>
    <xdr:ext cx="319785" cy="917119"/>
    <xdr:pic>
      <xdr:nvPicPr>
        <xdr:cNvPr id="11" name="Picture 10">
          <a:extLst>
            <a:ext uri="{FF2B5EF4-FFF2-40B4-BE49-F238E27FC236}">
              <a16:creationId xmlns:a16="http://schemas.microsoft.com/office/drawing/2014/main" id="{2208D8EF-8D6B-E34E-84FC-6E22D8482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988643" y="230610"/>
          <a:ext cx="319785" cy="91711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132719</xdr:rowOff>
    </xdr:from>
    <xdr:ext cx="979910" cy="506850"/>
    <xdr:pic>
      <xdr:nvPicPr>
        <xdr:cNvPr id="12" name="Picture 11">
          <a:extLst>
            <a:ext uri="{FF2B5EF4-FFF2-40B4-BE49-F238E27FC236}">
              <a16:creationId xmlns:a16="http://schemas.microsoft.com/office/drawing/2014/main" id="{35612094-B53F-6E43-8AFC-D5FC5666B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5500" y="1555119"/>
          <a:ext cx="979910" cy="5068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103085</xdr:rowOff>
    </xdr:from>
    <xdr:ext cx="922806" cy="549457"/>
    <xdr:pic>
      <xdr:nvPicPr>
        <xdr:cNvPr id="13" name="Picture 12">
          <a:extLst>
            <a:ext uri="{FF2B5EF4-FFF2-40B4-BE49-F238E27FC236}">
              <a16:creationId xmlns:a16="http://schemas.microsoft.com/office/drawing/2014/main" id="{ED0F0CC6-92EA-B449-A594-B6BE90E60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5500" y="1728685"/>
          <a:ext cx="922806" cy="549457"/>
        </a:xfrm>
        <a:prstGeom prst="rect">
          <a:avLst/>
        </a:prstGeom>
      </xdr:spPr>
    </xdr:pic>
    <xdr:clientData/>
  </xdr:oneCellAnchor>
  <xdr:oneCellAnchor>
    <xdr:from>
      <xdr:col>8</xdr:col>
      <xdr:colOff>189907</xdr:colOff>
      <xdr:row>2</xdr:row>
      <xdr:rowOff>59345</xdr:rowOff>
    </xdr:from>
    <xdr:ext cx="344205" cy="894212"/>
    <xdr:pic>
      <xdr:nvPicPr>
        <xdr:cNvPr id="14" name="Picture 13">
          <a:extLst>
            <a:ext uri="{FF2B5EF4-FFF2-40B4-BE49-F238E27FC236}">
              <a16:creationId xmlns:a16="http://schemas.microsoft.com/office/drawing/2014/main" id="{2BD0CB60-6C2F-7945-B07C-488B0375E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793907" y="262545"/>
          <a:ext cx="344205" cy="894212"/>
        </a:xfrm>
        <a:prstGeom prst="rect">
          <a:avLst/>
        </a:prstGeom>
      </xdr:spPr>
    </xdr:pic>
    <xdr:clientData/>
  </xdr:oneCellAnchor>
  <xdr:oneCellAnchor>
    <xdr:from>
      <xdr:col>9</xdr:col>
      <xdr:colOff>142429</xdr:colOff>
      <xdr:row>2</xdr:row>
      <xdr:rowOff>59346</xdr:rowOff>
    </xdr:from>
    <xdr:ext cx="486636" cy="858372"/>
    <xdr:pic>
      <xdr:nvPicPr>
        <xdr:cNvPr id="15" name="Picture 14">
          <a:extLst>
            <a:ext uri="{FF2B5EF4-FFF2-40B4-BE49-F238E27FC236}">
              <a16:creationId xmlns:a16="http://schemas.microsoft.com/office/drawing/2014/main" id="{DF6D565D-6A83-2B4E-A974-2CB2AA133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71929" y="262546"/>
          <a:ext cx="486636" cy="858372"/>
        </a:xfrm>
        <a:prstGeom prst="rect">
          <a:avLst/>
        </a:prstGeom>
      </xdr:spPr>
    </xdr:pic>
    <xdr:clientData/>
  </xdr:oneCellAnchor>
  <xdr:oneCellAnchor>
    <xdr:from>
      <xdr:col>10</xdr:col>
      <xdr:colOff>201776</xdr:colOff>
      <xdr:row>2</xdr:row>
      <xdr:rowOff>0</xdr:rowOff>
    </xdr:from>
    <xdr:ext cx="326402" cy="902056"/>
    <xdr:pic>
      <xdr:nvPicPr>
        <xdr:cNvPr id="16" name="Picture 15">
          <a:extLst>
            <a:ext uri="{FF2B5EF4-FFF2-40B4-BE49-F238E27FC236}">
              <a16:creationId xmlns:a16="http://schemas.microsoft.com/office/drawing/2014/main" id="{5C16D9E5-0A84-3644-9B52-36F09F424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456776" y="203200"/>
          <a:ext cx="326402" cy="902056"/>
        </a:xfrm>
        <a:prstGeom prst="rect">
          <a:avLst/>
        </a:prstGeom>
      </xdr:spPr>
    </xdr:pic>
    <xdr:clientData/>
  </xdr:oneCellAnchor>
  <xdr:oneCellAnchor>
    <xdr:from>
      <xdr:col>11</xdr:col>
      <xdr:colOff>23738</xdr:colOff>
      <xdr:row>2</xdr:row>
      <xdr:rowOff>47477</xdr:rowOff>
    </xdr:from>
    <xdr:ext cx="593458" cy="875712"/>
    <xdr:pic>
      <xdr:nvPicPr>
        <xdr:cNvPr id="17" name="Picture 16">
          <a:extLst>
            <a:ext uri="{FF2B5EF4-FFF2-40B4-BE49-F238E27FC236}">
              <a16:creationId xmlns:a16="http://schemas.microsoft.com/office/drawing/2014/main" id="{85ABF570-AAB9-2F47-B3E4-39D05F5AB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104238" y="250677"/>
          <a:ext cx="593458" cy="875712"/>
        </a:xfrm>
        <a:prstGeom prst="rect">
          <a:avLst/>
        </a:prstGeom>
      </xdr:spPr>
    </xdr:pic>
    <xdr:clientData/>
  </xdr:oneCellAnchor>
  <xdr:oneCellAnchor>
    <xdr:from>
      <xdr:col>1</xdr:col>
      <xdr:colOff>130561</xdr:colOff>
      <xdr:row>10</xdr:row>
      <xdr:rowOff>11870</xdr:rowOff>
    </xdr:from>
    <xdr:ext cx="706214" cy="757458"/>
    <xdr:pic>
      <xdr:nvPicPr>
        <xdr:cNvPr id="18" name="Picture 17">
          <a:extLst>
            <a:ext uri="{FF2B5EF4-FFF2-40B4-BE49-F238E27FC236}">
              <a16:creationId xmlns:a16="http://schemas.microsoft.com/office/drawing/2014/main" id="{46E72202-0776-754D-8C0A-36BB66809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56061" y="1840670"/>
          <a:ext cx="706214" cy="757458"/>
        </a:xfrm>
        <a:prstGeom prst="rect">
          <a:avLst/>
        </a:prstGeom>
      </xdr:spPr>
    </xdr:pic>
    <xdr:clientData/>
  </xdr:oneCellAnchor>
  <xdr:oneCellAnchor>
    <xdr:from>
      <xdr:col>1</xdr:col>
      <xdr:colOff>94953</xdr:colOff>
      <xdr:row>11</xdr:row>
      <xdr:rowOff>106823</xdr:rowOff>
    </xdr:from>
    <xdr:ext cx="795234" cy="608120"/>
    <xdr:pic>
      <xdr:nvPicPr>
        <xdr:cNvPr id="19" name="Picture 18">
          <a:extLst>
            <a:ext uri="{FF2B5EF4-FFF2-40B4-BE49-F238E27FC236}">
              <a16:creationId xmlns:a16="http://schemas.microsoft.com/office/drawing/2014/main" id="{4882BAA8-1331-B542-BDE7-4D6A26C63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20453" y="2138823"/>
          <a:ext cx="795234" cy="608120"/>
        </a:xfrm>
        <a:prstGeom prst="rect">
          <a:avLst/>
        </a:prstGeom>
      </xdr:spPr>
    </xdr:pic>
    <xdr:clientData/>
  </xdr:oneCellAnchor>
  <xdr:oneCellAnchor>
    <xdr:from>
      <xdr:col>12</xdr:col>
      <xdr:colOff>66866</xdr:colOff>
      <xdr:row>2</xdr:row>
      <xdr:rowOff>43128</xdr:rowOff>
    </xdr:from>
    <xdr:ext cx="688411" cy="905410"/>
    <xdr:pic>
      <xdr:nvPicPr>
        <xdr:cNvPr id="20" name="Picture 19">
          <a:extLst>
            <a:ext uri="{FF2B5EF4-FFF2-40B4-BE49-F238E27FC236}">
              <a16:creationId xmlns:a16="http://schemas.microsoft.com/office/drawing/2014/main" id="{D9918A86-7B42-B447-9CA2-7E4DC947A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972866" y="246328"/>
          <a:ext cx="688411" cy="905410"/>
        </a:xfrm>
        <a:prstGeom prst="rect">
          <a:avLst/>
        </a:prstGeom>
      </xdr:spPr>
    </xdr:pic>
    <xdr:clientData/>
  </xdr:oneCellAnchor>
  <xdr:twoCellAnchor editAs="oneCell">
    <xdr:from>
      <xdr:col>13</xdr:col>
      <xdr:colOff>245342</xdr:colOff>
      <xdr:row>2</xdr:row>
      <xdr:rowOff>14432</xdr:rowOff>
    </xdr:from>
    <xdr:to>
      <xdr:col>13</xdr:col>
      <xdr:colOff>591297</xdr:colOff>
      <xdr:row>3</xdr:row>
      <xdr:rowOff>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38CF2E1-16BC-9D45-A69C-AA791DDA7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343410" y="779318"/>
          <a:ext cx="345955" cy="938069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317501</xdr:colOff>
      <xdr:row>2</xdr:row>
      <xdr:rowOff>14432</xdr:rowOff>
    </xdr:from>
    <xdr:to>
      <xdr:col>2</xdr:col>
      <xdr:colOff>653969</xdr:colOff>
      <xdr:row>2</xdr:row>
      <xdr:rowOff>938069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48AAD57-8252-7B4E-97BF-C9E7A42C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64774" y="779318"/>
          <a:ext cx="336468" cy="923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88184</xdr:colOff>
      <xdr:row>3</xdr:row>
      <xdr:rowOff>175241</xdr:rowOff>
    </xdr:from>
    <xdr:ext cx="774669" cy="428090"/>
    <xdr:pic>
      <xdr:nvPicPr>
        <xdr:cNvPr id="2" name="Picture 1">
          <a:extLst>
            <a:ext uri="{FF2B5EF4-FFF2-40B4-BE49-F238E27FC236}">
              <a16:creationId xmlns:a16="http://schemas.microsoft.com/office/drawing/2014/main" id="{1E2FD38F-5770-BE43-9F3B-9E085FDB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086974" y="1716451"/>
          <a:ext cx="428090" cy="774669"/>
        </a:xfrm>
        <a:prstGeom prst="rect">
          <a:avLst/>
        </a:prstGeom>
      </xdr:spPr>
    </xdr:pic>
    <xdr:clientData/>
  </xdr:oneCellAnchor>
  <xdr:oneCellAnchor>
    <xdr:from>
      <xdr:col>3</xdr:col>
      <xdr:colOff>128427</xdr:colOff>
      <xdr:row>2</xdr:row>
      <xdr:rowOff>0</xdr:rowOff>
    </xdr:from>
    <xdr:ext cx="585054" cy="945704"/>
    <xdr:pic>
      <xdr:nvPicPr>
        <xdr:cNvPr id="3" name="Picture 2">
          <a:extLst>
            <a:ext uri="{FF2B5EF4-FFF2-40B4-BE49-F238E27FC236}">
              <a16:creationId xmlns:a16="http://schemas.microsoft.com/office/drawing/2014/main" id="{E8F2DF34-7A38-9F47-B95F-F5E6E89C2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327" y="762000"/>
          <a:ext cx="585054" cy="945704"/>
        </a:xfrm>
        <a:prstGeom prst="rect">
          <a:avLst/>
        </a:prstGeom>
      </xdr:spPr>
    </xdr:pic>
    <xdr:clientData/>
  </xdr:oneCellAnchor>
  <xdr:oneCellAnchor>
    <xdr:from>
      <xdr:col>4</xdr:col>
      <xdr:colOff>219281</xdr:colOff>
      <xdr:row>2</xdr:row>
      <xdr:rowOff>36546</xdr:rowOff>
    </xdr:from>
    <xdr:ext cx="374603" cy="881010"/>
    <xdr:pic>
      <xdr:nvPicPr>
        <xdr:cNvPr id="4" name="Picture 3">
          <a:extLst>
            <a:ext uri="{FF2B5EF4-FFF2-40B4-BE49-F238E27FC236}">
              <a16:creationId xmlns:a16="http://schemas.microsoft.com/office/drawing/2014/main" id="{B3C261A2-61A2-8341-913A-5BD0AEBF3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7681" y="798546"/>
          <a:ext cx="374603" cy="88101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</xdr:row>
      <xdr:rowOff>82229</xdr:rowOff>
    </xdr:from>
    <xdr:ext cx="910971" cy="527735"/>
    <xdr:pic>
      <xdr:nvPicPr>
        <xdr:cNvPr id="5" name="Picture 4">
          <a:extLst>
            <a:ext uri="{FF2B5EF4-FFF2-40B4-BE49-F238E27FC236}">
              <a16:creationId xmlns:a16="http://schemas.microsoft.com/office/drawing/2014/main" id="{D884940D-6B86-4F43-B869-93B95EDD8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5500" y="2558729"/>
          <a:ext cx="910971" cy="527735"/>
        </a:xfrm>
        <a:prstGeom prst="rect">
          <a:avLst/>
        </a:prstGeom>
      </xdr:spPr>
    </xdr:pic>
    <xdr:clientData/>
  </xdr:oneCellAnchor>
  <xdr:oneCellAnchor>
    <xdr:from>
      <xdr:col>0</xdr:col>
      <xdr:colOff>814352</xdr:colOff>
      <xdr:row>5</xdr:row>
      <xdr:rowOff>79427</xdr:rowOff>
    </xdr:from>
    <xdr:ext cx="959353" cy="559622"/>
    <xdr:pic>
      <xdr:nvPicPr>
        <xdr:cNvPr id="6" name="Picture 5">
          <a:extLst>
            <a:ext uri="{FF2B5EF4-FFF2-40B4-BE49-F238E27FC236}">
              <a16:creationId xmlns:a16="http://schemas.microsoft.com/office/drawing/2014/main" id="{9C6910B3-63F9-1A4B-8E0A-DD3B100C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4352" y="3327137"/>
          <a:ext cx="959353" cy="559622"/>
        </a:xfrm>
        <a:prstGeom prst="rect">
          <a:avLst/>
        </a:prstGeom>
      </xdr:spPr>
    </xdr:pic>
    <xdr:clientData/>
  </xdr:oneCellAnchor>
  <xdr:oneCellAnchor>
    <xdr:from>
      <xdr:col>5</xdr:col>
      <xdr:colOff>210144</xdr:colOff>
      <xdr:row>2</xdr:row>
      <xdr:rowOff>0</xdr:rowOff>
    </xdr:from>
    <xdr:ext cx="370509" cy="961637"/>
    <xdr:pic>
      <xdr:nvPicPr>
        <xdr:cNvPr id="7" name="Picture 6">
          <a:extLst>
            <a:ext uri="{FF2B5EF4-FFF2-40B4-BE49-F238E27FC236}">
              <a16:creationId xmlns:a16="http://schemas.microsoft.com/office/drawing/2014/main" id="{9A1997D0-EABD-1D4E-9F90-C6D54519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44044" y="762000"/>
          <a:ext cx="370509" cy="961637"/>
        </a:xfrm>
        <a:prstGeom prst="rect">
          <a:avLst/>
        </a:prstGeom>
      </xdr:spPr>
    </xdr:pic>
    <xdr:clientData/>
  </xdr:oneCellAnchor>
  <xdr:oneCellAnchor>
    <xdr:from>
      <xdr:col>1</xdr:col>
      <xdr:colOff>82230</xdr:colOff>
      <xdr:row>6</xdr:row>
      <xdr:rowOff>45683</xdr:rowOff>
    </xdr:from>
    <xdr:ext cx="785756" cy="637941"/>
    <xdr:pic>
      <xdr:nvPicPr>
        <xdr:cNvPr id="8" name="Picture 7">
          <a:extLst>
            <a:ext uri="{FF2B5EF4-FFF2-40B4-BE49-F238E27FC236}">
              <a16:creationId xmlns:a16="http://schemas.microsoft.com/office/drawing/2014/main" id="{BC31ED0E-A5DC-E343-8034-77EFB2DF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7730" y="4046183"/>
          <a:ext cx="785756" cy="637941"/>
        </a:xfrm>
        <a:prstGeom prst="rect">
          <a:avLst/>
        </a:prstGeom>
      </xdr:spPr>
    </xdr:pic>
    <xdr:clientData/>
  </xdr:oneCellAnchor>
  <xdr:oneCellAnchor>
    <xdr:from>
      <xdr:col>6</xdr:col>
      <xdr:colOff>219280</xdr:colOff>
      <xdr:row>2</xdr:row>
      <xdr:rowOff>36547</xdr:rowOff>
    </xdr:from>
    <xdr:ext cx="374604" cy="935121"/>
    <xdr:pic>
      <xdr:nvPicPr>
        <xdr:cNvPr id="9" name="Picture 8">
          <a:extLst>
            <a:ext uri="{FF2B5EF4-FFF2-40B4-BE49-F238E27FC236}">
              <a16:creationId xmlns:a16="http://schemas.microsoft.com/office/drawing/2014/main" id="{3599A235-F9FB-7C43-ABC6-8E1BD4CAA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78680" y="798547"/>
          <a:ext cx="374604" cy="9351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63957</xdr:rowOff>
    </xdr:from>
    <xdr:ext cx="989808" cy="593885"/>
    <xdr:pic>
      <xdr:nvPicPr>
        <xdr:cNvPr id="10" name="Picture 9">
          <a:extLst>
            <a:ext uri="{FF2B5EF4-FFF2-40B4-BE49-F238E27FC236}">
              <a16:creationId xmlns:a16="http://schemas.microsoft.com/office/drawing/2014/main" id="{8FBDE228-2AE9-B644-A305-894E6D3F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5500" y="4826457"/>
          <a:ext cx="989808" cy="593885"/>
        </a:xfrm>
        <a:prstGeom prst="rect">
          <a:avLst/>
        </a:prstGeom>
      </xdr:spPr>
    </xdr:pic>
    <xdr:clientData/>
  </xdr:oneCellAnchor>
  <xdr:oneCellAnchor>
    <xdr:from>
      <xdr:col>7</xdr:col>
      <xdr:colOff>210143</xdr:colOff>
      <xdr:row>2</xdr:row>
      <xdr:rowOff>27410</xdr:rowOff>
    </xdr:from>
    <xdr:ext cx="319785" cy="917119"/>
    <xdr:pic>
      <xdr:nvPicPr>
        <xdr:cNvPr id="11" name="Picture 10">
          <a:extLst>
            <a:ext uri="{FF2B5EF4-FFF2-40B4-BE49-F238E27FC236}">
              <a16:creationId xmlns:a16="http://schemas.microsoft.com/office/drawing/2014/main" id="{6F78602E-8403-AF47-B7C6-EF0DB0FBD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95043" y="789410"/>
          <a:ext cx="319785" cy="91711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132719</xdr:rowOff>
    </xdr:from>
    <xdr:ext cx="979910" cy="506850"/>
    <xdr:pic>
      <xdr:nvPicPr>
        <xdr:cNvPr id="12" name="Picture 11">
          <a:extLst>
            <a:ext uri="{FF2B5EF4-FFF2-40B4-BE49-F238E27FC236}">
              <a16:creationId xmlns:a16="http://schemas.microsoft.com/office/drawing/2014/main" id="{0DDEDB9A-CDC9-B941-934B-D629C73ED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5500" y="5657219"/>
          <a:ext cx="979910" cy="5068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103085</xdr:rowOff>
    </xdr:from>
    <xdr:ext cx="922806" cy="549457"/>
    <xdr:pic>
      <xdr:nvPicPr>
        <xdr:cNvPr id="13" name="Picture 12">
          <a:extLst>
            <a:ext uri="{FF2B5EF4-FFF2-40B4-BE49-F238E27FC236}">
              <a16:creationId xmlns:a16="http://schemas.microsoft.com/office/drawing/2014/main" id="{F10A3495-2F79-6941-AAF8-553465EC2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25500" y="6389585"/>
          <a:ext cx="922806" cy="549457"/>
        </a:xfrm>
        <a:prstGeom prst="rect">
          <a:avLst/>
        </a:prstGeom>
      </xdr:spPr>
    </xdr:pic>
    <xdr:clientData/>
  </xdr:oneCellAnchor>
  <xdr:oneCellAnchor>
    <xdr:from>
      <xdr:col>8</xdr:col>
      <xdr:colOff>189907</xdr:colOff>
      <xdr:row>2</xdr:row>
      <xdr:rowOff>59345</xdr:rowOff>
    </xdr:from>
    <xdr:ext cx="344205" cy="894212"/>
    <xdr:pic>
      <xdr:nvPicPr>
        <xdr:cNvPr id="14" name="Picture 13">
          <a:extLst>
            <a:ext uri="{FF2B5EF4-FFF2-40B4-BE49-F238E27FC236}">
              <a16:creationId xmlns:a16="http://schemas.microsoft.com/office/drawing/2014/main" id="{A613F4E7-1922-624F-9149-30535B43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200307" y="821345"/>
          <a:ext cx="344205" cy="894212"/>
        </a:xfrm>
        <a:prstGeom prst="rect">
          <a:avLst/>
        </a:prstGeom>
      </xdr:spPr>
    </xdr:pic>
    <xdr:clientData/>
  </xdr:oneCellAnchor>
  <xdr:oneCellAnchor>
    <xdr:from>
      <xdr:col>9</xdr:col>
      <xdr:colOff>142429</xdr:colOff>
      <xdr:row>2</xdr:row>
      <xdr:rowOff>59346</xdr:rowOff>
    </xdr:from>
    <xdr:ext cx="486636" cy="858372"/>
    <xdr:pic>
      <xdr:nvPicPr>
        <xdr:cNvPr id="15" name="Picture 14">
          <a:extLst>
            <a:ext uri="{FF2B5EF4-FFF2-40B4-BE49-F238E27FC236}">
              <a16:creationId xmlns:a16="http://schemas.microsoft.com/office/drawing/2014/main" id="{7FA9EB1F-EBD2-7542-A702-0B445B617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78329" y="821346"/>
          <a:ext cx="486636" cy="858372"/>
        </a:xfrm>
        <a:prstGeom prst="rect">
          <a:avLst/>
        </a:prstGeom>
      </xdr:spPr>
    </xdr:pic>
    <xdr:clientData/>
  </xdr:oneCellAnchor>
  <xdr:oneCellAnchor>
    <xdr:from>
      <xdr:col>10</xdr:col>
      <xdr:colOff>201776</xdr:colOff>
      <xdr:row>2</xdr:row>
      <xdr:rowOff>0</xdr:rowOff>
    </xdr:from>
    <xdr:ext cx="326402" cy="902056"/>
    <xdr:pic>
      <xdr:nvPicPr>
        <xdr:cNvPr id="16" name="Picture 15">
          <a:extLst>
            <a:ext uri="{FF2B5EF4-FFF2-40B4-BE49-F238E27FC236}">
              <a16:creationId xmlns:a16="http://schemas.microsoft.com/office/drawing/2014/main" id="{CEAAF61E-6575-E741-87E7-B53CA422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863176" y="762000"/>
          <a:ext cx="326402" cy="902056"/>
        </a:xfrm>
        <a:prstGeom prst="rect">
          <a:avLst/>
        </a:prstGeom>
      </xdr:spPr>
    </xdr:pic>
    <xdr:clientData/>
  </xdr:oneCellAnchor>
  <xdr:oneCellAnchor>
    <xdr:from>
      <xdr:col>11</xdr:col>
      <xdr:colOff>23738</xdr:colOff>
      <xdr:row>2</xdr:row>
      <xdr:rowOff>47477</xdr:rowOff>
    </xdr:from>
    <xdr:ext cx="593458" cy="875712"/>
    <xdr:pic>
      <xdr:nvPicPr>
        <xdr:cNvPr id="17" name="Picture 16">
          <a:extLst>
            <a:ext uri="{FF2B5EF4-FFF2-40B4-BE49-F238E27FC236}">
              <a16:creationId xmlns:a16="http://schemas.microsoft.com/office/drawing/2014/main" id="{1BDFBB50-5523-5241-B610-C5C744893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510638" y="809477"/>
          <a:ext cx="593458" cy="875712"/>
        </a:xfrm>
        <a:prstGeom prst="rect">
          <a:avLst/>
        </a:prstGeom>
      </xdr:spPr>
    </xdr:pic>
    <xdr:clientData/>
  </xdr:oneCellAnchor>
  <xdr:oneCellAnchor>
    <xdr:from>
      <xdr:col>1</xdr:col>
      <xdr:colOff>130561</xdr:colOff>
      <xdr:row>10</xdr:row>
      <xdr:rowOff>11870</xdr:rowOff>
    </xdr:from>
    <xdr:ext cx="706214" cy="757458"/>
    <xdr:pic>
      <xdr:nvPicPr>
        <xdr:cNvPr id="18" name="Picture 17">
          <a:extLst>
            <a:ext uri="{FF2B5EF4-FFF2-40B4-BE49-F238E27FC236}">
              <a16:creationId xmlns:a16="http://schemas.microsoft.com/office/drawing/2014/main" id="{B265F3B1-7EAC-C845-83BC-5F5A3C286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56061" y="7060370"/>
          <a:ext cx="706214" cy="757458"/>
        </a:xfrm>
        <a:prstGeom prst="rect">
          <a:avLst/>
        </a:prstGeom>
      </xdr:spPr>
    </xdr:pic>
    <xdr:clientData/>
  </xdr:oneCellAnchor>
  <xdr:oneCellAnchor>
    <xdr:from>
      <xdr:col>1</xdr:col>
      <xdr:colOff>94953</xdr:colOff>
      <xdr:row>11</xdr:row>
      <xdr:rowOff>106823</xdr:rowOff>
    </xdr:from>
    <xdr:ext cx="795234" cy="608120"/>
    <xdr:pic>
      <xdr:nvPicPr>
        <xdr:cNvPr id="19" name="Picture 18">
          <a:extLst>
            <a:ext uri="{FF2B5EF4-FFF2-40B4-BE49-F238E27FC236}">
              <a16:creationId xmlns:a16="http://schemas.microsoft.com/office/drawing/2014/main" id="{E89C2A13-6473-CD45-99BD-52FABD59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20453" y="7917323"/>
          <a:ext cx="795234" cy="608120"/>
        </a:xfrm>
        <a:prstGeom prst="rect">
          <a:avLst/>
        </a:prstGeom>
      </xdr:spPr>
    </xdr:pic>
    <xdr:clientData/>
  </xdr:oneCellAnchor>
  <xdr:oneCellAnchor>
    <xdr:from>
      <xdr:col>12</xdr:col>
      <xdr:colOff>66866</xdr:colOff>
      <xdr:row>2</xdr:row>
      <xdr:rowOff>43128</xdr:rowOff>
    </xdr:from>
    <xdr:ext cx="688411" cy="905410"/>
    <xdr:pic>
      <xdr:nvPicPr>
        <xdr:cNvPr id="20" name="Picture 19">
          <a:extLst>
            <a:ext uri="{FF2B5EF4-FFF2-40B4-BE49-F238E27FC236}">
              <a16:creationId xmlns:a16="http://schemas.microsoft.com/office/drawing/2014/main" id="{382BA816-CF28-7B40-AF11-988D12D14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79266" y="805128"/>
          <a:ext cx="688411" cy="905410"/>
        </a:xfrm>
        <a:prstGeom prst="rect">
          <a:avLst/>
        </a:prstGeom>
      </xdr:spPr>
    </xdr:pic>
    <xdr:clientData/>
  </xdr:oneCellAnchor>
  <xdr:twoCellAnchor editAs="oneCell">
    <xdr:from>
      <xdr:col>13</xdr:col>
      <xdr:colOff>245342</xdr:colOff>
      <xdr:row>2</xdr:row>
      <xdr:rowOff>14432</xdr:rowOff>
    </xdr:from>
    <xdr:to>
      <xdr:col>13</xdr:col>
      <xdr:colOff>591297</xdr:colOff>
      <xdr:row>3</xdr:row>
      <xdr:rowOff>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5015AF9-0E74-2844-B1D2-2BCEA99B4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383242" y="776432"/>
          <a:ext cx="345955" cy="938069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317501</xdr:colOff>
      <xdr:row>2</xdr:row>
      <xdr:rowOff>14432</xdr:rowOff>
    </xdr:from>
    <xdr:to>
      <xdr:col>2</xdr:col>
      <xdr:colOff>653969</xdr:colOff>
      <xdr:row>2</xdr:row>
      <xdr:rowOff>938069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703780-08DF-9B47-BE3F-D462A6724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71701" y="776432"/>
          <a:ext cx="336468" cy="9236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0</xdr:col>
      <xdr:colOff>2810515</xdr:colOff>
      <xdr:row>2</xdr:row>
      <xdr:rowOff>2184400</xdr:rowOff>
    </xdr:to>
    <xdr:pic>
      <xdr:nvPicPr>
        <xdr:cNvPr id="6" name="Picture 5" descr="Picture">
          <a:extLst>
            <a:ext uri="{FF2B5EF4-FFF2-40B4-BE49-F238E27FC236}">
              <a16:creationId xmlns:a16="http://schemas.microsoft.com/office/drawing/2014/main" id="{80616843-B13B-0E41-896B-6FF51A7A7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384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2810515</xdr:colOff>
      <xdr:row>3</xdr:row>
      <xdr:rowOff>2032000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id="{37683D57-71EE-0948-8B47-A07E767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2810515</xdr:colOff>
      <xdr:row>4</xdr:row>
      <xdr:rowOff>2032000</xdr:rowOff>
    </xdr:to>
    <xdr:pic>
      <xdr:nvPicPr>
        <xdr:cNvPr id="8" name="Picture 1" descr="Picture">
          <a:extLst>
            <a:ext uri="{FF2B5EF4-FFF2-40B4-BE49-F238E27FC236}">
              <a16:creationId xmlns:a16="http://schemas.microsoft.com/office/drawing/2014/main" id="{4990974B-4F24-8C48-AF4F-6B1204DEA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858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2810515</xdr:colOff>
      <xdr:row>5</xdr:row>
      <xdr:rowOff>2032000</xdr:rowOff>
    </xdr:to>
    <xdr:pic>
      <xdr:nvPicPr>
        <xdr:cNvPr id="9" name="Picture 1" descr="Picture">
          <a:extLst>
            <a:ext uri="{FF2B5EF4-FFF2-40B4-BE49-F238E27FC236}">
              <a16:creationId xmlns:a16="http://schemas.microsoft.com/office/drawing/2014/main" id="{3469EC26-5333-DD4D-B0A1-8091E6C4F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144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2810515</xdr:colOff>
      <xdr:row>6</xdr:row>
      <xdr:rowOff>2032000</xdr:rowOff>
    </xdr:to>
    <xdr:pic>
      <xdr:nvPicPr>
        <xdr:cNvPr id="10" name="Picture 1" descr="Picture">
          <a:extLst>
            <a:ext uri="{FF2B5EF4-FFF2-40B4-BE49-F238E27FC236}">
              <a16:creationId xmlns:a16="http://schemas.microsoft.com/office/drawing/2014/main" id="{ED6797D0-10E8-B04E-88DA-011615C0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1430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2810515</xdr:colOff>
      <xdr:row>7</xdr:row>
      <xdr:rowOff>2032000</xdr:rowOff>
    </xdr:to>
    <xdr:pic>
      <xdr:nvPicPr>
        <xdr:cNvPr id="11" name="Picture 1" descr="Picture">
          <a:extLst>
            <a:ext uri="{FF2B5EF4-FFF2-40B4-BE49-F238E27FC236}">
              <a16:creationId xmlns:a16="http://schemas.microsoft.com/office/drawing/2014/main" id="{1D3BC226-F497-DD4F-B6BA-CB02BD706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3716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2810515</xdr:colOff>
      <xdr:row>8</xdr:row>
      <xdr:rowOff>2032000</xdr:rowOff>
    </xdr:to>
    <xdr:pic>
      <xdr:nvPicPr>
        <xdr:cNvPr id="12" name="Picture 1" descr="Picture">
          <a:extLst>
            <a:ext uri="{FF2B5EF4-FFF2-40B4-BE49-F238E27FC236}">
              <a16:creationId xmlns:a16="http://schemas.microsoft.com/office/drawing/2014/main" id="{5EB63020-7C77-EC40-831B-B50BC257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6002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2810515</xdr:colOff>
      <xdr:row>9</xdr:row>
      <xdr:rowOff>2032000</xdr:rowOff>
    </xdr:to>
    <xdr:pic>
      <xdr:nvPicPr>
        <xdr:cNvPr id="13" name="Picture 1" descr="Picture">
          <a:extLst>
            <a:ext uri="{FF2B5EF4-FFF2-40B4-BE49-F238E27FC236}">
              <a16:creationId xmlns:a16="http://schemas.microsoft.com/office/drawing/2014/main" id="{5C29C0F7-2003-AF4E-A13E-651E41618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8288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2810515</xdr:colOff>
      <xdr:row>10</xdr:row>
      <xdr:rowOff>2032000</xdr:rowOff>
    </xdr:to>
    <xdr:pic>
      <xdr:nvPicPr>
        <xdr:cNvPr id="14" name="Picture 1" descr="Picture">
          <a:extLst>
            <a:ext uri="{FF2B5EF4-FFF2-40B4-BE49-F238E27FC236}">
              <a16:creationId xmlns:a16="http://schemas.microsoft.com/office/drawing/2014/main" id="{0BD14C2F-6AFD-B44C-8D03-C2705617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0574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2810515</xdr:colOff>
      <xdr:row>11</xdr:row>
      <xdr:rowOff>2032000</xdr:rowOff>
    </xdr:to>
    <xdr:pic>
      <xdr:nvPicPr>
        <xdr:cNvPr id="15" name="Picture 1" descr="Picture">
          <a:extLst>
            <a:ext uri="{FF2B5EF4-FFF2-40B4-BE49-F238E27FC236}">
              <a16:creationId xmlns:a16="http://schemas.microsoft.com/office/drawing/2014/main" id="{558261E4-53C5-BF41-A4A0-861CE73FA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2860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2810515</xdr:colOff>
      <xdr:row>12</xdr:row>
      <xdr:rowOff>2032000</xdr:rowOff>
    </xdr:to>
    <xdr:pic>
      <xdr:nvPicPr>
        <xdr:cNvPr id="16" name="Picture 1" descr="Picture">
          <a:extLst>
            <a:ext uri="{FF2B5EF4-FFF2-40B4-BE49-F238E27FC236}">
              <a16:creationId xmlns:a16="http://schemas.microsoft.com/office/drawing/2014/main" id="{AEE8F63B-6382-BE42-A0B9-4A843EBC5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5146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2810515</xdr:colOff>
      <xdr:row>13</xdr:row>
      <xdr:rowOff>2032000</xdr:rowOff>
    </xdr:to>
    <xdr:pic>
      <xdr:nvPicPr>
        <xdr:cNvPr id="17" name="Picture 1" descr="Picture">
          <a:extLst>
            <a:ext uri="{FF2B5EF4-FFF2-40B4-BE49-F238E27FC236}">
              <a16:creationId xmlns:a16="http://schemas.microsoft.com/office/drawing/2014/main" id="{7F3E8DB0-3668-7B4D-A4A0-5BCB04779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7432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2810515</xdr:colOff>
      <xdr:row>14</xdr:row>
      <xdr:rowOff>2032000</xdr:rowOff>
    </xdr:to>
    <xdr:pic>
      <xdr:nvPicPr>
        <xdr:cNvPr id="18" name="Picture 1" descr="Picture">
          <a:extLst>
            <a:ext uri="{FF2B5EF4-FFF2-40B4-BE49-F238E27FC236}">
              <a16:creationId xmlns:a16="http://schemas.microsoft.com/office/drawing/2014/main" id="{A52B3F6A-D918-1A4F-B375-1F3698868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29718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2810515</xdr:colOff>
      <xdr:row>15</xdr:row>
      <xdr:rowOff>2032000</xdr:rowOff>
    </xdr:to>
    <xdr:pic>
      <xdr:nvPicPr>
        <xdr:cNvPr id="19" name="Picture 1" descr="Picture">
          <a:extLst>
            <a:ext uri="{FF2B5EF4-FFF2-40B4-BE49-F238E27FC236}">
              <a16:creationId xmlns:a16="http://schemas.microsoft.com/office/drawing/2014/main" id="{C6A3AB23-63AB-FD44-A1FC-8C5256CE7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2004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2810515</xdr:colOff>
      <xdr:row>16</xdr:row>
      <xdr:rowOff>2032000</xdr:rowOff>
    </xdr:to>
    <xdr:pic>
      <xdr:nvPicPr>
        <xdr:cNvPr id="20" name="Picture 1" descr="Picture">
          <a:extLst>
            <a:ext uri="{FF2B5EF4-FFF2-40B4-BE49-F238E27FC236}">
              <a16:creationId xmlns:a16="http://schemas.microsoft.com/office/drawing/2014/main" id="{85F2F270-AA54-FB43-B425-C46752E84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34290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2810515</xdr:colOff>
      <xdr:row>17</xdr:row>
      <xdr:rowOff>2032000</xdr:rowOff>
    </xdr:to>
    <xdr:pic>
      <xdr:nvPicPr>
        <xdr:cNvPr id="21" name="Picture 1" descr="Picture">
          <a:extLst>
            <a:ext uri="{FF2B5EF4-FFF2-40B4-BE49-F238E27FC236}">
              <a16:creationId xmlns:a16="http://schemas.microsoft.com/office/drawing/2014/main" id="{666F465E-EE75-2242-B00C-B94802920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36576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2810515</xdr:colOff>
      <xdr:row>18</xdr:row>
      <xdr:rowOff>2032000</xdr:rowOff>
    </xdr:to>
    <xdr:pic>
      <xdr:nvPicPr>
        <xdr:cNvPr id="22" name="Picture 1" descr="Picture">
          <a:extLst>
            <a:ext uri="{FF2B5EF4-FFF2-40B4-BE49-F238E27FC236}">
              <a16:creationId xmlns:a16="http://schemas.microsoft.com/office/drawing/2014/main" id="{96051EB0-09DC-4344-99DE-BD495DBEC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38862000"/>
          <a:ext cx="2810515" cy="203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2810515</xdr:colOff>
      <xdr:row>19</xdr:row>
      <xdr:rowOff>2032000</xdr:rowOff>
    </xdr:to>
    <xdr:pic>
      <xdr:nvPicPr>
        <xdr:cNvPr id="23" name="Picture 1" descr="Picture">
          <a:extLst>
            <a:ext uri="{FF2B5EF4-FFF2-40B4-BE49-F238E27FC236}">
              <a16:creationId xmlns:a16="http://schemas.microsoft.com/office/drawing/2014/main" id="{8B7A1215-D05F-1641-9AFE-8ACB88D6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41148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2810515</xdr:colOff>
      <xdr:row>2</xdr:row>
      <xdr:rowOff>2032000</xdr:rowOff>
    </xdr:to>
    <xdr:pic>
      <xdr:nvPicPr>
        <xdr:cNvPr id="24" name="Picture 1" descr="Picture">
          <a:extLst>
            <a:ext uri="{FF2B5EF4-FFF2-40B4-BE49-F238E27FC236}">
              <a16:creationId xmlns:a16="http://schemas.microsoft.com/office/drawing/2014/main" id="{BAE08A2C-4CDB-3C47-BD50-13B72844B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43434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2810515</xdr:colOff>
      <xdr:row>3</xdr:row>
      <xdr:rowOff>2032000</xdr:rowOff>
    </xdr:to>
    <xdr:pic>
      <xdr:nvPicPr>
        <xdr:cNvPr id="25" name="Picture 1" descr="Picture">
          <a:extLst>
            <a:ext uri="{FF2B5EF4-FFF2-40B4-BE49-F238E27FC236}">
              <a16:creationId xmlns:a16="http://schemas.microsoft.com/office/drawing/2014/main" id="{4143DFC7-5E92-D64D-97AF-A1FA6385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5720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2810515</xdr:colOff>
      <xdr:row>4</xdr:row>
      <xdr:rowOff>2032000</xdr:rowOff>
    </xdr:to>
    <xdr:pic>
      <xdr:nvPicPr>
        <xdr:cNvPr id="26" name="Picture 1" descr="Picture">
          <a:extLst>
            <a:ext uri="{FF2B5EF4-FFF2-40B4-BE49-F238E27FC236}">
              <a16:creationId xmlns:a16="http://schemas.microsoft.com/office/drawing/2014/main" id="{6D070EC4-1E2E-D149-BA37-4A1293417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48006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2810515</xdr:colOff>
      <xdr:row>5</xdr:row>
      <xdr:rowOff>2032000</xdr:rowOff>
    </xdr:to>
    <xdr:pic>
      <xdr:nvPicPr>
        <xdr:cNvPr id="27" name="Picture 1" descr="Picture">
          <a:extLst>
            <a:ext uri="{FF2B5EF4-FFF2-40B4-BE49-F238E27FC236}">
              <a16:creationId xmlns:a16="http://schemas.microsoft.com/office/drawing/2014/main" id="{D6F8F708-296A-6846-BE8F-58DF8218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50292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2810515</xdr:colOff>
      <xdr:row>6</xdr:row>
      <xdr:rowOff>2032000</xdr:rowOff>
    </xdr:to>
    <xdr:pic>
      <xdr:nvPicPr>
        <xdr:cNvPr id="28" name="Picture 1" descr="Picture">
          <a:extLst>
            <a:ext uri="{FF2B5EF4-FFF2-40B4-BE49-F238E27FC236}">
              <a16:creationId xmlns:a16="http://schemas.microsoft.com/office/drawing/2014/main" id="{1242386A-6704-8E41-864E-417462EDB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52578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2810515</xdr:colOff>
      <xdr:row>7</xdr:row>
      <xdr:rowOff>2032000</xdr:rowOff>
    </xdr:to>
    <xdr:pic>
      <xdr:nvPicPr>
        <xdr:cNvPr id="29" name="Picture 1" descr="Picture">
          <a:extLst>
            <a:ext uri="{FF2B5EF4-FFF2-40B4-BE49-F238E27FC236}">
              <a16:creationId xmlns:a16="http://schemas.microsoft.com/office/drawing/2014/main" id="{1BFBD510-0AC3-9848-AD2F-0FAEA6BF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54864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2810515</xdr:colOff>
      <xdr:row>8</xdr:row>
      <xdr:rowOff>2032000</xdr:rowOff>
    </xdr:to>
    <xdr:pic>
      <xdr:nvPicPr>
        <xdr:cNvPr id="30" name="Picture 1" descr="Picture">
          <a:extLst>
            <a:ext uri="{FF2B5EF4-FFF2-40B4-BE49-F238E27FC236}">
              <a16:creationId xmlns:a16="http://schemas.microsoft.com/office/drawing/2014/main" id="{FDF05292-5B47-DA44-9E48-A36DAB2E7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57150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2810515</xdr:colOff>
      <xdr:row>9</xdr:row>
      <xdr:rowOff>2032000</xdr:rowOff>
    </xdr:to>
    <xdr:pic>
      <xdr:nvPicPr>
        <xdr:cNvPr id="32" name="Picture 1" descr="Picture">
          <a:extLst>
            <a:ext uri="{FF2B5EF4-FFF2-40B4-BE49-F238E27FC236}">
              <a16:creationId xmlns:a16="http://schemas.microsoft.com/office/drawing/2014/main" id="{8238DE5D-E9A9-5249-AEBE-929858AE5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59436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2810515</xdr:colOff>
      <xdr:row>10</xdr:row>
      <xdr:rowOff>2032000</xdr:rowOff>
    </xdr:to>
    <xdr:pic>
      <xdr:nvPicPr>
        <xdr:cNvPr id="34" name="Picture 1" descr="Picture">
          <a:extLst>
            <a:ext uri="{FF2B5EF4-FFF2-40B4-BE49-F238E27FC236}">
              <a16:creationId xmlns:a16="http://schemas.microsoft.com/office/drawing/2014/main" id="{4853D8F6-616B-1247-8346-8E8484708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61722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2810515</xdr:colOff>
      <xdr:row>11</xdr:row>
      <xdr:rowOff>2032000</xdr:rowOff>
    </xdr:to>
    <xdr:pic>
      <xdr:nvPicPr>
        <xdr:cNvPr id="35" name="Picture 1" descr="Picture">
          <a:extLst>
            <a:ext uri="{FF2B5EF4-FFF2-40B4-BE49-F238E27FC236}">
              <a16:creationId xmlns:a16="http://schemas.microsoft.com/office/drawing/2014/main" id="{BAD427BC-C294-B841-B106-A42B40E99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64008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2810515</xdr:colOff>
      <xdr:row>12</xdr:row>
      <xdr:rowOff>2032000</xdr:rowOff>
    </xdr:to>
    <xdr:pic>
      <xdr:nvPicPr>
        <xdr:cNvPr id="36" name="Picture 1" descr="Picture">
          <a:extLst>
            <a:ext uri="{FF2B5EF4-FFF2-40B4-BE49-F238E27FC236}">
              <a16:creationId xmlns:a16="http://schemas.microsoft.com/office/drawing/2014/main" id="{91E34034-FF2A-0A45-87F2-FE98C768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66294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2810515</xdr:colOff>
      <xdr:row>13</xdr:row>
      <xdr:rowOff>2032000</xdr:rowOff>
    </xdr:to>
    <xdr:pic>
      <xdr:nvPicPr>
        <xdr:cNvPr id="37" name="Picture 1" descr="Picture">
          <a:extLst>
            <a:ext uri="{FF2B5EF4-FFF2-40B4-BE49-F238E27FC236}">
              <a16:creationId xmlns:a16="http://schemas.microsoft.com/office/drawing/2014/main" id="{103DD235-C833-9640-AED1-3DC51BA8E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68580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2810515</xdr:colOff>
      <xdr:row>14</xdr:row>
      <xdr:rowOff>2032000</xdr:rowOff>
    </xdr:to>
    <xdr:pic>
      <xdr:nvPicPr>
        <xdr:cNvPr id="38" name="Picture 1" descr="Picture">
          <a:extLst>
            <a:ext uri="{FF2B5EF4-FFF2-40B4-BE49-F238E27FC236}">
              <a16:creationId xmlns:a16="http://schemas.microsoft.com/office/drawing/2014/main" id="{86BCA931-A59E-6041-A44A-BB5AADE47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70866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2810515</xdr:colOff>
      <xdr:row>15</xdr:row>
      <xdr:rowOff>2032000</xdr:rowOff>
    </xdr:to>
    <xdr:pic>
      <xdr:nvPicPr>
        <xdr:cNvPr id="39" name="Picture 1" descr="Picture">
          <a:extLst>
            <a:ext uri="{FF2B5EF4-FFF2-40B4-BE49-F238E27FC236}">
              <a16:creationId xmlns:a16="http://schemas.microsoft.com/office/drawing/2014/main" id="{181C2D04-1CE0-1A4D-9A54-E5AEDC105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73152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2810515</xdr:colOff>
      <xdr:row>16</xdr:row>
      <xdr:rowOff>2032000</xdr:rowOff>
    </xdr:to>
    <xdr:pic>
      <xdr:nvPicPr>
        <xdr:cNvPr id="40" name="Picture 1" descr="Picture">
          <a:extLst>
            <a:ext uri="{FF2B5EF4-FFF2-40B4-BE49-F238E27FC236}">
              <a16:creationId xmlns:a16="http://schemas.microsoft.com/office/drawing/2014/main" id="{88A1A582-3578-8E4A-8DB5-4B9802BC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75438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2810515</xdr:colOff>
      <xdr:row>17</xdr:row>
      <xdr:rowOff>2032000</xdr:rowOff>
    </xdr:to>
    <xdr:pic>
      <xdr:nvPicPr>
        <xdr:cNvPr id="41" name="Picture 1" descr="Picture">
          <a:extLst>
            <a:ext uri="{FF2B5EF4-FFF2-40B4-BE49-F238E27FC236}">
              <a16:creationId xmlns:a16="http://schemas.microsoft.com/office/drawing/2014/main" id="{0D5FE474-9B81-D64A-B570-162492D75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77724000"/>
          <a:ext cx="2810515" cy="203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2810515</xdr:colOff>
      <xdr:row>18</xdr:row>
      <xdr:rowOff>2032000</xdr:rowOff>
    </xdr:to>
    <xdr:pic>
      <xdr:nvPicPr>
        <xdr:cNvPr id="42" name="Picture 1" descr="Picture">
          <a:extLst>
            <a:ext uri="{FF2B5EF4-FFF2-40B4-BE49-F238E27FC236}">
              <a16:creationId xmlns:a16="http://schemas.microsoft.com/office/drawing/2014/main" id="{C328A027-5F95-8747-A191-30889219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80010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2810515</xdr:colOff>
      <xdr:row>2</xdr:row>
      <xdr:rowOff>2032000</xdr:rowOff>
    </xdr:to>
    <xdr:pic>
      <xdr:nvPicPr>
        <xdr:cNvPr id="43" name="Picture 1" descr="Picture">
          <a:extLst>
            <a:ext uri="{FF2B5EF4-FFF2-40B4-BE49-F238E27FC236}">
              <a16:creationId xmlns:a16="http://schemas.microsoft.com/office/drawing/2014/main" id="{74D7AED9-68CA-024E-A0EE-92FE27F7D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82296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2810515</xdr:colOff>
      <xdr:row>3</xdr:row>
      <xdr:rowOff>2032000</xdr:rowOff>
    </xdr:to>
    <xdr:pic>
      <xdr:nvPicPr>
        <xdr:cNvPr id="44" name="Picture 1" descr="Picture">
          <a:extLst>
            <a:ext uri="{FF2B5EF4-FFF2-40B4-BE49-F238E27FC236}">
              <a16:creationId xmlns:a16="http://schemas.microsoft.com/office/drawing/2014/main" id="{38CFE289-ABB7-8449-826A-6ADCDABBA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84582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2810515</xdr:colOff>
      <xdr:row>4</xdr:row>
      <xdr:rowOff>2032000</xdr:rowOff>
    </xdr:to>
    <xdr:pic>
      <xdr:nvPicPr>
        <xdr:cNvPr id="45" name="Picture 1" descr="Picture">
          <a:extLst>
            <a:ext uri="{FF2B5EF4-FFF2-40B4-BE49-F238E27FC236}">
              <a16:creationId xmlns:a16="http://schemas.microsoft.com/office/drawing/2014/main" id="{42284944-2F34-2141-AF0D-4D7498C5C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86868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2810515</xdr:colOff>
      <xdr:row>5</xdr:row>
      <xdr:rowOff>2032000</xdr:rowOff>
    </xdr:to>
    <xdr:pic>
      <xdr:nvPicPr>
        <xdr:cNvPr id="46" name="Picture 1" descr="Picture">
          <a:extLst>
            <a:ext uri="{FF2B5EF4-FFF2-40B4-BE49-F238E27FC236}">
              <a16:creationId xmlns:a16="http://schemas.microsoft.com/office/drawing/2014/main" id="{EEB17950-1527-D145-9017-D4A7F636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89154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2810515</xdr:colOff>
      <xdr:row>6</xdr:row>
      <xdr:rowOff>2032000</xdr:rowOff>
    </xdr:to>
    <xdr:pic>
      <xdr:nvPicPr>
        <xdr:cNvPr id="47" name="Picture 1" descr="Picture">
          <a:extLst>
            <a:ext uri="{FF2B5EF4-FFF2-40B4-BE49-F238E27FC236}">
              <a16:creationId xmlns:a16="http://schemas.microsoft.com/office/drawing/2014/main" id="{6C514AC3-76D1-C042-AE81-4DF3726E4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91440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2810515</xdr:colOff>
      <xdr:row>7</xdr:row>
      <xdr:rowOff>2032000</xdr:rowOff>
    </xdr:to>
    <xdr:pic>
      <xdr:nvPicPr>
        <xdr:cNvPr id="48" name="Picture 1" descr="Picture">
          <a:extLst>
            <a:ext uri="{FF2B5EF4-FFF2-40B4-BE49-F238E27FC236}">
              <a16:creationId xmlns:a16="http://schemas.microsoft.com/office/drawing/2014/main" id="{7DFF8522-0C58-B64C-9D87-5ED6C30DF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93726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2810515</xdr:colOff>
      <xdr:row>8</xdr:row>
      <xdr:rowOff>2032000</xdr:rowOff>
    </xdr:to>
    <xdr:pic>
      <xdr:nvPicPr>
        <xdr:cNvPr id="49" name="Picture 1" descr="Picture">
          <a:extLst>
            <a:ext uri="{FF2B5EF4-FFF2-40B4-BE49-F238E27FC236}">
              <a16:creationId xmlns:a16="http://schemas.microsoft.com/office/drawing/2014/main" id="{836BACA0-BD56-D94F-A972-9D00E43AD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96012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2810515</xdr:colOff>
      <xdr:row>9</xdr:row>
      <xdr:rowOff>2032000</xdr:rowOff>
    </xdr:to>
    <xdr:pic>
      <xdr:nvPicPr>
        <xdr:cNvPr id="50" name="Picture 1" descr="Picture">
          <a:extLst>
            <a:ext uri="{FF2B5EF4-FFF2-40B4-BE49-F238E27FC236}">
              <a16:creationId xmlns:a16="http://schemas.microsoft.com/office/drawing/2014/main" id="{333CC2B9-8AE7-F640-AF7B-8DFC342C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98298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2810515</xdr:colOff>
      <xdr:row>10</xdr:row>
      <xdr:rowOff>2032000</xdr:rowOff>
    </xdr:to>
    <xdr:pic>
      <xdr:nvPicPr>
        <xdr:cNvPr id="51" name="Picture 1" descr="Picture">
          <a:extLst>
            <a:ext uri="{FF2B5EF4-FFF2-40B4-BE49-F238E27FC236}">
              <a16:creationId xmlns:a16="http://schemas.microsoft.com/office/drawing/2014/main" id="{5953CDAC-A7B2-EB4C-8890-B8E84A094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100584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2810515</xdr:colOff>
      <xdr:row>11</xdr:row>
      <xdr:rowOff>2032000</xdr:rowOff>
    </xdr:to>
    <xdr:pic>
      <xdr:nvPicPr>
        <xdr:cNvPr id="52" name="Picture 1" descr="Picture">
          <a:extLst>
            <a:ext uri="{FF2B5EF4-FFF2-40B4-BE49-F238E27FC236}">
              <a16:creationId xmlns:a16="http://schemas.microsoft.com/office/drawing/2014/main" id="{599DDC67-57C0-0C44-90F4-2DE2DDD66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102870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2810515</xdr:colOff>
      <xdr:row>12</xdr:row>
      <xdr:rowOff>2032000</xdr:rowOff>
    </xdr:to>
    <xdr:pic>
      <xdr:nvPicPr>
        <xdr:cNvPr id="54" name="Picture 1" descr="Picture">
          <a:extLst>
            <a:ext uri="{FF2B5EF4-FFF2-40B4-BE49-F238E27FC236}">
              <a16:creationId xmlns:a16="http://schemas.microsoft.com/office/drawing/2014/main" id="{FB96583F-CC0B-4847-A8EE-859B0D2A1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lum bright="-40000" contrast="-40000"/>
        </a:blip>
        <a:stretch>
          <a:fillRect/>
        </a:stretch>
      </xdr:blipFill>
      <xdr:spPr>
        <a:xfrm>
          <a:off x="0" y="105156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2810515</xdr:colOff>
      <xdr:row>13</xdr:row>
      <xdr:rowOff>2032000</xdr:rowOff>
    </xdr:to>
    <xdr:pic>
      <xdr:nvPicPr>
        <xdr:cNvPr id="55" name="Picture 1" descr="Picture">
          <a:extLst>
            <a:ext uri="{FF2B5EF4-FFF2-40B4-BE49-F238E27FC236}">
              <a16:creationId xmlns:a16="http://schemas.microsoft.com/office/drawing/2014/main" id="{03B87232-ECBA-804E-93F1-E226464ED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107442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2810515</xdr:colOff>
      <xdr:row>14</xdr:row>
      <xdr:rowOff>2032000</xdr:rowOff>
    </xdr:to>
    <xdr:pic>
      <xdr:nvPicPr>
        <xdr:cNvPr id="56" name="Picture 1" descr="Picture">
          <a:extLst>
            <a:ext uri="{FF2B5EF4-FFF2-40B4-BE49-F238E27FC236}">
              <a16:creationId xmlns:a16="http://schemas.microsoft.com/office/drawing/2014/main" id="{61BBA75F-68EF-4A4E-834E-23EDC1011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109728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2810515</xdr:colOff>
      <xdr:row>15</xdr:row>
      <xdr:rowOff>2032000</xdr:rowOff>
    </xdr:to>
    <xdr:pic>
      <xdr:nvPicPr>
        <xdr:cNvPr id="58" name="Picture 1" descr="Picture">
          <a:extLst>
            <a:ext uri="{FF2B5EF4-FFF2-40B4-BE49-F238E27FC236}">
              <a16:creationId xmlns:a16="http://schemas.microsoft.com/office/drawing/2014/main" id="{7E4DD072-64AC-944D-96BB-2A999B93E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112014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2810515</xdr:colOff>
      <xdr:row>16</xdr:row>
      <xdr:rowOff>2032000</xdr:rowOff>
    </xdr:to>
    <xdr:pic>
      <xdr:nvPicPr>
        <xdr:cNvPr id="59" name="Picture 1" descr="Picture">
          <a:extLst>
            <a:ext uri="{FF2B5EF4-FFF2-40B4-BE49-F238E27FC236}">
              <a16:creationId xmlns:a16="http://schemas.microsoft.com/office/drawing/2014/main" id="{79F41B62-ABDC-1046-A8C0-84D5029A3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114300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2810515</xdr:colOff>
      <xdr:row>17</xdr:row>
      <xdr:rowOff>2032000</xdr:rowOff>
    </xdr:to>
    <xdr:pic>
      <xdr:nvPicPr>
        <xdr:cNvPr id="60" name="Picture 1" descr="Picture">
          <a:extLst>
            <a:ext uri="{FF2B5EF4-FFF2-40B4-BE49-F238E27FC236}">
              <a16:creationId xmlns:a16="http://schemas.microsoft.com/office/drawing/2014/main" id="{154E62E8-D849-D64E-AE11-3D0525323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116586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2810515</xdr:colOff>
      <xdr:row>18</xdr:row>
      <xdr:rowOff>2032000</xdr:rowOff>
    </xdr:to>
    <xdr:pic>
      <xdr:nvPicPr>
        <xdr:cNvPr id="61" name="Picture 1" descr="Picture">
          <a:extLst>
            <a:ext uri="{FF2B5EF4-FFF2-40B4-BE49-F238E27FC236}">
              <a16:creationId xmlns:a16="http://schemas.microsoft.com/office/drawing/2014/main" id="{47F61F12-3ABF-654D-A82E-97D7623F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118872000"/>
          <a:ext cx="2810515" cy="2032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2810515</xdr:colOff>
      <xdr:row>19</xdr:row>
      <xdr:rowOff>2032000</xdr:rowOff>
    </xdr:to>
    <xdr:pic>
      <xdr:nvPicPr>
        <xdr:cNvPr id="62" name="Picture 1" descr="Picture">
          <a:extLst>
            <a:ext uri="{FF2B5EF4-FFF2-40B4-BE49-F238E27FC236}">
              <a16:creationId xmlns:a16="http://schemas.microsoft.com/office/drawing/2014/main" id="{6D17290F-DAF0-4349-A78A-4F419D76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121158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2810515</xdr:colOff>
      <xdr:row>2</xdr:row>
      <xdr:rowOff>2032000</xdr:rowOff>
    </xdr:to>
    <xdr:pic>
      <xdr:nvPicPr>
        <xdr:cNvPr id="63" name="Picture 1" descr="Picture">
          <a:extLst>
            <a:ext uri="{FF2B5EF4-FFF2-40B4-BE49-F238E27FC236}">
              <a16:creationId xmlns:a16="http://schemas.microsoft.com/office/drawing/2014/main" id="{B9315F97-7BCD-DC43-B43C-8B92BD1F2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123444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2810515</xdr:colOff>
      <xdr:row>3</xdr:row>
      <xdr:rowOff>2032000</xdr:rowOff>
    </xdr:to>
    <xdr:pic>
      <xdr:nvPicPr>
        <xdr:cNvPr id="64" name="Picture 1" descr="Picture">
          <a:extLst>
            <a:ext uri="{FF2B5EF4-FFF2-40B4-BE49-F238E27FC236}">
              <a16:creationId xmlns:a16="http://schemas.microsoft.com/office/drawing/2014/main" id="{386B96F4-DB4D-4D4C-9C6A-2C458877F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125730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2810515</xdr:colOff>
      <xdr:row>4</xdr:row>
      <xdr:rowOff>2032000</xdr:rowOff>
    </xdr:to>
    <xdr:pic>
      <xdr:nvPicPr>
        <xdr:cNvPr id="65" name="Picture 1" descr="Picture">
          <a:extLst>
            <a:ext uri="{FF2B5EF4-FFF2-40B4-BE49-F238E27FC236}">
              <a16:creationId xmlns:a16="http://schemas.microsoft.com/office/drawing/2014/main" id="{99D4125E-AC24-B248-A580-E79E3585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128016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2810515</xdr:colOff>
      <xdr:row>5</xdr:row>
      <xdr:rowOff>2032000</xdr:rowOff>
    </xdr:to>
    <xdr:pic>
      <xdr:nvPicPr>
        <xdr:cNvPr id="66" name="Picture 1" descr="Picture">
          <a:extLst>
            <a:ext uri="{FF2B5EF4-FFF2-40B4-BE49-F238E27FC236}">
              <a16:creationId xmlns:a16="http://schemas.microsoft.com/office/drawing/2014/main" id="{54317B50-9AC2-9946-9DB3-99541796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130302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2810515</xdr:colOff>
      <xdr:row>6</xdr:row>
      <xdr:rowOff>2032000</xdr:rowOff>
    </xdr:to>
    <xdr:pic>
      <xdr:nvPicPr>
        <xdr:cNvPr id="67" name="Picture 1" descr="Picture">
          <a:extLst>
            <a:ext uri="{FF2B5EF4-FFF2-40B4-BE49-F238E27FC236}">
              <a16:creationId xmlns:a16="http://schemas.microsoft.com/office/drawing/2014/main" id="{B911732C-E730-AF40-8269-1AC2B2DF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132588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2810515</xdr:colOff>
      <xdr:row>7</xdr:row>
      <xdr:rowOff>2032000</xdr:rowOff>
    </xdr:to>
    <xdr:pic>
      <xdr:nvPicPr>
        <xdr:cNvPr id="68" name="Picture 1" descr="Picture">
          <a:extLst>
            <a:ext uri="{FF2B5EF4-FFF2-40B4-BE49-F238E27FC236}">
              <a16:creationId xmlns:a16="http://schemas.microsoft.com/office/drawing/2014/main" id="{CA06DFAC-5D57-064F-9960-E5299988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134874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2810515</xdr:colOff>
      <xdr:row>8</xdr:row>
      <xdr:rowOff>2032000</xdr:rowOff>
    </xdr:to>
    <xdr:pic>
      <xdr:nvPicPr>
        <xdr:cNvPr id="69" name="Picture 1" descr="Picture">
          <a:extLst>
            <a:ext uri="{FF2B5EF4-FFF2-40B4-BE49-F238E27FC236}">
              <a16:creationId xmlns:a16="http://schemas.microsoft.com/office/drawing/2014/main" id="{502165BC-05B5-4A4C-8045-E6CCD0AFC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137160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2810515</xdr:colOff>
      <xdr:row>9</xdr:row>
      <xdr:rowOff>2032000</xdr:rowOff>
    </xdr:to>
    <xdr:pic>
      <xdr:nvPicPr>
        <xdr:cNvPr id="70" name="Picture 1" descr="Picture">
          <a:extLst>
            <a:ext uri="{FF2B5EF4-FFF2-40B4-BE49-F238E27FC236}">
              <a16:creationId xmlns:a16="http://schemas.microsoft.com/office/drawing/2014/main" id="{D9257AF2-0622-4B4A-9C73-112B6B3EA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139446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2810515</xdr:colOff>
      <xdr:row>10</xdr:row>
      <xdr:rowOff>2032000</xdr:rowOff>
    </xdr:to>
    <xdr:pic>
      <xdr:nvPicPr>
        <xdr:cNvPr id="71" name="Picture 1" descr="Picture">
          <a:extLst>
            <a:ext uri="{FF2B5EF4-FFF2-40B4-BE49-F238E27FC236}">
              <a16:creationId xmlns:a16="http://schemas.microsoft.com/office/drawing/2014/main" id="{6C792FE0-504E-CA4D-92AF-473ECA7C8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141732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2810515</xdr:colOff>
      <xdr:row>11</xdr:row>
      <xdr:rowOff>2032000</xdr:rowOff>
    </xdr:to>
    <xdr:pic>
      <xdr:nvPicPr>
        <xdr:cNvPr id="72" name="Picture 1" descr="Picture">
          <a:extLst>
            <a:ext uri="{FF2B5EF4-FFF2-40B4-BE49-F238E27FC236}">
              <a16:creationId xmlns:a16="http://schemas.microsoft.com/office/drawing/2014/main" id="{81A35C61-AC77-B945-8B21-F7893B7B4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144018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2810515</xdr:colOff>
      <xdr:row>12</xdr:row>
      <xdr:rowOff>2032000</xdr:rowOff>
    </xdr:to>
    <xdr:pic>
      <xdr:nvPicPr>
        <xdr:cNvPr id="73" name="Picture 1" descr="Picture">
          <a:extLst>
            <a:ext uri="{FF2B5EF4-FFF2-40B4-BE49-F238E27FC236}">
              <a16:creationId xmlns:a16="http://schemas.microsoft.com/office/drawing/2014/main" id="{0E11248C-39C2-9845-9107-6C20A4238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0" y="146304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2810515</xdr:colOff>
      <xdr:row>13</xdr:row>
      <xdr:rowOff>2032000</xdr:rowOff>
    </xdr:to>
    <xdr:pic>
      <xdr:nvPicPr>
        <xdr:cNvPr id="74" name="Picture 1" descr="Picture">
          <a:extLst>
            <a:ext uri="{FF2B5EF4-FFF2-40B4-BE49-F238E27FC236}">
              <a16:creationId xmlns:a16="http://schemas.microsoft.com/office/drawing/2014/main" id="{B14D5921-730B-A846-9A32-AA986A7D6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0" y="148590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2810515</xdr:colOff>
      <xdr:row>14</xdr:row>
      <xdr:rowOff>2032000</xdr:rowOff>
    </xdr:to>
    <xdr:pic>
      <xdr:nvPicPr>
        <xdr:cNvPr id="75" name="Picture 1" descr="Picture">
          <a:extLst>
            <a:ext uri="{FF2B5EF4-FFF2-40B4-BE49-F238E27FC236}">
              <a16:creationId xmlns:a16="http://schemas.microsoft.com/office/drawing/2014/main" id="{3F0794D8-AC3A-034F-9287-53AA41B92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0" y="150876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2810515</xdr:colOff>
      <xdr:row>15</xdr:row>
      <xdr:rowOff>2032000</xdr:rowOff>
    </xdr:to>
    <xdr:pic>
      <xdr:nvPicPr>
        <xdr:cNvPr id="76" name="Picture 1" descr="Picture">
          <a:extLst>
            <a:ext uri="{FF2B5EF4-FFF2-40B4-BE49-F238E27FC236}">
              <a16:creationId xmlns:a16="http://schemas.microsoft.com/office/drawing/2014/main" id="{172EFADF-B337-4344-8900-F77E281AA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0" y="153162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2810515</xdr:colOff>
      <xdr:row>16</xdr:row>
      <xdr:rowOff>2032000</xdr:rowOff>
    </xdr:to>
    <xdr:pic>
      <xdr:nvPicPr>
        <xdr:cNvPr id="77" name="Picture 1" descr="Picture">
          <a:extLst>
            <a:ext uri="{FF2B5EF4-FFF2-40B4-BE49-F238E27FC236}">
              <a16:creationId xmlns:a16="http://schemas.microsoft.com/office/drawing/2014/main" id="{27720192-B769-A54A-AAEE-5C6EB7A9A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0" y="155448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2810515</xdr:colOff>
      <xdr:row>17</xdr:row>
      <xdr:rowOff>2032000</xdr:rowOff>
    </xdr:to>
    <xdr:pic>
      <xdr:nvPicPr>
        <xdr:cNvPr id="78" name="Picture 1" descr="Picture">
          <a:extLst>
            <a:ext uri="{FF2B5EF4-FFF2-40B4-BE49-F238E27FC236}">
              <a16:creationId xmlns:a16="http://schemas.microsoft.com/office/drawing/2014/main" id="{4D8EE980-F522-334A-97CC-5A2558D7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0" y="157734000"/>
          <a:ext cx="2810515" cy="20320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2810515</xdr:colOff>
      <xdr:row>18</xdr:row>
      <xdr:rowOff>2032000</xdr:rowOff>
    </xdr:to>
    <xdr:pic>
      <xdr:nvPicPr>
        <xdr:cNvPr id="81" name="Picture 1" descr="Picture">
          <a:extLst>
            <a:ext uri="{FF2B5EF4-FFF2-40B4-BE49-F238E27FC236}">
              <a16:creationId xmlns:a16="http://schemas.microsoft.com/office/drawing/2014/main" id="{0152129F-8CA4-B64E-A032-D1A2BD3E4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0" y="160020000"/>
          <a:ext cx="2810515" cy="20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D903-FC40-F946-B29C-FA540EC8E54A}">
  <dimension ref="A1:J142"/>
  <sheetViews>
    <sheetView tabSelected="1" workbookViewId="0">
      <selection activeCell="A2" sqref="A2"/>
    </sheetView>
  </sheetViews>
  <sheetFormatPr baseColWidth="10" defaultRowHeight="15" x14ac:dyDescent="0.2"/>
  <cols>
    <col min="1" max="1" width="14.33203125" customWidth="1"/>
    <col min="2" max="2" width="60.1640625" customWidth="1"/>
    <col min="3" max="10" width="15.83203125" customWidth="1"/>
  </cols>
  <sheetData>
    <row r="1" spans="1:10" x14ac:dyDescent="0.2">
      <c r="A1" s="25" t="s">
        <v>305</v>
      </c>
    </row>
    <row r="2" spans="1:10" ht="96" x14ac:dyDescent="0.2">
      <c r="A2" s="22" t="s">
        <v>11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</row>
    <row r="3" spans="1:10" x14ac:dyDescent="0.2">
      <c r="A3" s="23" t="s">
        <v>21</v>
      </c>
      <c r="B3" s="23" t="s">
        <v>22</v>
      </c>
      <c r="C3" s="23">
        <v>63.3</v>
      </c>
      <c r="E3" s="23">
        <v>1</v>
      </c>
      <c r="F3" s="23">
        <v>83.4</v>
      </c>
      <c r="H3" s="23">
        <v>1</v>
      </c>
      <c r="I3" s="23">
        <v>2.96</v>
      </c>
      <c r="J3" s="23">
        <v>5.5</v>
      </c>
    </row>
    <row r="4" spans="1:10" x14ac:dyDescent="0.2">
      <c r="A4" s="23" t="s">
        <v>23</v>
      </c>
      <c r="B4" s="23" t="s">
        <v>24</v>
      </c>
      <c r="C4" s="23">
        <v>48.9</v>
      </c>
      <c r="E4" s="23">
        <v>1</v>
      </c>
      <c r="F4" s="23">
        <v>41.6</v>
      </c>
      <c r="H4" s="23">
        <v>1</v>
      </c>
      <c r="I4" s="23">
        <v>6.47</v>
      </c>
      <c r="J4" s="23">
        <v>5.2</v>
      </c>
    </row>
    <row r="5" spans="1:10" x14ac:dyDescent="0.2">
      <c r="A5" s="23" t="s">
        <v>25</v>
      </c>
      <c r="B5" s="23" t="s">
        <v>26</v>
      </c>
      <c r="C5" s="23">
        <v>49.6</v>
      </c>
      <c r="D5" s="23">
        <v>13.8</v>
      </c>
      <c r="E5" s="23">
        <v>2</v>
      </c>
      <c r="F5" s="23">
        <v>87.1</v>
      </c>
      <c r="G5" s="23">
        <v>3.34</v>
      </c>
      <c r="H5" s="23">
        <v>2</v>
      </c>
      <c r="I5" s="23">
        <v>7.48</v>
      </c>
      <c r="J5" s="23">
        <v>5.0999999999999996</v>
      </c>
    </row>
    <row r="6" spans="1:10" x14ac:dyDescent="0.2">
      <c r="A6" s="23" t="s">
        <v>27</v>
      </c>
      <c r="B6" s="23" t="s">
        <v>28</v>
      </c>
      <c r="C6" s="23">
        <v>53.5</v>
      </c>
      <c r="D6" s="23">
        <v>5.41</v>
      </c>
      <c r="E6" s="23">
        <v>2</v>
      </c>
      <c r="F6" s="23">
        <v>93.2</v>
      </c>
      <c r="G6" s="23">
        <v>0.107</v>
      </c>
      <c r="H6" s="23">
        <v>2</v>
      </c>
      <c r="I6" s="23">
        <v>11.1</v>
      </c>
      <c r="J6" s="23">
        <v>5</v>
      </c>
    </row>
    <row r="7" spans="1:10" x14ac:dyDescent="0.2">
      <c r="A7" s="23" t="s">
        <v>29</v>
      </c>
      <c r="B7" s="23" t="s">
        <v>30</v>
      </c>
      <c r="C7" s="23">
        <v>24.2</v>
      </c>
      <c r="D7" s="23">
        <v>11.9</v>
      </c>
      <c r="E7" s="23">
        <v>2</v>
      </c>
      <c r="F7" s="23">
        <v>57.9</v>
      </c>
      <c r="G7" s="23">
        <v>9.77</v>
      </c>
      <c r="H7" s="23">
        <v>2</v>
      </c>
      <c r="I7" s="23">
        <v>11.5</v>
      </c>
      <c r="J7" s="23">
        <v>4.9000000000000004</v>
      </c>
    </row>
    <row r="8" spans="1:10" x14ac:dyDescent="0.2">
      <c r="A8" s="23" t="s">
        <v>31</v>
      </c>
      <c r="B8" s="23" t="s">
        <v>32</v>
      </c>
      <c r="C8" s="23">
        <v>49</v>
      </c>
      <c r="D8" s="23">
        <v>6.43</v>
      </c>
      <c r="E8" s="23">
        <v>2</v>
      </c>
      <c r="F8" s="23">
        <v>78.2</v>
      </c>
      <c r="G8" s="23">
        <v>5.55</v>
      </c>
      <c r="H8" s="23">
        <v>2</v>
      </c>
      <c r="I8" s="23">
        <v>11.6</v>
      </c>
      <c r="J8" s="23">
        <v>4.9000000000000004</v>
      </c>
    </row>
    <row r="9" spans="1:10" x14ac:dyDescent="0.2">
      <c r="A9" s="23" t="s">
        <v>33</v>
      </c>
      <c r="B9" s="23" t="s">
        <v>34</v>
      </c>
      <c r="C9" s="23">
        <v>50.7</v>
      </c>
      <c r="D9" s="23">
        <v>3.52</v>
      </c>
      <c r="E9" s="23">
        <v>2</v>
      </c>
      <c r="F9" s="23">
        <v>72.7</v>
      </c>
      <c r="G9" s="23">
        <v>2.35</v>
      </c>
      <c r="H9" s="23">
        <v>2</v>
      </c>
      <c r="I9" s="23">
        <v>20.100000000000001</v>
      </c>
      <c r="J9" s="23">
        <v>4.7</v>
      </c>
    </row>
    <row r="10" spans="1:10" x14ac:dyDescent="0.2">
      <c r="A10" s="23" t="s">
        <v>35</v>
      </c>
      <c r="B10" s="23" t="s">
        <v>36</v>
      </c>
      <c r="C10" s="23">
        <v>38.5</v>
      </c>
      <c r="E10" s="23">
        <v>1</v>
      </c>
      <c r="F10" s="23">
        <v>68.900000000000006</v>
      </c>
      <c r="H10" s="23">
        <v>1</v>
      </c>
      <c r="I10" s="23">
        <v>20.2</v>
      </c>
      <c r="J10" s="23">
        <v>4.7</v>
      </c>
    </row>
    <row r="11" spans="1:10" x14ac:dyDescent="0.2">
      <c r="A11" s="23" t="s">
        <v>37</v>
      </c>
      <c r="B11" s="23" t="s">
        <v>38</v>
      </c>
      <c r="C11" s="23">
        <v>51.2</v>
      </c>
      <c r="E11" s="23">
        <v>1</v>
      </c>
      <c r="F11" s="23">
        <v>76.400000000000006</v>
      </c>
      <c r="H11" s="23">
        <v>1</v>
      </c>
      <c r="I11" s="23">
        <v>23.3</v>
      </c>
      <c r="J11" s="23">
        <v>4.5999999999999996</v>
      </c>
    </row>
    <row r="12" spans="1:10" x14ac:dyDescent="0.2">
      <c r="A12" s="23" t="s">
        <v>39</v>
      </c>
      <c r="B12" s="23" t="s">
        <v>40</v>
      </c>
      <c r="C12" s="23">
        <v>50.2</v>
      </c>
      <c r="D12" s="23">
        <v>10.7</v>
      </c>
      <c r="E12" s="23">
        <v>2</v>
      </c>
      <c r="F12" s="23">
        <v>68.2</v>
      </c>
      <c r="G12" s="23">
        <v>8.91</v>
      </c>
      <c r="H12" s="23">
        <v>2</v>
      </c>
      <c r="I12" s="23">
        <v>23.9</v>
      </c>
      <c r="J12" s="23">
        <v>4.5999999999999996</v>
      </c>
    </row>
    <row r="13" spans="1:10" x14ac:dyDescent="0.2">
      <c r="A13" s="23" t="s">
        <v>41</v>
      </c>
      <c r="B13" s="23" t="s">
        <v>42</v>
      </c>
      <c r="C13" s="23">
        <v>38.799999999999997</v>
      </c>
      <c r="D13" s="23">
        <v>6.36</v>
      </c>
      <c r="E13" s="23">
        <v>2</v>
      </c>
      <c r="F13" s="23">
        <v>63</v>
      </c>
      <c r="G13" s="23">
        <v>1.4200000000000001E-2</v>
      </c>
      <c r="H13" s="23">
        <v>2</v>
      </c>
      <c r="I13" s="23">
        <v>24.3</v>
      </c>
      <c r="J13" s="23">
        <v>4.5999999999999996</v>
      </c>
    </row>
    <row r="14" spans="1:10" x14ac:dyDescent="0.2">
      <c r="A14" s="23" t="s">
        <v>43</v>
      </c>
      <c r="B14" s="23" t="s">
        <v>44</v>
      </c>
      <c r="C14" s="23">
        <v>50.3</v>
      </c>
      <c r="E14" s="23">
        <v>1</v>
      </c>
      <c r="F14" s="23">
        <v>75.599999999999994</v>
      </c>
      <c r="H14" s="23">
        <v>1</v>
      </c>
      <c r="I14" s="23">
        <v>25.5</v>
      </c>
      <c r="J14" s="23">
        <v>4.5999999999999996</v>
      </c>
    </row>
    <row r="15" spans="1:10" x14ac:dyDescent="0.2">
      <c r="A15" s="23" t="s">
        <v>45</v>
      </c>
      <c r="B15" s="23" t="s">
        <v>46</v>
      </c>
      <c r="C15" s="23">
        <v>42.3</v>
      </c>
      <c r="E15" s="23">
        <v>1</v>
      </c>
      <c r="F15" s="23">
        <v>66.599999999999994</v>
      </c>
      <c r="H15" s="23">
        <v>1</v>
      </c>
      <c r="I15" s="23">
        <v>33.299999999999997</v>
      </c>
      <c r="J15" s="23">
        <v>4.5</v>
      </c>
    </row>
    <row r="16" spans="1:10" x14ac:dyDescent="0.2">
      <c r="A16" s="23" t="s">
        <v>47</v>
      </c>
      <c r="B16" s="23" t="s">
        <v>48</v>
      </c>
      <c r="C16" s="23">
        <v>42.1</v>
      </c>
      <c r="E16" s="23">
        <v>1</v>
      </c>
      <c r="F16" s="23">
        <v>69.7</v>
      </c>
      <c r="H16" s="23">
        <v>1</v>
      </c>
      <c r="I16" s="23">
        <v>35.700000000000003</v>
      </c>
      <c r="J16" s="23">
        <v>4.4000000000000004</v>
      </c>
    </row>
    <row r="17" spans="1:10" x14ac:dyDescent="0.2">
      <c r="A17" s="23" t="s">
        <v>49</v>
      </c>
      <c r="B17" s="23" t="s">
        <v>50</v>
      </c>
      <c r="C17" s="23">
        <v>41.1</v>
      </c>
      <c r="D17" s="23">
        <v>1.67</v>
      </c>
      <c r="E17" s="23">
        <v>2</v>
      </c>
      <c r="F17" s="23">
        <v>60.4</v>
      </c>
      <c r="G17" s="23">
        <v>0.36</v>
      </c>
      <c r="H17" s="23">
        <v>2</v>
      </c>
      <c r="I17" s="23">
        <v>36.1</v>
      </c>
      <c r="J17" s="23">
        <v>4.4000000000000004</v>
      </c>
    </row>
    <row r="18" spans="1:10" x14ac:dyDescent="0.2">
      <c r="A18" s="23" t="s">
        <v>51</v>
      </c>
      <c r="B18" s="23" t="s">
        <v>52</v>
      </c>
      <c r="C18" s="23">
        <v>57</v>
      </c>
      <c r="E18" s="23">
        <v>1</v>
      </c>
      <c r="F18" s="23">
        <v>50.2</v>
      </c>
      <c r="H18" s="23">
        <v>1</v>
      </c>
      <c r="I18" s="23">
        <v>45.5</v>
      </c>
      <c r="J18" s="23">
        <v>4.3</v>
      </c>
    </row>
    <row r="19" spans="1:10" x14ac:dyDescent="0.2">
      <c r="A19" s="23" t="s">
        <v>53</v>
      </c>
      <c r="B19" s="23" t="s">
        <v>54</v>
      </c>
      <c r="C19" s="23">
        <v>40.299999999999997</v>
      </c>
      <c r="D19" s="23">
        <v>3.05</v>
      </c>
      <c r="E19" s="23">
        <v>2</v>
      </c>
      <c r="F19" s="23">
        <v>60.7</v>
      </c>
      <c r="G19" s="23">
        <v>0.29099999999999998</v>
      </c>
      <c r="H19" s="23">
        <v>2</v>
      </c>
      <c r="I19" s="23">
        <v>46</v>
      </c>
      <c r="J19" s="23">
        <v>4.3</v>
      </c>
    </row>
    <row r="20" spans="1:10" x14ac:dyDescent="0.2">
      <c r="A20" s="23" t="s">
        <v>55</v>
      </c>
      <c r="B20" s="23" t="s">
        <v>56</v>
      </c>
      <c r="C20" s="23">
        <v>41.2</v>
      </c>
      <c r="E20" s="23">
        <v>1</v>
      </c>
      <c r="F20" s="23">
        <v>59.3</v>
      </c>
      <c r="H20" s="23">
        <v>1</v>
      </c>
      <c r="I20" s="23">
        <v>49.9</v>
      </c>
      <c r="J20" s="23">
        <v>4.3</v>
      </c>
    </row>
    <row r="21" spans="1:10" x14ac:dyDescent="0.2">
      <c r="A21" s="23" t="s">
        <v>57</v>
      </c>
      <c r="B21" s="23" t="s">
        <v>58</v>
      </c>
      <c r="C21" s="23">
        <v>35.700000000000003</v>
      </c>
      <c r="E21" s="23">
        <v>1</v>
      </c>
      <c r="F21" s="23">
        <v>52.7</v>
      </c>
      <c r="H21" s="23">
        <v>1</v>
      </c>
      <c r="I21" s="23">
        <v>55.8</v>
      </c>
      <c r="J21" s="23">
        <v>4.3</v>
      </c>
    </row>
    <row r="22" spans="1:10" x14ac:dyDescent="0.2">
      <c r="A22" s="23" t="s">
        <v>59</v>
      </c>
      <c r="B22" s="23" t="s">
        <v>60</v>
      </c>
      <c r="C22" s="23">
        <v>33.9</v>
      </c>
      <c r="D22" s="23">
        <v>0.70699999999999996</v>
      </c>
      <c r="E22" s="23">
        <v>2</v>
      </c>
      <c r="F22" s="23">
        <v>59.3</v>
      </c>
      <c r="G22" s="23">
        <v>0.47</v>
      </c>
      <c r="H22" s="23">
        <v>2</v>
      </c>
      <c r="I22" s="23">
        <v>59</v>
      </c>
      <c r="J22" s="23">
        <v>4.2</v>
      </c>
    </row>
    <row r="23" spans="1:10" x14ac:dyDescent="0.2">
      <c r="A23" s="23" t="s">
        <v>61</v>
      </c>
      <c r="B23" s="23" t="s">
        <v>62</v>
      </c>
      <c r="C23" s="23">
        <v>34.6</v>
      </c>
      <c r="E23" s="23">
        <v>1</v>
      </c>
      <c r="F23" s="23">
        <v>19.600000000000001</v>
      </c>
      <c r="H23" s="23">
        <v>1</v>
      </c>
      <c r="I23" s="23">
        <v>65.599999999999994</v>
      </c>
      <c r="J23" s="23">
        <v>4.2</v>
      </c>
    </row>
    <row r="24" spans="1:10" x14ac:dyDescent="0.2">
      <c r="A24" s="23" t="s">
        <v>63</v>
      </c>
      <c r="B24" s="23" t="s">
        <v>64</v>
      </c>
      <c r="C24" s="23">
        <v>36.6</v>
      </c>
      <c r="D24" s="23">
        <v>3.78</v>
      </c>
      <c r="E24" s="23">
        <v>2</v>
      </c>
      <c r="F24" s="23">
        <v>63.7</v>
      </c>
      <c r="G24" s="23">
        <v>0.79500000000000004</v>
      </c>
      <c r="H24" s="23">
        <v>2</v>
      </c>
      <c r="I24" s="23">
        <v>66.400000000000006</v>
      </c>
      <c r="J24" s="23">
        <v>4.2</v>
      </c>
    </row>
    <row r="25" spans="1:10" x14ac:dyDescent="0.2">
      <c r="A25" s="23" t="s">
        <v>65</v>
      </c>
      <c r="B25" s="23" t="s">
        <v>66</v>
      </c>
      <c r="F25" s="23">
        <v>42.5</v>
      </c>
      <c r="G25" s="23">
        <v>4.38</v>
      </c>
      <c r="H25" s="23">
        <v>2</v>
      </c>
      <c r="I25" s="23">
        <v>83.7</v>
      </c>
      <c r="J25" s="23">
        <v>4.0999999999999996</v>
      </c>
    </row>
    <row r="26" spans="1:10" x14ac:dyDescent="0.2">
      <c r="A26" s="23" t="s">
        <v>67</v>
      </c>
      <c r="B26" s="23" t="s">
        <v>68</v>
      </c>
      <c r="C26" s="23">
        <v>70.8</v>
      </c>
      <c r="E26" s="23">
        <v>1</v>
      </c>
      <c r="F26" s="23">
        <v>44.1</v>
      </c>
      <c r="H26" s="23">
        <v>1</v>
      </c>
      <c r="I26" s="23">
        <v>90.5</v>
      </c>
      <c r="J26" s="23">
        <v>4</v>
      </c>
    </row>
    <row r="27" spans="1:10" x14ac:dyDescent="0.2">
      <c r="A27" s="23" t="s">
        <v>69</v>
      </c>
      <c r="B27" s="23" t="s">
        <v>70</v>
      </c>
      <c r="C27" s="23">
        <v>22.3</v>
      </c>
      <c r="D27" s="23">
        <v>0.80600000000000005</v>
      </c>
      <c r="E27" s="23">
        <v>2</v>
      </c>
      <c r="F27" s="23">
        <v>38.6</v>
      </c>
      <c r="G27" s="23">
        <v>1.5100000000000001E-2</v>
      </c>
      <c r="H27" s="23">
        <v>2</v>
      </c>
      <c r="I27" s="23">
        <v>97.8</v>
      </c>
      <c r="J27" s="23">
        <v>4</v>
      </c>
    </row>
    <row r="28" spans="1:10" x14ac:dyDescent="0.2">
      <c r="A28" s="23" t="s">
        <v>71</v>
      </c>
      <c r="B28" s="23" t="s">
        <v>72</v>
      </c>
      <c r="F28" s="23">
        <v>49</v>
      </c>
      <c r="G28" s="23">
        <v>2.56</v>
      </c>
      <c r="H28" s="23">
        <v>2</v>
      </c>
      <c r="I28" s="24" t="s">
        <v>73</v>
      </c>
      <c r="J28" s="24" t="s">
        <v>74</v>
      </c>
    </row>
    <row r="29" spans="1:10" x14ac:dyDescent="0.2">
      <c r="A29" s="23" t="s">
        <v>75</v>
      </c>
      <c r="B29" s="23" t="s">
        <v>76</v>
      </c>
      <c r="F29" s="23">
        <v>46.5</v>
      </c>
      <c r="G29" s="23">
        <v>0.249</v>
      </c>
      <c r="H29" s="23">
        <v>2</v>
      </c>
      <c r="I29" s="24" t="s">
        <v>73</v>
      </c>
      <c r="J29" s="24" t="s">
        <v>74</v>
      </c>
    </row>
    <row r="30" spans="1:10" x14ac:dyDescent="0.2">
      <c r="A30" s="23" t="s">
        <v>77</v>
      </c>
      <c r="B30" s="23" t="s">
        <v>78</v>
      </c>
      <c r="C30" s="23">
        <v>7.86</v>
      </c>
      <c r="D30" s="23">
        <v>1.1100000000000001</v>
      </c>
      <c r="E30" s="23">
        <v>2</v>
      </c>
      <c r="F30" s="23">
        <v>16.100000000000001</v>
      </c>
      <c r="G30" s="23">
        <v>0.41399999999999998</v>
      </c>
      <c r="H30" s="23">
        <v>2</v>
      </c>
      <c r="I30" s="24" t="s">
        <v>73</v>
      </c>
      <c r="J30" s="24" t="s">
        <v>74</v>
      </c>
    </row>
    <row r="31" spans="1:10" x14ac:dyDescent="0.2">
      <c r="A31" s="23" t="s">
        <v>79</v>
      </c>
      <c r="B31" s="23" t="s">
        <v>80</v>
      </c>
      <c r="C31" s="23">
        <v>15.6</v>
      </c>
      <c r="D31" s="23">
        <v>1.8</v>
      </c>
      <c r="E31" s="23">
        <v>2</v>
      </c>
      <c r="F31" s="23">
        <v>43.1</v>
      </c>
      <c r="G31" s="23">
        <v>0.13200000000000001</v>
      </c>
      <c r="H31" s="23">
        <v>2</v>
      </c>
      <c r="I31" s="24" t="s">
        <v>73</v>
      </c>
      <c r="J31" s="24" t="s">
        <v>74</v>
      </c>
    </row>
    <row r="32" spans="1:10" x14ac:dyDescent="0.2">
      <c r="A32" s="23" t="s">
        <v>81</v>
      </c>
      <c r="B32" s="23" t="s">
        <v>82</v>
      </c>
      <c r="C32" s="23">
        <v>12.7</v>
      </c>
      <c r="D32" s="23">
        <v>2.36</v>
      </c>
      <c r="E32" s="23">
        <v>2</v>
      </c>
      <c r="F32" s="23">
        <v>27.2</v>
      </c>
      <c r="G32" s="23">
        <v>0.67400000000000004</v>
      </c>
      <c r="H32" s="23">
        <v>2</v>
      </c>
      <c r="I32" s="24" t="s">
        <v>73</v>
      </c>
      <c r="J32" s="24" t="s">
        <v>74</v>
      </c>
    </row>
    <row r="33" spans="1:10" x14ac:dyDescent="0.2">
      <c r="A33" s="23" t="s">
        <v>83</v>
      </c>
      <c r="B33" s="23" t="s">
        <v>84</v>
      </c>
      <c r="I33" s="24" t="s">
        <v>85</v>
      </c>
      <c r="J33" s="24" t="s">
        <v>74</v>
      </c>
    </row>
    <row r="34" spans="1:10" x14ac:dyDescent="0.2">
      <c r="A34" s="23" t="s">
        <v>86</v>
      </c>
      <c r="B34" s="23" t="s">
        <v>87</v>
      </c>
      <c r="I34" s="24" t="s">
        <v>85</v>
      </c>
      <c r="J34" s="24" t="s">
        <v>74</v>
      </c>
    </row>
    <row r="35" spans="1:10" x14ac:dyDescent="0.2">
      <c r="A35" s="23" t="s">
        <v>88</v>
      </c>
      <c r="B35" s="23" t="s">
        <v>89</v>
      </c>
      <c r="I35" s="24" t="s">
        <v>85</v>
      </c>
      <c r="J35" s="24" t="s">
        <v>74</v>
      </c>
    </row>
    <row r="36" spans="1:10" x14ac:dyDescent="0.2">
      <c r="A36" s="23" t="s">
        <v>90</v>
      </c>
      <c r="B36" s="23" t="s">
        <v>91</v>
      </c>
      <c r="I36" s="24" t="s">
        <v>85</v>
      </c>
      <c r="J36" s="24" t="s">
        <v>74</v>
      </c>
    </row>
    <row r="37" spans="1:10" x14ac:dyDescent="0.2">
      <c r="A37" s="23" t="s">
        <v>92</v>
      </c>
      <c r="B37" s="23" t="s">
        <v>93</v>
      </c>
      <c r="I37" s="24" t="s">
        <v>85</v>
      </c>
      <c r="J37" s="24" t="s">
        <v>74</v>
      </c>
    </row>
    <row r="38" spans="1:10" x14ac:dyDescent="0.2">
      <c r="A38" s="23" t="s">
        <v>94</v>
      </c>
      <c r="B38" s="23" t="s">
        <v>95</v>
      </c>
      <c r="I38" s="24" t="s">
        <v>85</v>
      </c>
      <c r="J38" s="24" t="s">
        <v>74</v>
      </c>
    </row>
    <row r="39" spans="1:10" x14ac:dyDescent="0.2">
      <c r="A39" s="23" t="s">
        <v>96</v>
      </c>
      <c r="B39" s="23" t="s">
        <v>97</v>
      </c>
      <c r="I39" s="24" t="s">
        <v>85</v>
      </c>
      <c r="J39" s="24" t="s">
        <v>74</v>
      </c>
    </row>
    <row r="40" spans="1:10" x14ac:dyDescent="0.2">
      <c r="A40" s="23" t="s">
        <v>98</v>
      </c>
      <c r="B40" s="23" t="s">
        <v>99</v>
      </c>
      <c r="C40" s="23">
        <v>1.48</v>
      </c>
      <c r="D40" s="23">
        <v>1.6</v>
      </c>
      <c r="E40" s="23">
        <v>2</v>
      </c>
      <c r="F40" s="23">
        <v>3.3</v>
      </c>
      <c r="G40" s="23">
        <v>0.35699999999999998</v>
      </c>
      <c r="H40" s="23">
        <v>2</v>
      </c>
    </row>
    <row r="41" spans="1:10" x14ac:dyDescent="0.2">
      <c r="A41" s="23" t="s">
        <v>100</v>
      </c>
      <c r="B41" s="23" t="s">
        <v>101</v>
      </c>
      <c r="C41" s="23">
        <v>17.5</v>
      </c>
      <c r="D41" s="23">
        <v>0.33600000000000002</v>
      </c>
      <c r="E41" s="23">
        <v>2</v>
      </c>
      <c r="F41" s="23">
        <v>24.8</v>
      </c>
      <c r="G41" s="23">
        <v>4.03</v>
      </c>
      <c r="H41" s="23">
        <v>2</v>
      </c>
    </row>
    <row r="42" spans="1:10" x14ac:dyDescent="0.2">
      <c r="A42" s="23" t="s">
        <v>102</v>
      </c>
      <c r="B42" s="23" t="s">
        <v>103</v>
      </c>
      <c r="C42" s="23">
        <v>15.8</v>
      </c>
      <c r="D42" s="23">
        <v>0.59</v>
      </c>
      <c r="E42" s="23">
        <v>2</v>
      </c>
      <c r="F42" s="23">
        <v>40.200000000000003</v>
      </c>
      <c r="G42" s="23">
        <v>2.21</v>
      </c>
      <c r="H42" s="23">
        <v>2</v>
      </c>
    </row>
    <row r="43" spans="1:10" x14ac:dyDescent="0.2">
      <c r="A43" s="23" t="s">
        <v>104</v>
      </c>
      <c r="B43" s="23" t="s">
        <v>105</v>
      </c>
      <c r="C43" s="23">
        <v>16.7</v>
      </c>
      <c r="D43" s="23">
        <v>6.5500000000000003E-2</v>
      </c>
      <c r="E43" s="23">
        <v>2</v>
      </c>
      <c r="F43" s="23">
        <v>31.3</v>
      </c>
      <c r="G43" s="23">
        <v>1.51</v>
      </c>
      <c r="H43" s="23">
        <v>2</v>
      </c>
    </row>
    <row r="44" spans="1:10" x14ac:dyDescent="0.2">
      <c r="A44" s="23" t="s">
        <v>106</v>
      </c>
      <c r="B44" s="23" t="s">
        <v>107</v>
      </c>
      <c r="C44" s="23">
        <v>26.8</v>
      </c>
      <c r="D44" s="23">
        <v>3.06</v>
      </c>
      <c r="E44" s="23">
        <v>2</v>
      </c>
      <c r="F44" s="23">
        <v>44.9</v>
      </c>
      <c r="G44" s="23">
        <v>0.16500000000000001</v>
      </c>
      <c r="H44" s="23">
        <v>2</v>
      </c>
    </row>
    <row r="45" spans="1:10" x14ac:dyDescent="0.2">
      <c r="A45" s="23" t="s">
        <v>108</v>
      </c>
      <c r="B45" s="23" t="s">
        <v>109</v>
      </c>
      <c r="C45" s="23">
        <v>16.100000000000001</v>
      </c>
      <c r="D45" s="23">
        <v>2.92</v>
      </c>
      <c r="E45" s="23">
        <v>2</v>
      </c>
      <c r="F45" s="23">
        <v>23.5</v>
      </c>
      <c r="G45" s="23">
        <v>0.81</v>
      </c>
      <c r="H45" s="23">
        <v>2</v>
      </c>
    </row>
    <row r="46" spans="1:10" x14ac:dyDescent="0.2">
      <c r="A46" s="23" t="s">
        <v>110</v>
      </c>
      <c r="B46" s="23" t="s">
        <v>111</v>
      </c>
      <c r="F46" s="23">
        <v>-20.7</v>
      </c>
      <c r="G46" s="23">
        <v>9.17</v>
      </c>
      <c r="H46" s="23">
        <v>2</v>
      </c>
    </row>
    <row r="47" spans="1:10" x14ac:dyDescent="0.2">
      <c r="A47" s="23" t="s">
        <v>112</v>
      </c>
      <c r="B47" s="23" t="s">
        <v>113</v>
      </c>
      <c r="F47" s="23">
        <v>8.5500000000000007</v>
      </c>
      <c r="G47" s="23">
        <v>0.38300000000000001</v>
      </c>
      <c r="H47" s="23">
        <v>2</v>
      </c>
    </row>
    <row r="48" spans="1:10" x14ac:dyDescent="0.2">
      <c r="A48" s="23" t="s">
        <v>114</v>
      </c>
      <c r="B48" s="23" t="s">
        <v>115</v>
      </c>
      <c r="F48" s="23">
        <v>28.7</v>
      </c>
      <c r="G48" s="23">
        <v>1.17</v>
      </c>
      <c r="H48" s="23">
        <v>2</v>
      </c>
    </row>
    <row r="49" spans="1:8" x14ac:dyDescent="0.2">
      <c r="A49" s="23" t="s">
        <v>116</v>
      </c>
      <c r="B49" s="23" t="s">
        <v>117</v>
      </c>
      <c r="F49" s="23">
        <v>39.299999999999997</v>
      </c>
      <c r="G49" s="23">
        <v>2.57</v>
      </c>
      <c r="H49" s="23">
        <v>2</v>
      </c>
    </row>
    <row r="50" spans="1:8" x14ac:dyDescent="0.2">
      <c r="A50" s="23" t="s">
        <v>118</v>
      </c>
      <c r="B50" s="23" t="s">
        <v>119</v>
      </c>
      <c r="F50" s="23">
        <v>1.72</v>
      </c>
      <c r="G50" s="23">
        <v>1.59</v>
      </c>
      <c r="H50" s="23">
        <v>2</v>
      </c>
    </row>
    <row r="51" spans="1:8" x14ac:dyDescent="0.2">
      <c r="A51" s="23" t="s">
        <v>120</v>
      </c>
      <c r="B51" s="23" t="s">
        <v>121</v>
      </c>
      <c r="F51" s="23">
        <v>9.66</v>
      </c>
      <c r="G51" s="23">
        <v>0.84899999999999998</v>
      </c>
      <c r="H51" s="23">
        <v>2</v>
      </c>
    </row>
    <row r="52" spans="1:8" x14ac:dyDescent="0.2">
      <c r="A52" s="23" t="s">
        <v>122</v>
      </c>
      <c r="B52" s="23" t="s">
        <v>123</v>
      </c>
      <c r="F52" s="23">
        <v>19.600000000000001</v>
      </c>
      <c r="G52" s="23">
        <v>1.02</v>
      </c>
      <c r="H52" s="23">
        <v>2</v>
      </c>
    </row>
    <row r="53" spans="1:8" x14ac:dyDescent="0.2">
      <c r="A53" s="23" t="s">
        <v>124</v>
      </c>
      <c r="B53" s="23" t="s">
        <v>125</v>
      </c>
      <c r="F53" s="23">
        <v>20.7</v>
      </c>
      <c r="G53" s="23">
        <v>0.21299999999999999</v>
      </c>
      <c r="H53" s="23">
        <v>2</v>
      </c>
    </row>
    <row r="54" spans="1:8" x14ac:dyDescent="0.2">
      <c r="A54" s="23" t="s">
        <v>126</v>
      </c>
      <c r="B54" s="23" t="s">
        <v>127</v>
      </c>
      <c r="F54" s="23">
        <v>10.199999999999999</v>
      </c>
      <c r="G54" s="23">
        <v>0.32400000000000001</v>
      </c>
      <c r="H54" s="23">
        <v>2</v>
      </c>
    </row>
    <row r="55" spans="1:8" x14ac:dyDescent="0.2">
      <c r="A55" s="23" t="s">
        <v>128</v>
      </c>
      <c r="B55" s="23" t="s">
        <v>129</v>
      </c>
      <c r="F55" s="23">
        <v>25.8</v>
      </c>
      <c r="G55" s="23">
        <v>4.9200000000000001E-2</v>
      </c>
      <c r="H55" s="23">
        <v>2</v>
      </c>
    </row>
    <row r="56" spans="1:8" x14ac:dyDescent="0.2">
      <c r="A56" s="23" t="s">
        <v>130</v>
      </c>
      <c r="B56" s="23" t="s">
        <v>131</v>
      </c>
      <c r="C56" s="23">
        <v>13</v>
      </c>
      <c r="D56" s="23">
        <v>8.06</v>
      </c>
      <c r="E56" s="23">
        <v>2</v>
      </c>
      <c r="F56" s="23">
        <v>15.5</v>
      </c>
      <c r="G56" s="23">
        <v>1.1100000000000001</v>
      </c>
      <c r="H56" s="23">
        <v>2</v>
      </c>
    </row>
    <row r="57" spans="1:8" x14ac:dyDescent="0.2">
      <c r="A57" s="23" t="s">
        <v>132</v>
      </c>
      <c r="B57" s="23" t="s">
        <v>133</v>
      </c>
      <c r="C57" s="23">
        <v>-5.08</v>
      </c>
      <c r="D57" s="23">
        <v>0.55000000000000004</v>
      </c>
      <c r="E57" s="23">
        <v>2</v>
      </c>
      <c r="F57" s="23">
        <v>-7.63</v>
      </c>
      <c r="G57" s="23">
        <v>1.73</v>
      </c>
      <c r="H57" s="23">
        <v>2</v>
      </c>
    </row>
    <row r="58" spans="1:8" x14ac:dyDescent="0.2">
      <c r="A58" s="23" t="s">
        <v>134</v>
      </c>
      <c r="B58" s="23" t="s">
        <v>135</v>
      </c>
      <c r="C58" s="23">
        <v>-18.5</v>
      </c>
      <c r="E58" s="23">
        <v>1</v>
      </c>
      <c r="F58" s="23">
        <v>-17.3</v>
      </c>
      <c r="H58" s="23">
        <v>1</v>
      </c>
    </row>
    <row r="59" spans="1:8" x14ac:dyDescent="0.2">
      <c r="A59" s="23" t="s">
        <v>136</v>
      </c>
      <c r="B59" s="23" t="s">
        <v>137</v>
      </c>
      <c r="C59" s="23">
        <v>-5.6</v>
      </c>
      <c r="E59" s="23">
        <v>1</v>
      </c>
      <c r="F59" s="23">
        <v>6.94</v>
      </c>
      <c r="H59" s="23">
        <v>1</v>
      </c>
    </row>
    <row r="60" spans="1:8" x14ac:dyDescent="0.2">
      <c r="A60" s="23" t="s">
        <v>138</v>
      </c>
      <c r="B60" s="23" t="s">
        <v>139</v>
      </c>
      <c r="C60" s="23">
        <v>-2.1800000000000002</v>
      </c>
      <c r="D60" s="23">
        <v>4.24</v>
      </c>
      <c r="E60" s="23">
        <v>2</v>
      </c>
      <c r="F60" s="23">
        <v>1.34</v>
      </c>
      <c r="G60" s="23">
        <v>5.75</v>
      </c>
      <c r="H60" s="23">
        <v>2</v>
      </c>
    </row>
    <row r="61" spans="1:8" x14ac:dyDescent="0.2">
      <c r="A61" s="23" t="s">
        <v>140</v>
      </c>
      <c r="B61" s="23" t="s">
        <v>141</v>
      </c>
      <c r="C61" s="23">
        <v>5.22</v>
      </c>
      <c r="E61" s="23">
        <v>1</v>
      </c>
      <c r="F61" s="23">
        <v>6.35</v>
      </c>
      <c r="H61" s="23">
        <v>1</v>
      </c>
    </row>
    <row r="62" spans="1:8" x14ac:dyDescent="0.2">
      <c r="A62" s="23" t="s">
        <v>142</v>
      </c>
      <c r="B62" s="23" t="s">
        <v>143</v>
      </c>
      <c r="C62" s="23">
        <v>12.6</v>
      </c>
      <c r="E62" s="23">
        <v>1</v>
      </c>
      <c r="F62" s="23">
        <v>13.4</v>
      </c>
      <c r="H62" s="23">
        <v>1</v>
      </c>
    </row>
    <row r="63" spans="1:8" x14ac:dyDescent="0.2">
      <c r="A63" s="23" t="s">
        <v>144</v>
      </c>
      <c r="B63" s="23" t="s">
        <v>145</v>
      </c>
      <c r="C63" s="23">
        <v>-13.4</v>
      </c>
      <c r="E63" s="23">
        <v>1</v>
      </c>
      <c r="F63" s="23">
        <v>-14.8</v>
      </c>
      <c r="H63" s="23">
        <v>1</v>
      </c>
    </row>
    <row r="64" spans="1:8" x14ac:dyDescent="0.2">
      <c r="A64" s="23" t="s">
        <v>146</v>
      </c>
      <c r="B64" s="23" t="s">
        <v>147</v>
      </c>
      <c r="C64" s="23">
        <v>-11.9</v>
      </c>
      <c r="E64" s="23">
        <v>1</v>
      </c>
      <c r="F64" s="23">
        <v>4.28</v>
      </c>
      <c r="H64" s="23">
        <v>1</v>
      </c>
    </row>
    <row r="65" spans="1:8" x14ac:dyDescent="0.2">
      <c r="A65" s="23" t="s">
        <v>148</v>
      </c>
      <c r="B65" s="23" t="s">
        <v>149</v>
      </c>
      <c r="C65" s="23">
        <v>13.3</v>
      </c>
      <c r="E65" s="23">
        <v>1</v>
      </c>
      <c r="F65" s="23">
        <v>17.8</v>
      </c>
      <c r="H65" s="23">
        <v>1</v>
      </c>
    </row>
    <row r="66" spans="1:8" x14ac:dyDescent="0.2">
      <c r="A66" s="23" t="s">
        <v>150</v>
      </c>
      <c r="B66" s="23" t="s">
        <v>151</v>
      </c>
      <c r="C66" s="23">
        <v>15.2</v>
      </c>
      <c r="D66" s="23">
        <v>8.8800000000000008</v>
      </c>
      <c r="E66" s="23">
        <v>2</v>
      </c>
      <c r="F66" s="23">
        <v>20.7</v>
      </c>
      <c r="G66" s="23">
        <v>1.83</v>
      </c>
      <c r="H66" s="23">
        <v>2</v>
      </c>
    </row>
    <row r="67" spans="1:8" x14ac:dyDescent="0.2">
      <c r="A67" s="23" t="s">
        <v>152</v>
      </c>
      <c r="B67" s="23" t="s">
        <v>153</v>
      </c>
      <c r="C67" s="23">
        <v>-4.0599999999999996</v>
      </c>
      <c r="D67" s="23">
        <v>3.25</v>
      </c>
      <c r="E67" s="23">
        <v>2</v>
      </c>
      <c r="F67" s="23">
        <v>-4.3</v>
      </c>
      <c r="G67" s="23">
        <v>3.31</v>
      </c>
      <c r="H67" s="23">
        <v>2</v>
      </c>
    </row>
    <row r="68" spans="1:8" x14ac:dyDescent="0.2">
      <c r="A68" s="23" t="s">
        <v>154</v>
      </c>
      <c r="B68" s="23" t="s">
        <v>155</v>
      </c>
      <c r="C68" s="23">
        <v>6.16</v>
      </c>
      <c r="E68" s="23">
        <v>1</v>
      </c>
      <c r="F68" s="23">
        <v>30.9</v>
      </c>
      <c r="H68" s="23">
        <v>1</v>
      </c>
    </row>
    <row r="69" spans="1:8" x14ac:dyDescent="0.2">
      <c r="A69" s="23" t="s">
        <v>156</v>
      </c>
      <c r="B69" s="23" t="s">
        <v>157</v>
      </c>
      <c r="C69" s="23">
        <v>5.38</v>
      </c>
      <c r="E69" s="23">
        <v>1</v>
      </c>
      <c r="F69" s="23">
        <v>10.5</v>
      </c>
      <c r="H69" s="23">
        <v>1</v>
      </c>
    </row>
    <row r="70" spans="1:8" x14ac:dyDescent="0.2">
      <c r="A70" s="23" t="s">
        <v>158</v>
      </c>
      <c r="B70" s="23" t="s">
        <v>159</v>
      </c>
      <c r="C70" s="23">
        <v>-1.08</v>
      </c>
      <c r="E70" s="23">
        <v>1</v>
      </c>
      <c r="F70" s="23">
        <v>8.24</v>
      </c>
      <c r="H70" s="23">
        <v>1</v>
      </c>
    </row>
    <row r="71" spans="1:8" x14ac:dyDescent="0.2">
      <c r="A71" s="23" t="s">
        <v>160</v>
      </c>
      <c r="B71" s="23" t="s">
        <v>161</v>
      </c>
      <c r="C71" s="23">
        <v>-1.52</v>
      </c>
      <c r="D71" s="23">
        <v>2.12</v>
      </c>
      <c r="E71" s="23">
        <v>2</v>
      </c>
      <c r="F71" s="23">
        <v>-5.54</v>
      </c>
      <c r="G71" s="23">
        <v>0.49299999999999999</v>
      </c>
      <c r="H71" s="23">
        <v>2</v>
      </c>
    </row>
    <row r="72" spans="1:8" x14ac:dyDescent="0.2">
      <c r="A72" s="23" t="s">
        <v>162</v>
      </c>
      <c r="B72" s="23" t="s">
        <v>163</v>
      </c>
      <c r="C72" s="23">
        <v>-14.4</v>
      </c>
      <c r="E72" s="23">
        <v>1</v>
      </c>
      <c r="F72" s="23">
        <v>-6.46</v>
      </c>
      <c r="H72" s="23">
        <v>1</v>
      </c>
    </row>
    <row r="73" spans="1:8" x14ac:dyDescent="0.2">
      <c r="A73" s="23" t="s">
        <v>164</v>
      </c>
      <c r="B73" s="23" t="s">
        <v>165</v>
      </c>
      <c r="C73" s="23">
        <v>-14</v>
      </c>
      <c r="E73" s="23">
        <v>1</v>
      </c>
      <c r="F73" s="23">
        <v>-12.5</v>
      </c>
      <c r="H73" s="23">
        <v>1</v>
      </c>
    </row>
    <row r="74" spans="1:8" x14ac:dyDescent="0.2">
      <c r="A74" s="23" t="s">
        <v>166</v>
      </c>
      <c r="B74" s="23" t="s">
        <v>167</v>
      </c>
      <c r="C74" s="23">
        <v>-11.5</v>
      </c>
      <c r="E74" s="23">
        <v>1</v>
      </c>
      <c r="F74" s="23">
        <v>-15.5</v>
      </c>
      <c r="H74" s="23">
        <v>1</v>
      </c>
    </row>
    <row r="75" spans="1:8" x14ac:dyDescent="0.2">
      <c r="A75" s="23" t="s">
        <v>168</v>
      </c>
      <c r="B75" s="23" t="s">
        <v>169</v>
      </c>
      <c r="C75" s="23">
        <v>7.31</v>
      </c>
      <c r="E75" s="23">
        <v>1</v>
      </c>
      <c r="F75" s="23">
        <v>22.2</v>
      </c>
      <c r="H75" s="23">
        <v>1</v>
      </c>
    </row>
    <row r="76" spans="1:8" x14ac:dyDescent="0.2">
      <c r="A76" s="23" t="s">
        <v>170</v>
      </c>
      <c r="B76" s="23" t="s">
        <v>171</v>
      </c>
      <c r="C76" s="23">
        <v>8.6</v>
      </c>
      <c r="E76" s="23">
        <v>1</v>
      </c>
      <c r="F76" s="23">
        <v>28.6</v>
      </c>
      <c r="H76" s="23">
        <v>1</v>
      </c>
    </row>
    <row r="77" spans="1:8" x14ac:dyDescent="0.2">
      <c r="A77" s="23" t="s">
        <v>172</v>
      </c>
      <c r="B77" s="23" t="s">
        <v>173</v>
      </c>
      <c r="C77" s="23">
        <v>-13.4</v>
      </c>
      <c r="E77" s="23">
        <v>1</v>
      </c>
      <c r="F77" s="23">
        <v>-6.87</v>
      </c>
      <c r="H77" s="23">
        <v>1</v>
      </c>
    </row>
    <row r="78" spans="1:8" x14ac:dyDescent="0.2">
      <c r="A78" s="23" t="s">
        <v>174</v>
      </c>
      <c r="B78" s="23" t="s">
        <v>175</v>
      </c>
      <c r="C78" s="23">
        <v>-1.87</v>
      </c>
      <c r="E78" s="23">
        <v>1</v>
      </c>
      <c r="F78" s="23">
        <v>2.59</v>
      </c>
      <c r="H78" s="23">
        <v>1</v>
      </c>
    </row>
    <row r="79" spans="1:8" x14ac:dyDescent="0.2">
      <c r="A79" s="23" t="s">
        <v>176</v>
      </c>
      <c r="B79" s="23" t="s">
        <v>177</v>
      </c>
      <c r="C79" s="23">
        <v>-1.34</v>
      </c>
      <c r="E79" s="23">
        <v>1</v>
      </c>
      <c r="F79" s="23">
        <v>2.2400000000000002</v>
      </c>
      <c r="H79" s="23">
        <v>1</v>
      </c>
    </row>
    <row r="80" spans="1:8" x14ac:dyDescent="0.2">
      <c r="A80" s="23" t="s">
        <v>178</v>
      </c>
      <c r="B80" s="23" t="s">
        <v>179</v>
      </c>
      <c r="C80" s="23">
        <v>-4.32</v>
      </c>
      <c r="E80" s="23">
        <v>1</v>
      </c>
      <c r="F80" s="23">
        <v>7.84</v>
      </c>
      <c r="H80" s="23">
        <v>1</v>
      </c>
    </row>
    <row r="81" spans="1:8" x14ac:dyDescent="0.2">
      <c r="A81" s="23" t="s">
        <v>180</v>
      </c>
      <c r="B81" s="23" t="s">
        <v>181</v>
      </c>
      <c r="C81" s="23">
        <v>14.6</v>
      </c>
      <c r="E81" s="23">
        <v>1</v>
      </c>
      <c r="F81" s="23">
        <v>-13.8</v>
      </c>
      <c r="H81" s="23">
        <v>1</v>
      </c>
    </row>
    <row r="82" spans="1:8" x14ac:dyDescent="0.2">
      <c r="A82" s="23" t="s">
        <v>182</v>
      </c>
      <c r="B82" s="23" t="s">
        <v>183</v>
      </c>
      <c r="C82" s="23">
        <v>-17.7</v>
      </c>
      <c r="E82" s="23">
        <v>1</v>
      </c>
      <c r="F82" s="23">
        <v>-17.5</v>
      </c>
      <c r="H82" s="23">
        <v>1</v>
      </c>
    </row>
    <row r="83" spans="1:8" x14ac:dyDescent="0.2">
      <c r="A83" s="23" t="s">
        <v>184</v>
      </c>
      <c r="B83" s="23" t="s">
        <v>185</v>
      </c>
      <c r="C83" s="23">
        <v>-20.2</v>
      </c>
      <c r="E83" s="23">
        <v>1</v>
      </c>
      <c r="F83" s="23">
        <v>-23.6</v>
      </c>
      <c r="H83" s="23">
        <v>1</v>
      </c>
    </row>
    <row r="84" spans="1:8" x14ac:dyDescent="0.2">
      <c r="A84" s="23" t="s">
        <v>186</v>
      </c>
      <c r="B84" s="23" t="s">
        <v>187</v>
      </c>
      <c r="C84" s="23">
        <v>25.4</v>
      </c>
      <c r="E84" s="23">
        <v>1</v>
      </c>
      <c r="F84" s="23">
        <v>33</v>
      </c>
      <c r="H84" s="23">
        <v>1</v>
      </c>
    </row>
    <row r="85" spans="1:8" x14ac:dyDescent="0.2">
      <c r="A85" s="23" t="s">
        <v>188</v>
      </c>
      <c r="B85" s="23" t="s">
        <v>189</v>
      </c>
      <c r="C85" s="23">
        <v>17</v>
      </c>
      <c r="E85" s="23">
        <v>1</v>
      </c>
      <c r="F85" s="23">
        <v>36</v>
      </c>
      <c r="H85" s="23">
        <v>1</v>
      </c>
    </row>
    <row r="86" spans="1:8" x14ac:dyDescent="0.2">
      <c r="A86" s="23" t="s">
        <v>190</v>
      </c>
      <c r="B86" s="23" t="s">
        <v>191</v>
      </c>
      <c r="C86" s="23">
        <v>2.83</v>
      </c>
      <c r="E86" s="23">
        <v>1</v>
      </c>
      <c r="F86" s="23">
        <v>18.100000000000001</v>
      </c>
      <c r="H86" s="23">
        <v>1</v>
      </c>
    </row>
    <row r="87" spans="1:8" x14ac:dyDescent="0.2">
      <c r="A87" s="23" t="s">
        <v>192</v>
      </c>
      <c r="B87" s="23" t="s">
        <v>193</v>
      </c>
      <c r="C87" s="23">
        <v>9.01</v>
      </c>
      <c r="E87" s="23">
        <v>1</v>
      </c>
      <c r="F87" s="23">
        <v>0.66800000000000004</v>
      </c>
      <c r="H87" s="23">
        <v>1</v>
      </c>
    </row>
    <row r="88" spans="1:8" x14ac:dyDescent="0.2">
      <c r="A88" s="23" t="s">
        <v>194</v>
      </c>
      <c r="B88" s="23" t="s">
        <v>195</v>
      </c>
      <c r="C88" s="23">
        <v>1.08</v>
      </c>
      <c r="E88" s="23">
        <v>1</v>
      </c>
      <c r="F88" s="23">
        <v>13.4</v>
      </c>
      <c r="H88" s="23">
        <v>1</v>
      </c>
    </row>
    <row r="89" spans="1:8" x14ac:dyDescent="0.2">
      <c r="A89" s="23" t="s">
        <v>196</v>
      </c>
      <c r="B89" s="23" t="s">
        <v>197</v>
      </c>
      <c r="C89" s="23">
        <v>-10.5</v>
      </c>
      <c r="E89" s="23">
        <v>1</v>
      </c>
      <c r="F89" s="23">
        <v>-12.8</v>
      </c>
      <c r="H89" s="23">
        <v>1</v>
      </c>
    </row>
    <row r="90" spans="1:8" x14ac:dyDescent="0.2">
      <c r="A90" s="23" t="s">
        <v>198</v>
      </c>
      <c r="B90" s="23" t="s">
        <v>199</v>
      </c>
      <c r="C90" s="23">
        <v>16.8</v>
      </c>
      <c r="E90" s="23">
        <v>1</v>
      </c>
      <c r="F90" s="23">
        <v>32.5</v>
      </c>
      <c r="H90" s="23">
        <v>1</v>
      </c>
    </row>
    <row r="91" spans="1:8" x14ac:dyDescent="0.2">
      <c r="A91" s="23" t="s">
        <v>200</v>
      </c>
      <c r="B91" s="23" t="s">
        <v>201</v>
      </c>
      <c r="C91" s="23">
        <v>3.35</v>
      </c>
      <c r="E91" s="23">
        <v>1</v>
      </c>
      <c r="F91" s="23">
        <v>19.399999999999999</v>
      </c>
      <c r="H91" s="23">
        <v>1</v>
      </c>
    </row>
    <row r="92" spans="1:8" x14ac:dyDescent="0.2">
      <c r="A92" s="23" t="s">
        <v>202</v>
      </c>
      <c r="B92" s="23" t="s">
        <v>203</v>
      </c>
      <c r="C92" s="23">
        <v>-1.73</v>
      </c>
      <c r="E92" s="23">
        <v>1</v>
      </c>
      <c r="F92" s="23">
        <v>0.41599999999999998</v>
      </c>
      <c r="H92" s="23">
        <v>1</v>
      </c>
    </row>
    <row r="93" spans="1:8" x14ac:dyDescent="0.2">
      <c r="A93" s="23" t="s">
        <v>204</v>
      </c>
      <c r="B93" s="23" t="s">
        <v>205</v>
      </c>
      <c r="C93" s="23">
        <v>27.8</v>
      </c>
      <c r="E93" s="23">
        <v>1</v>
      </c>
      <c r="F93" s="23">
        <v>46.3</v>
      </c>
      <c r="H93" s="23">
        <v>1</v>
      </c>
    </row>
    <row r="94" spans="1:8" x14ac:dyDescent="0.2">
      <c r="A94" s="23" t="s">
        <v>206</v>
      </c>
      <c r="B94" s="23" t="s">
        <v>207</v>
      </c>
      <c r="C94" s="23">
        <v>25.7</v>
      </c>
      <c r="E94" s="23">
        <v>1</v>
      </c>
      <c r="F94" s="23">
        <v>41.3</v>
      </c>
      <c r="H94" s="23">
        <v>1</v>
      </c>
    </row>
    <row r="95" spans="1:8" x14ac:dyDescent="0.2">
      <c r="A95" s="23" t="s">
        <v>208</v>
      </c>
      <c r="B95" s="23" t="s">
        <v>209</v>
      </c>
      <c r="C95" s="23">
        <v>26.3</v>
      </c>
      <c r="E95" s="23">
        <v>1</v>
      </c>
      <c r="F95" s="23">
        <v>44.2</v>
      </c>
      <c r="H95" s="23">
        <v>1</v>
      </c>
    </row>
    <row r="96" spans="1:8" x14ac:dyDescent="0.2">
      <c r="A96" s="23" t="s">
        <v>210</v>
      </c>
      <c r="B96" s="23" t="s">
        <v>211</v>
      </c>
      <c r="C96" s="23">
        <v>5.61</v>
      </c>
      <c r="D96" s="23">
        <v>0.67500000000000004</v>
      </c>
      <c r="E96" s="23">
        <v>2</v>
      </c>
      <c r="F96" s="23">
        <v>13.9</v>
      </c>
      <c r="G96" s="23">
        <v>0.156</v>
      </c>
      <c r="H96" s="23">
        <v>2</v>
      </c>
    </row>
    <row r="97" spans="1:8" x14ac:dyDescent="0.2">
      <c r="A97" s="23" t="s">
        <v>212</v>
      </c>
      <c r="B97" s="23" t="s">
        <v>213</v>
      </c>
      <c r="C97" s="23">
        <v>6.16</v>
      </c>
      <c r="E97" s="23">
        <v>1</v>
      </c>
      <c r="F97" s="23">
        <v>12</v>
      </c>
      <c r="H97" s="23">
        <v>1</v>
      </c>
    </row>
    <row r="98" spans="1:8" x14ac:dyDescent="0.2">
      <c r="A98" s="23" t="s">
        <v>214</v>
      </c>
      <c r="B98" s="23" t="s">
        <v>215</v>
      </c>
      <c r="C98" s="23">
        <v>-17.600000000000001</v>
      </c>
      <c r="E98" s="23">
        <v>1</v>
      </c>
      <c r="F98" s="23">
        <v>-18</v>
      </c>
      <c r="H98" s="23">
        <v>1</v>
      </c>
    </row>
    <row r="99" spans="1:8" x14ac:dyDescent="0.2">
      <c r="A99" s="23" t="s">
        <v>216</v>
      </c>
      <c r="B99" s="23" t="s">
        <v>217</v>
      </c>
      <c r="C99" s="23">
        <v>-3.84</v>
      </c>
      <c r="E99" s="23">
        <v>1</v>
      </c>
      <c r="F99" s="23">
        <v>3.7</v>
      </c>
      <c r="H99" s="23">
        <v>1</v>
      </c>
    </row>
    <row r="100" spans="1:8" x14ac:dyDescent="0.2">
      <c r="A100" s="23" t="s">
        <v>218</v>
      </c>
      <c r="B100" s="23" t="s">
        <v>219</v>
      </c>
      <c r="C100" s="23">
        <v>12.4</v>
      </c>
      <c r="D100" s="23">
        <v>2.64</v>
      </c>
      <c r="E100" s="23">
        <v>2</v>
      </c>
      <c r="F100" s="23">
        <v>25.9</v>
      </c>
      <c r="G100" s="23">
        <v>2.59</v>
      </c>
      <c r="H100" s="23">
        <v>2</v>
      </c>
    </row>
    <row r="101" spans="1:8" x14ac:dyDescent="0.2">
      <c r="A101" s="23" t="s">
        <v>220</v>
      </c>
      <c r="B101" s="23" t="s">
        <v>221</v>
      </c>
      <c r="C101" s="23">
        <v>-15.1</v>
      </c>
      <c r="E101" s="23">
        <v>1</v>
      </c>
      <c r="F101" s="23">
        <v>-19.399999999999999</v>
      </c>
      <c r="H101" s="23">
        <v>1</v>
      </c>
    </row>
    <row r="102" spans="1:8" x14ac:dyDescent="0.2">
      <c r="A102" s="23" t="s">
        <v>222</v>
      </c>
      <c r="B102" s="23" t="s">
        <v>223</v>
      </c>
      <c r="C102" s="23">
        <v>5.7</v>
      </c>
      <c r="E102" s="23">
        <v>1</v>
      </c>
      <c r="F102" s="23">
        <v>4.24</v>
      </c>
      <c r="H102" s="23">
        <v>1</v>
      </c>
    </row>
    <row r="103" spans="1:8" x14ac:dyDescent="0.2">
      <c r="A103" s="23" t="s">
        <v>224</v>
      </c>
      <c r="B103" s="23" t="s">
        <v>225</v>
      </c>
      <c r="C103" s="23">
        <v>17.399999999999999</v>
      </c>
      <c r="D103" s="23">
        <v>4.4400000000000004</v>
      </c>
      <c r="E103" s="23">
        <v>2</v>
      </c>
      <c r="F103" s="23">
        <v>34.9</v>
      </c>
      <c r="G103" s="23">
        <v>0.53400000000000003</v>
      </c>
      <c r="H103" s="23">
        <v>2</v>
      </c>
    </row>
    <row r="104" spans="1:8" x14ac:dyDescent="0.2">
      <c r="A104" s="23" t="s">
        <v>226</v>
      </c>
      <c r="B104" s="23" t="s">
        <v>227</v>
      </c>
      <c r="C104" s="23">
        <v>2.91</v>
      </c>
      <c r="D104" s="23">
        <v>0.123</v>
      </c>
      <c r="E104" s="23">
        <v>2</v>
      </c>
      <c r="F104" s="23">
        <v>6.9</v>
      </c>
      <c r="G104" s="23">
        <v>0.78500000000000003</v>
      </c>
      <c r="H104" s="23">
        <v>2</v>
      </c>
    </row>
    <row r="105" spans="1:8" x14ac:dyDescent="0.2">
      <c r="A105" s="23" t="s">
        <v>228</v>
      </c>
      <c r="B105" s="23" t="s">
        <v>229</v>
      </c>
      <c r="C105" s="23">
        <v>11.1</v>
      </c>
      <c r="D105" s="23">
        <v>1.31</v>
      </c>
      <c r="E105" s="23">
        <v>2</v>
      </c>
      <c r="F105" s="23">
        <v>23</v>
      </c>
      <c r="G105" s="23">
        <v>0.83299999999999996</v>
      </c>
      <c r="H105" s="23">
        <v>2</v>
      </c>
    </row>
    <row r="106" spans="1:8" x14ac:dyDescent="0.2">
      <c r="A106" s="23" t="s">
        <v>230</v>
      </c>
      <c r="B106" s="23" t="s">
        <v>231</v>
      </c>
      <c r="C106" s="23">
        <v>3.54</v>
      </c>
      <c r="D106" s="23">
        <v>5.36</v>
      </c>
      <c r="E106" s="23">
        <v>2</v>
      </c>
      <c r="F106" s="23">
        <v>7.75</v>
      </c>
      <c r="G106" s="23">
        <v>2.46</v>
      </c>
      <c r="H106" s="23">
        <v>2</v>
      </c>
    </row>
    <row r="107" spans="1:8" x14ac:dyDescent="0.2">
      <c r="A107" s="23" t="s">
        <v>232</v>
      </c>
      <c r="B107" s="23" t="s">
        <v>233</v>
      </c>
      <c r="C107" s="23">
        <v>7.67</v>
      </c>
      <c r="D107" s="23">
        <v>3.72</v>
      </c>
      <c r="E107" s="23">
        <v>2</v>
      </c>
      <c r="F107" s="23">
        <v>10.7</v>
      </c>
      <c r="G107" s="23">
        <v>1.22</v>
      </c>
      <c r="H107" s="23">
        <v>2</v>
      </c>
    </row>
    <row r="108" spans="1:8" x14ac:dyDescent="0.2">
      <c r="A108" s="23" t="s">
        <v>234</v>
      </c>
      <c r="B108" s="23" t="s">
        <v>235</v>
      </c>
      <c r="C108" s="23">
        <v>13.5</v>
      </c>
      <c r="D108" s="23">
        <v>2.82</v>
      </c>
      <c r="E108" s="23">
        <v>2</v>
      </c>
      <c r="F108" s="23">
        <v>27</v>
      </c>
      <c r="G108" s="23">
        <v>0.9</v>
      </c>
      <c r="H108" s="23">
        <v>2</v>
      </c>
    </row>
    <row r="109" spans="1:8" x14ac:dyDescent="0.2">
      <c r="A109" s="23" t="s">
        <v>236</v>
      </c>
      <c r="B109" s="23" t="s">
        <v>237</v>
      </c>
      <c r="C109" s="23">
        <v>7.33</v>
      </c>
      <c r="D109" s="23">
        <v>0.74</v>
      </c>
      <c r="E109" s="23">
        <v>2</v>
      </c>
      <c r="F109" s="23">
        <v>21.1</v>
      </c>
      <c r="G109" s="23">
        <v>0.99</v>
      </c>
      <c r="H109" s="23">
        <v>2</v>
      </c>
    </row>
    <row r="110" spans="1:8" x14ac:dyDescent="0.2">
      <c r="A110" s="23" t="s">
        <v>238</v>
      </c>
      <c r="B110" s="23" t="s">
        <v>239</v>
      </c>
      <c r="C110" s="23">
        <v>5.9</v>
      </c>
      <c r="D110" s="23">
        <v>6.3</v>
      </c>
      <c r="E110" s="23">
        <v>2</v>
      </c>
      <c r="F110" s="23">
        <v>3.94</v>
      </c>
      <c r="G110" s="23">
        <v>2.2400000000000002</v>
      </c>
      <c r="H110" s="23">
        <v>2</v>
      </c>
    </row>
    <row r="111" spans="1:8" x14ac:dyDescent="0.2">
      <c r="A111" s="23" t="s">
        <v>240</v>
      </c>
      <c r="B111" s="23" t="s">
        <v>241</v>
      </c>
      <c r="C111" s="23">
        <v>8.9499999999999993</v>
      </c>
      <c r="D111" s="23">
        <v>0.90600000000000003</v>
      </c>
      <c r="E111" s="23">
        <v>2</v>
      </c>
      <c r="F111" s="23">
        <v>25.3</v>
      </c>
      <c r="G111" s="23">
        <v>0.217</v>
      </c>
      <c r="H111" s="23">
        <v>2</v>
      </c>
    </row>
    <row r="112" spans="1:8" x14ac:dyDescent="0.2">
      <c r="A112" s="23" t="s">
        <v>242</v>
      </c>
      <c r="B112" s="23" t="s">
        <v>243</v>
      </c>
      <c r="C112" s="23">
        <v>12.9</v>
      </c>
      <c r="D112" s="23">
        <v>3.4</v>
      </c>
      <c r="E112" s="23">
        <v>2</v>
      </c>
      <c r="F112" s="23">
        <v>23.4</v>
      </c>
      <c r="G112" s="23">
        <v>1.6299999999999999E-2</v>
      </c>
      <c r="H112" s="23">
        <v>2</v>
      </c>
    </row>
    <row r="113" spans="1:8" x14ac:dyDescent="0.2">
      <c r="A113" s="23" t="s">
        <v>244</v>
      </c>
      <c r="B113" s="23" t="s">
        <v>245</v>
      </c>
      <c r="C113" s="23">
        <v>6.4</v>
      </c>
      <c r="D113" s="23">
        <v>1.5</v>
      </c>
      <c r="E113" s="23">
        <v>2</v>
      </c>
      <c r="F113" s="23">
        <v>13.2</v>
      </c>
      <c r="G113" s="23">
        <v>0.14099999999999999</v>
      </c>
      <c r="H113" s="23">
        <v>2</v>
      </c>
    </row>
    <row r="114" spans="1:8" x14ac:dyDescent="0.2">
      <c r="A114" s="23" t="s">
        <v>246</v>
      </c>
      <c r="B114" s="23" t="s">
        <v>247</v>
      </c>
      <c r="C114" s="23">
        <v>15.6</v>
      </c>
      <c r="D114" s="23">
        <v>7.32</v>
      </c>
      <c r="E114" s="23">
        <v>2</v>
      </c>
      <c r="F114" s="23">
        <v>22</v>
      </c>
      <c r="G114" s="23">
        <v>1.1100000000000001</v>
      </c>
      <c r="H114" s="23">
        <v>2</v>
      </c>
    </row>
    <row r="115" spans="1:8" x14ac:dyDescent="0.2">
      <c r="A115" s="23" t="s">
        <v>248</v>
      </c>
      <c r="B115" s="23" t="s">
        <v>249</v>
      </c>
      <c r="C115" s="23">
        <v>8.27</v>
      </c>
      <c r="D115" s="23">
        <v>5.86</v>
      </c>
      <c r="E115" s="23">
        <v>2</v>
      </c>
      <c r="F115" s="23">
        <v>22.2</v>
      </c>
      <c r="G115" s="23">
        <v>0.59399999999999997</v>
      </c>
      <c r="H115" s="23">
        <v>2</v>
      </c>
    </row>
    <row r="116" spans="1:8" x14ac:dyDescent="0.2">
      <c r="A116" s="23" t="s">
        <v>250</v>
      </c>
      <c r="B116" s="23" t="s">
        <v>251</v>
      </c>
      <c r="C116" s="23">
        <v>7.06</v>
      </c>
      <c r="D116" s="23">
        <v>1.62</v>
      </c>
      <c r="E116" s="23">
        <v>2</v>
      </c>
      <c r="F116" s="23">
        <v>25.4</v>
      </c>
      <c r="G116" s="23">
        <v>0.23300000000000001</v>
      </c>
      <c r="H116" s="23">
        <v>2</v>
      </c>
    </row>
    <row r="117" spans="1:8" x14ac:dyDescent="0.2">
      <c r="A117" s="23" t="s">
        <v>252</v>
      </c>
      <c r="B117" s="23" t="s">
        <v>253</v>
      </c>
      <c r="C117" s="23">
        <v>16.3</v>
      </c>
      <c r="D117" s="23">
        <v>0.47199999999999998</v>
      </c>
      <c r="E117" s="23">
        <v>2</v>
      </c>
      <c r="F117" s="23">
        <v>31.8</v>
      </c>
      <c r="G117" s="23">
        <v>1.0900000000000001</v>
      </c>
      <c r="H117" s="23">
        <v>2</v>
      </c>
    </row>
    <row r="118" spans="1:8" x14ac:dyDescent="0.2">
      <c r="A118" s="23" t="s">
        <v>254</v>
      </c>
      <c r="B118" s="23" t="s">
        <v>255</v>
      </c>
      <c r="C118" s="23">
        <v>8.32</v>
      </c>
      <c r="D118" s="23">
        <v>0.27100000000000002</v>
      </c>
      <c r="E118" s="23">
        <v>2</v>
      </c>
      <c r="F118" s="23">
        <v>18.399999999999999</v>
      </c>
      <c r="G118" s="23">
        <v>0.23200000000000001</v>
      </c>
      <c r="H118" s="23">
        <v>2</v>
      </c>
    </row>
    <row r="119" spans="1:8" x14ac:dyDescent="0.2">
      <c r="A119" s="23" t="s">
        <v>256</v>
      </c>
      <c r="B119" s="23" t="s">
        <v>257</v>
      </c>
      <c r="C119" s="23">
        <v>16.5</v>
      </c>
      <c r="D119" s="23">
        <v>5.09</v>
      </c>
      <c r="E119" s="23">
        <v>2</v>
      </c>
      <c r="F119" s="23">
        <v>22.7</v>
      </c>
      <c r="G119" s="23">
        <v>2.3199999999999998</v>
      </c>
      <c r="H119" s="23">
        <v>2</v>
      </c>
    </row>
    <row r="120" spans="1:8" x14ac:dyDescent="0.2">
      <c r="A120" s="23" t="s">
        <v>258</v>
      </c>
      <c r="B120" s="23" t="s">
        <v>259</v>
      </c>
      <c r="C120" s="23">
        <v>11.7</v>
      </c>
      <c r="D120" s="23">
        <v>8.33</v>
      </c>
      <c r="E120" s="23">
        <v>2</v>
      </c>
      <c r="F120" s="23">
        <v>11.4</v>
      </c>
      <c r="G120" s="23">
        <v>1.46</v>
      </c>
      <c r="H120" s="23">
        <v>2</v>
      </c>
    </row>
    <row r="121" spans="1:8" x14ac:dyDescent="0.2">
      <c r="A121" s="23" t="s">
        <v>260</v>
      </c>
      <c r="B121" s="23" t="s">
        <v>261</v>
      </c>
      <c r="C121" s="23">
        <v>9.2899999999999991</v>
      </c>
      <c r="D121" s="23">
        <v>11.4</v>
      </c>
      <c r="E121" s="23">
        <v>2</v>
      </c>
      <c r="F121" s="23">
        <v>0.77200000000000002</v>
      </c>
      <c r="G121" s="23">
        <v>1.75</v>
      </c>
      <c r="H121" s="23">
        <v>2</v>
      </c>
    </row>
    <row r="122" spans="1:8" x14ac:dyDescent="0.2">
      <c r="A122" s="23" t="s">
        <v>262</v>
      </c>
      <c r="B122" s="23" t="s">
        <v>263</v>
      </c>
      <c r="C122" s="23">
        <v>2.5099999999999998</v>
      </c>
      <c r="D122" s="23">
        <v>1.1200000000000001</v>
      </c>
      <c r="E122" s="23">
        <v>2</v>
      </c>
      <c r="F122" s="23">
        <v>7.01</v>
      </c>
      <c r="G122" s="23">
        <v>0.14599999999999999</v>
      </c>
      <c r="H122" s="23">
        <v>2</v>
      </c>
    </row>
    <row r="123" spans="1:8" x14ac:dyDescent="0.2">
      <c r="A123" s="23" t="s">
        <v>264</v>
      </c>
      <c r="B123" s="23" t="s">
        <v>265</v>
      </c>
      <c r="C123" s="23">
        <v>3.13</v>
      </c>
      <c r="D123" s="23">
        <v>0.99299999999999999</v>
      </c>
      <c r="E123" s="23">
        <v>2</v>
      </c>
      <c r="F123" s="23">
        <v>7.07</v>
      </c>
      <c r="G123" s="23">
        <v>0.14799999999999999</v>
      </c>
      <c r="H123" s="23">
        <v>2</v>
      </c>
    </row>
    <row r="124" spans="1:8" x14ac:dyDescent="0.2">
      <c r="A124" s="23" t="s">
        <v>266</v>
      </c>
      <c r="B124" s="23" t="s">
        <v>267</v>
      </c>
      <c r="C124" s="23">
        <v>5.52</v>
      </c>
      <c r="D124" s="23">
        <v>0.95799999999999996</v>
      </c>
      <c r="E124" s="23">
        <v>2</v>
      </c>
      <c r="F124" s="23">
        <v>12.2</v>
      </c>
      <c r="G124" s="23">
        <v>0.74099999999999999</v>
      </c>
      <c r="H124" s="23">
        <v>2</v>
      </c>
    </row>
    <row r="125" spans="1:8" x14ac:dyDescent="0.2">
      <c r="A125" s="23" t="s">
        <v>268</v>
      </c>
      <c r="B125" s="23" t="s">
        <v>269</v>
      </c>
      <c r="C125" s="23">
        <v>6.56</v>
      </c>
      <c r="D125" s="23">
        <v>2.76</v>
      </c>
      <c r="E125" s="23">
        <v>2</v>
      </c>
      <c r="F125" s="23">
        <v>10.4</v>
      </c>
      <c r="G125" s="23">
        <v>1.07</v>
      </c>
      <c r="H125" s="23">
        <v>2</v>
      </c>
    </row>
    <row r="126" spans="1:8" x14ac:dyDescent="0.2">
      <c r="A126" s="23" t="s">
        <v>270</v>
      </c>
      <c r="B126" s="23" t="s">
        <v>271</v>
      </c>
      <c r="C126" s="23">
        <v>4.0199999999999996</v>
      </c>
      <c r="D126" s="23">
        <v>4.2300000000000004</v>
      </c>
      <c r="E126" s="23">
        <v>2</v>
      </c>
      <c r="F126" s="23">
        <v>15.4</v>
      </c>
      <c r="G126" s="23">
        <v>1.5</v>
      </c>
      <c r="H126" s="23">
        <v>2</v>
      </c>
    </row>
    <row r="127" spans="1:8" x14ac:dyDescent="0.2">
      <c r="A127" s="23" t="s">
        <v>272</v>
      </c>
      <c r="B127" s="23" t="s">
        <v>273</v>
      </c>
      <c r="C127" s="23">
        <v>16.899999999999999</v>
      </c>
      <c r="D127" s="23">
        <v>2.12</v>
      </c>
      <c r="E127" s="23">
        <v>2</v>
      </c>
      <c r="F127" s="23">
        <v>32.299999999999997</v>
      </c>
      <c r="G127" s="23">
        <v>1.06</v>
      </c>
      <c r="H127" s="23">
        <v>2</v>
      </c>
    </row>
    <row r="128" spans="1:8" x14ac:dyDescent="0.2">
      <c r="A128" s="23" t="s">
        <v>274</v>
      </c>
      <c r="B128" s="23" t="s">
        <v>275</v>
      </c>
      <c r="C128" s="23">
        <v>12.3</v>
      </c>
      <c r="D128" s="23">
        <v>2.71</v>
      </c>
      <c r="E128" s="23">
        <v>2</v>
      </c>
      <c r="F128" s="23">
        <v>26.1</v>
      </c>
      <c r="G128" s="23">
        <v>1.87</v>
      </c>
      <c r="H128" s="23">
        <v>2</v>
      </c>
    </row>
    <row r="129" spans="1:8" x14ac:dyDescent="0.2">
      <c r="A129" s="23" t="s">
        <v>276</v>
      </c>
      <c r="B129" s="23" t="s">
        <v>277</v>
      </c>
      <c r="C129" s="23">
        <v>6.12</v>
      </c>
      <c r="D129" s="23">
        <v>0.252</v>
      </c>
      <c r="E129" s="23">
        <v>2</v>
      </c>
      <c r="F129" s="23">
        <v>19.5</v>
      </c>
      <c r="G129" s="23">
        <v>0.43</v>
      </c>
      <c r="H129" s="23">
        <v>2</v>
      </c>
    </row>
    <row r="130" spans="1:8" x14ac:dyDescent="0.2">
      <c r="A130" s="23" t="s">
        <v>278</v>
      </c>
      <c r="B130" s="23" t="s">
        <v>279</v>
      </c>
      <c r="C130" s="23">
        <v>4.05</v>
      </c>
      <c r="D130" s="23">
        <v>4.47</v>
      </c>
      <c r="E130" s="23">
        <v>2</v>
      </c>
      <c r="F130" s="23">
        <v>4.71</v>
      </c>
      <c r="G130" s="23">
        <v>2.1800000000000002</v>
      </c>
      <c r="H130" s="23">
        <v>2</v>
      </c>
    </row>
    <row r="131" spans="1:8" x14ac:dyDescent="0.2">
      <c r="A131" s="23" t="s">
        <v>280</v>
      </c>
      <c r="B131" s="23" t="s">
        <v>281</v>
      </c>
      <c r="C131" s="23">
        <v>11.1</v>
      </c>
      <c r="D131" s="23">
        <v>1.29</v>
      </c>
      <c r="E131" s="23">
        <v>2</v>
      </c>
      <c r="F131" s="23">
        <v>24.5</v>
      </c>
      <c r="G131" s="23">
        <v>1.47</v>
      </c>
      <c r="H131" s="23">
        <v>2</v>
      </c>
    </row>
    <row r="132" spans="1:8" x14ac:dyDescent="0.2">
      <c r="A132" s="23" t="s">
        <v>282</v>
      </c>
      <c r="B132" s="23" t="s">
        <v>283</v>
      </c>
      <c r="C132" s="23">
        <v>3.04</v>
      </c>
      <c r="D132" s="23">
        <v>4.9000000000000004</v>
      </c>
      <c r="E132" s="23">
        <v>2</v>
      </c>
      <c r="F132" s="23">
        <v>9.73</v>
      </c>
      <c r="G132" s="23">
        <v>0.76300000000000001</v>
      </c>
      <c r="H132" s="23">
        <v>2</v>
      </c>
    </row>
    <row r="133" spans="1:8" x14ac:dyDescent="0.2">
      <c r="A133" s="23" t="s">
        <v>284</v>
      </c>
      <c r="B133" s="23" t="s">
        <v>285</v>
      </c>
      <c r="C133" s="23">
        <v>5.61</v>
      </c>
      <c r="D133" s="23">
        <v>2.5299999999999998</v>
      </c>
      <c r="E133" s="23">
        <v>2</v>
      </c>
      <c r="F133" s="23">
        <v>12.5</v>
      </c>
      <c r="G133" s="23">
        <v>1.87</v>
      </c>
      <c r="H133" s="23">
        <v>2</v>
      </c>
    </row>
    <row r="134" spans="1:8" x14ac:dyDescent="0.2">
      <c r="A134" s="23" t="s">
        <v>286</v>
      </c>
      <c r="B134" s="23" t="s">
        <v>287</v>
      </c>
      <c r="C134" s="23">
        <v>7.05</v>
      </c>
      <c r="D134" s="23">
        <v>2.96</v>
      </c>
      <c r="E134" s="23">
        <v>2</v>
      </c>
      <c r="F134" s="23">
        <v>11.7</v>
      </c>
      <c r="G134" s="23">
        <v>1.0900000000000001</v>
      </c>
      <c r="H134" s="23">
        <v>2</v>
      </c>
    </row>
    <row r="135" spans="1:8" x14ac:dyDescent="0.2">
      <c r="A135" s="23" t="s">
        <v>288</v>
      </c>
      <c r="B135" s="23" t="s">
        <v>289</v>
      </c>
      <c r="C135" s="23">
        <v>3.45</v>
      </c>
      <c r="D135" s="23">
        <v>3.38</v>
      </c>
      <c r="E135" s="23">
        <v>2</v>
      </c>
      <c r="F135" s="23">
        <v>3.43</v>
      </c>
      <c r="G135" s="23">
        <v>1.03</v>
      </c>
      <c r="H135" s="23">
        <v>2</v>
      </c>
    </row>
    <row r="136" spans="1:8" x14ac:dyDescent="0.2">
      <c r="A136" s="23" t="s">
        <v>290</v>
      </c>
      <c r="B136" s="23" t="s">
        <v>291</v>
      </c>
      <c r="C136" s="23">
        <v>2.84</v>
      </c>
      <c r="D136" s="23">
        <v>3.7</v>
      </c>
      <c r="E136" s="23">
        <v>2</v>
      </c>
      <c r="F136" s="23">
        <v>8.1300000000000008</v>
      </c>
      <c r="G136" s="23">
        <v>2.86</v>
      </c>
      <c r="H136" s="23">
        <v>2</v>
      </c>
    </row>
    <row r="137" spans="1:8" x14ac:dyDescent="0.2">
      <c r="A137" s="23" t="s">
        <v>292</v>
      </c>
      <c r="B137" s="23" t="s">
        <v>293</v>
      </c>
      <c r="C137" s="23">
        <v>15.7</v>
      </c>
      <c r="D137" s="23">
        <v>0.40400000000000003</v>
      </c>
      <c r="E137" s="23">
        <v>2</v>
      </c>
      <c r="F137" s="23">
        <v>30.6</v>
      </c>
      <c r="G137" s="23">
        <v>0.25800000000000001</v>
      </c>
      <c r="H137" s="23">
        <v>2</v>
      </c>
    </row>
    <row r="138" spans="1:8" x14ac:dyDescent="0.2">
      <c r="A138" s="23" t="s">
        <v>294</v>
      </c>
      <c r="B138" s="23" t="s">
        <v>295</v>
      </c>
      <c r="C138" s="23">
        <v>4.26</v>
      </c>
      <c r="D138" s="23">
        <v>4.03</v>
      </c>
      <c r="E138" s="23">
        <v>2</v>
      </c>
      <c r="F138" s="23">
        <v>12.1</v>
      </c>
      <c r="G138" s="23">
        <v>0.80900000000000005</v>
      </c>
      <c r="H138" s="23">
        <v>2</v>
      </c>
    </row>
    <row r="139" spans="1:8" x14ac:dyDescent="0.2">
      <c r="A139" s="23" t="s">
        <v>296</v>
      </c>
      <c r="B139" s="23" t="s">
        <v>297</v>
      </c>
      <c r="C139" s="23">
        <v>7.07</v>
      </c>
      <c r="D139" s="23">
        <v>1.98</v>
      </c>
      <c r="E139" s="23">
        <v>2</v>
      </c>
      <c r="F139" s="23">
        <v>15.9</v>
      </c>
      <c r="G139" s="23">
        <v>0.70599999999999996</v>
      </c>
      <c r="H139" s="23">
        <v>2</v>
      </c>
    </row>
    <row r="140" spans="1:8" x14ac:dyDescent="0.2">
      <c r="A140" s="23" t="s">
        <v>298</v>
      </c>
      <c r="B140" s="23" t="s">
        <v>299</v>
      </c>
      <c r="C140" s="23">
        <v>3.21</v>
      </c>
      <c r="D140" s="23">
        <v>1.6</v>
      </c>
      <c r="E140" s="23">
        <v>2</v>
      </c>
      <c r="F140" s="23">
        <v>11.3</v>
      </c>
      <c r="G140" s="23">
        <v>0.114</v>
      </c>
      <c r="H140" s="23">
        <v>2</v>
      </c>
    </row>
    <row r="141" spans="1:8" x14ac:dyDescent="0.2">
      <c r="A141" s="23" t="s">
        <v>300</v>
      </c>
      <c r="B141" s="23" t="s">
        <v>301</v>
      </c>
      <c r="C141" s="23">
        <v>2.89</v>
      </c>
      <c r="D141" s="23">
        <v>1.54</v>
      </c>
      <c r="E141" s="23">
        <v>2</v>
      </c>
      <c r="F141" s="23">
        <v>8.8000000000000007</v>
      </c>
      <c r="G141" s="23">
        <v>1.67</v>
      </c>
      <c r="H141" s="23">
        <v>2</v>
      </c>
    </row>
    <row r="142" spans="1:8" x14ac:dyDescent="0.2">
      <c r="A142" s="23" t="s">
        <v>302</v>
      </c>
      <c r="B142" s="23" t="s">
        <v>303</v>
      </c>
      <c r="C142" s="23">
        <v>2.56</v>
      </c>
      <c r="D142" s="23">
        <v>1.02</v>
      </c>
      <c r="E142" s="23">
        <v>2</v>
      </c>
      <c r="F142" s="23">
        <v>7.05</v>
      </c>
      <c r="G142" s="23">
        <v>2.5499999999999998</v>
      </c>
      <c r="H142" s="2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AD0F-8A10-5044-8DC8-DB4C97EA58BA}">
  <dimension ref="A1:N12"/>
  <sheetViews>
    <sheetView zoomScale="59" workbookViewId="0"/>
  </sheetViews>
  <sheetFormatPr baseColWidth="10" defaultRowHeight="60" customHeight="1" x14ac:dyDescent="0.2"/>
  <cols>
    <col min="1" max="1" width="10.83203125" style="2"/>
    <col min="2" max="3" width="13.5" style="2" customWidth="1"/>
    <col min="4" max="13" width="10.83203125" style="2"/>
    <col min="14" max="14" width="10.83203125" style="3"/>
    <col min="15" max="16384" width="10.83203125" style="2"/>
  </cols>
  <sheetData>
    <row r="1" spans="1:14" ht="23" customHeight="1" x14ac:dyDescent="0.2">
      <c r="A1" s="25" t="s">
        <v>306</v>
      </c>
    </row>
    <row r="2" spans="1:14" ht="60" customHeight="1" x14ac:dyDescent="0.2"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3">
        <v>12</v>
      </c>
    </row>
    <row r="3" spans="1:14" ht="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</row>
    <row r="4" spans="1:14" ht="60" customHeight="1" x14ac:dyDescent="0.2">
      <c r="A4" s="6" t="s">
        <v>0</v>
      </c>
      <c r="B4" s="5"/>
      <c r="C4" s="9">
        <v>12.7</v>
      </c>
      <c r="D4" s="9">
        <v>9.2899999999999991</v>
      </c>
      <c r="E4" s="9">
        <v>11.7</v>
      </c>
      <c r="F4" s="10"/>
      <c r="G4" s="9">
        <v>3.54</v>
      </c>
      <c r="H4" s="10"/>
      <c r="I4" s="9">
        <v>11.1</v>
      </c>
      <c r="J4" s="9">
        <v>2.89</v>
      </c>
      <c r="K4" s="9">
        <v>7.07</v>
      </c>
      <c r="L4" s="9">
        <v>7.86</v>
      </c>
      <c r="M4" s="10"/>
      <c r="N4" s="10"/>
    </row>
    <row r="5" spans="1:14" ht="60" customHeight="1" x14ac:dyDescent="0.2">
      <c r="A5" s="6" t="s">
        <v>1</v>
      </c>
      <c r="B5" s="5"/>
      <c r="C5" s="9"/>
      <c r="D5" s="9">
        <v>3.21</v>
      </c>
      <c r="E5" s="9">
        <v>6.56</v>
      </c>
      <c r="F5" s="9">
        <v>7.06</v>
      </c>
      <c r="G5" s="9">
        <v>8.27</v>
      </c>
      <c r="H5" s="10"/>
      <c r="I5" s="9">
        <v>5.52</v>
      </c>
      <c r="J5" s="9">
        <v>2.5099999999999998</v>
      </c>
      <c r="K5" s="9">
        <v>2.91</v>
      </c>
      <c r="L5" s="9">
        <v>12.9</v>
      </c>
      <c r="M5" s="10"/>
      <c r="N5" s="10"/>
    </row>
    <row r="6" spans="1:14" ht="57" customHeight="1" x14ac:dyDescent="0.2">
      <c r="A6" s="20" t="s">
        <v>2</v>
      </c>
      <c r="B6" s="18"/>
      <c r="C6" s="21"/>
      <c r="D6" s="16">
        <v>4.0199999999999996</v>
      </c>
      <c r="E6" s="17"/>
      <c r="F6" s="9">
        <v>40.299999999999997</v>
      </c>
      <c r="G6" s="16">
        <v>13.5</v>
      </c>
      <c r="H6" s="17"/>
      <c r="I6" s="16">
        <v>15.7</v>
      </c>
      <c r="J6" s="16">
        <v>2.56</v>
      </c>
      <c r="K6" s="17"/>
      <c r="L6" s="17"/>
      <c r="M6" s="17"/>
      <c r="N6" s="17"/>
    </row>
    <row r="7" spans="1:14" ht="60" customHeight="1" x14ac:dyDescent="0.2">
      <c r="A7" s="6" t="s">
        <v>3</v>
      </c>
      <c r="B7" s="5"/>
      <c r="C7" s="10"/>
      <c r="D7" s="9">
        <v>7.67</v>
      </c>
      <c r="E7" s="9">
        <v>5.61</v>
      </c>
      <c r="F7" s="9">
        <v>22.3</v>
      </c>
      <c r="G7" s="9">
        <v>11.1</v>
      </c>
      <c r="H7" s="10"/>
      <c r="I7" s="9">
        <v>3.13</v>
      </c>
      <c r="J7" s="9">
        <v>6.4</v>
      </c>
      <c r="K7" s="9">
        <v>5.9</v>
      </c>
      <c r="L7" s="9">
        <v>7.33</v>
      </c>
      <c r="M7" s="9">
        <v>4.05</v>
      </c>
      <c r="N7" s="10"/>
    </row>
    <row r="8" spans="1:14" ht="60" customHeight="1" x14ac:dyDescent="0.2">
      <c r="A8" s="6" t="s">
        <v>4</v>
      </c>
      <c r="B8" s="5"/>
      <c r="C8" s="10"/>
      <c r="D8" s="9">
        <v>8.9499999999999993</v>
      </c>
      <c r="E8" s="10"/>
      <c r="F8" s="10"/>
      <c r="G8" s="9">
        <v>16.899999999999999</v>
      </c>
      <c r="H8" s="9">
        <v>16.5</v>
      </c>
      <c r="I8" s="10"/>
      <c r="J8" s="9">
        <v>4.26</v>
      </c>
      <c r="K8" s="9">
        <v>12.3</v>
      </c>
      <c r="L8" s="10"/>
      <c r="M8" s="9">
        <v>6.12</v>
      </c>
      <c r="N8" s="10"/>
    </row>
    <row r="9" spans="1:14" ht="60" customHeight="1" x14ac:dyDescent="0.2">
      <c r="A9" s="6" t="s">
        <v>5</v>
      </c>
      <c r="B9" s="5"/>
      <c r="C9" s="10"/>
      <c r="D9" s="9">
        <v>33.9</v>
      </c>
      <c r="E9" s="10"/>
      <c r="F9" s="10"/>
      <c r="G9" s="10"/>
      <c r="H9" s="10"/>
      <c r="I9" s="10"/>
      <c r="J9" s="9">
        <v>7.05</v>
      </c>
      <c r="K9" s="9">
        <v>36.6</v>
      </c>
      <c r="L9" s="9">
        <v>15.6</v>
      </c>
      <c r="M9" s="10"/>
      <c r="N9" s="10"/>
    </row>
    <row r="10" spans="1:14" ht="60" customHeight="1" x14ac:dyDescent="0.2">
      <c r="A10" s="6" t="s">
        <v>6</v>
      </c>
      <c r="B10" s="5"/>
      <c r="C10" s="10"/>
      <c r="D10" s="9">
        <v>17.399999999999999</v>
      </c>
      <c r="E10" s="10"/>
      <c r="F10" s="10"/>
      <c r="G10" s="10"/>
      <c r="H10" s="9">
        <v>8.32</v>
      </c>
      <c r="I10" s="10"/>
      <c r="J10" s="9">
        <v>3.45</v>
      </c>
      <c r="K10" s="10"/>
      <c r="L10" s="10"/>
      <c r="M10" s="10"/>
      <c r="N10" s="10"/>
    </row>
    <row r="11" spans="1:14" ht="60" customHeight="1" x14ac:dyDescent="0.2">
      <c r="A11" s="2" t="s">
        <v>7</v>
      </c>
      <c r="B11" s="4"/>
      <c r="C11" s="10"/>
      <c r="D11" s="10"/>
      <c r="E11" s="10"/>
      <c r="F11" s="10"/>
      <c r="G11" s="10"/>
      <c r="H11" s="9">
        <v>16.3</v>
      </c>
      <c r="I11" s="10"/>
      <c r="J11" s="10"/>
      <c r="K11" s="10"/>
      <c r="L11" s="10"/>
      <c r="M11" s="10"/>
      <c r="N11" s="10"/>
    </row>
    <row r="12" spans="1:14" ht="60" customHeight="1" x14ac:dyDescent="0.2">
      <c r="A12" s="2" t="s">
        <v>8</v>
      </c>
      <c r="B12" s="4"/>
      <c r="C12" s="10"/>
      <c r="D12" s="10"/>
      <c r="E12" s="10"/>
      <c r="F12" s="9">
        <v>15.6</v>
      </c>
      <c r="G12" s="10"/>
      <c r="H12" s="10"/>
      <c r="I12" s="10"/>
      <c r="J12" s="9">
        <v>2.84</v>
      </c>
      <c r="K12" s="9">
        <v>3.04</v>
      </c>
      <c r="L12" s="10"/>
      <c r="M12" s="10"/>
      <c r="N12" s="10"/>
    </row>
  </sheetData>
  <conditionalFormatting sqref="C4:N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65F9-CD3E-5A4E-8586-4890CA7B56A5}">
  <dimension ref="A1:N12"/>
  <sheetViews>
    <sheetView zoomScale="42" workbookViewId="0">
      <selection activeCell="Q6" sqref="Q6"/>
    </sheetView>
  </sheetViews>
  <sheetFormatPr baseColWidth="10" defaultRowHeight="60" customHeight="1" x14ac:dyDescent="0.2"/>
  <cols>
    <col min="1" max="1" width="10.83203125" style="2"/>
    <col min="2" max="3" width="13.5" style="2" customWidth="1"/>
    <col min="4" max="13" width="10.83203125" style="2"/>
    <col min="14" max="14" width="10.83203125" style="3"/>
    <col min="15" max="16384" width="10.83203125" style="2"/>
  </cols>
  <sheetData>
    <row r="1" spans="1:14" ht="27" customHeight="1" x14ac:dyDescent="0.2">
      <c r="A1" s="25" t="s">
        <v>307</v>
      </c>
    </row>
    <row r="2" spans="1:14" ht="60" customHeight="1" x14ac:dyDescent="0.2">
      <c r="A2" s="4"/>
      <c r="B2" s="4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7">
        <v>12</v>
      </c>
    </row>
    <row r="3" spans="1:14" ht="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</row>
    <row r="4" spans="1:14" ht="60" customHeight="1" x14ac:dyDescent="0.2">
      <c r="A4" s="5" t="s">
        <v>0</v>
      </c>
      <c r="B4" s="5"/>
      <c r="C4" s="9">
        <v>27.2</v>
      </c>
      <c r="D4" s="9">
        <v>0.77200000000000002</v>
      </c>
      <c r="E4" s="9">
        <v>11.4</v>
      </c>
      <c r="F4" s="10"/>
      <c r="G4" s="9">
        <v>7.75</v>
      </c>
      <c r="H4" s="10"/>
      <c r="I4" s="9">
        <v>23</v>
      </c>
      <c r="J4" s="9">
        <v>8.8000000000000007</v>
      </c>
      <c r="K4" s="9">
        <v>15.9</v>
      </c>
      <c r="L4" s="9">
        <v>16.100000000000001</v>
      </c>
      <c r="M4" s="10"/>
      <c r="N4" s="9">
        <f>(-13.5+25.8)/2</f>
        <v>6.15</v>
      </c>
    </row>
    <row r="5" spans="1:14" ht="60" customHeight="1" x14ac:dyDescent="0.2">
      <c r="A5" s="5" t="s">
        <v>1</v>
      </c>
      <c r="B5" s="5"/>
      <c r="C5" s="9">
        <f>(22.4+46.5)/2</f>
        <v>34.450000000000003</v>
      </c>
      <c r="D5" s="9">
        <v>11.3</v>
      </c>
      <c r="E5" s="9">
        <v>10.4</v>
      </c>
      <c r="F5" s="9">
        <v>25.4</v>
      </c>
      <c r="G5" s="9">
        <v>22.2</v>
      </c>
      <c r="H5" s="10"/>
      <c r="I5" s="9">
        <v>12.2</v>
      </c>
      <c r="J5" s="9">
        <v>7.01</v>
      </c>
      <c r="K5" s="9">
        <v>6.9</v>
      </c>
      <c r="L5" s="9">
        <v>23.4</v>
      </c>
      <c r="M5" s="10"/>
      <c r="N5" s="9">
        <f>(6.08+1.72)/2</f>
        <v>3.9</v>
      </c>
    </row>
    <row r="6" spans="1:14" ht="61" customHeight="1" x14ac:dyDescent="0.2">
      <c r="A6" s="19" t="s">
        <v>2</v>
      </c>
      <c r="B6" s="18"/>
      <c r="C6" s="15">
        <f>(12+28.7)/2</f>
        <v>20.350000000000001</v>
      </c>
      <c r="D6" s="16">
        <v>15.4</v>
      </c>
      <c r="E6" s="16"/>
      <c r="F6" s="9">
        <v>60.7</v>
      </c>
      <c r="G6" s="16">
        <v>27</v>
      </c>
      <c r="H6" s="17"/>
      <c r="I6" s="16">
        <v>30.6</v>
      </c>
      <c r="J6" s="16">
        <v>7.05</v>
      </c>
      <c r="K6" s="16"/>
      <c r="L6" s="16"/>
      <c r="M6" s="17"/>
      <c r="N6" s="16">
        <f>(12.6+39.3)/2</f>
        <v>25.95</v>
      </c>
    </row>
    <row r="7" spans="1:14" ht="60" customHeight="1" x14ac:dyDescent="0.2">
      <c r="A7" s="5" t="s">
        <v>3</v>
      </c>
      <c r="B7" s="5"/>
      <c r="C7" s="10"/>
      <c r="D7" s="9">
        <v>10.7</v>
      </c>
      <c r="E7" s="9">
        <v>12.5</v>
      </c>
      <c r="F7" s="9">
        <v>38.6</v>
      </c>
      <c r="G7" s="9">
        <v>24.5</v>
      </c>
      <c r="H7" s="10"/>
      <c r="I7" s="9">
        <v>7.07</v>
      </c>
      <c r="J7" s="9">
        <v>13.2</v>
      </c>
      <c r="K7" s="9">
        <v>3.94</v>
      </c>
      <c r="L7" s="9">
        <v>21.1</v>
      </c>
      <c r="M7" s="9">
        <v>4.71</v>
      </c>
      <c r="N7" s="9">
        <f>(20.9+8.55)/2</f>
        <v>14.725</v>
      </c>
    </row>
    <row r="8" spans="1:14" ht="60" customHeight="1" x14ac:dyDescent="0.2">
      <c r="A8" s="5" t="s">
        <v>4</v>
      </c>
      <c r="B8" s="5"/>
      <c r="C8" s="10"/>
      <c r="D8" s="9">
        <v>25.3</v>
      </c>
      <c r="E8" s="10"/>
      <c r="F8" s="10"/>
      <c r="G8" s="9">
        <v>32.299999999999997</v>
      </c>
      <c r="H8" s="9">
        <v>22.7</v>
      </c>
      <c r="I8" s="10"/>
      <c r="J8" s="9">
        <v>12.1</v>
      </c>
      <c r="K8" s="9">
        <v>26.1</v>
      </c>
      <c r="L8" s="10"/>
      <c r="M8" s="9">
        <v>19.5</v>
      </c>
      <c r="N8" s="9">
        <f>(-9.81+9.66)/2</f>
        <v>-7.5000000000000178E-2</v>
      </c>
    </row>
    <row r="9" spans="1:14" ht="60" customHeight="1" x14ac:dyDescent="0.2">
      <c r="A9" s="5" t="s">
        <v>5</v>
      </c>
      <c r="B9" s="5"/>
      <c r="C9" s="10"/>
      <c r="D9" s="9">
        <v>59.3</v>
      </c>
      <c r="E9" s="10"/>
      <c r="F9" s="10"/>
      <c r="G9" s="10"/>
      <c r="H9" s="10"/>
      <c r="I9" s="10"/>
      <c r="J9" s="9">
        <v>11.7</v>
      </c>
      <c r="K9" s="9">
        <v>63.7</v>
      </c>
      <c r="L9" s="9">
        <v>43.1</v>
      </c>
      <c r="M9" s="10"/>
      <c r="N9" s="9">
        <f>(21+49)/2</f>
        <v>35</v>
      </c>
    </row>
    <row r="10" spans="1:14" ht="60" customHeight="1" x14ac:dyDescent="0.2">
      <c r="A10" s="5" t="s">
        <v>6</v>
      </c>
      <c r="B10" s="5"/>
      <c r="C10" s="10"/>
      <c r="D10" s="9">
        <v>34.9</v>
      </c>
      <c r="E10" s="10"/>
      <c r="F10" s="10"/>
      <c r="G10" s="10"/>
      <c r="H10" s="9">
        <v>18.399999999999999</v>
      </c>
      <c r="I10" s="10"/>
      <c r="J10" s="9">
        <v>3.43</v>
      </c>
      <c r="K10" s="10"/>
      <c r="L10" s="10"/>
      <c r="M10" s="10"/>
      <c r="N10" s="9">
        <f>(47.1+42.5)/2</f>
        <v>44.8</v>
      </c>
    </row>
    <row r="11" spans="1:14" ht="60" customHeight="1" x14ac:dyDescent="0.2">
      <c r="A11" s="4" t="s">
        <v>7</v>
      </c>
      <c r="B11" s="4"/>
      <c r="C11" s="9">
        <f>(-14.8-20.7)/2</f>
        <v>-17.75</v>
      </c>
      <c r="D11" s="10"/>
      <c r="E11" s="10"/>
      <c r="F11" s="10"/>
      <c r="G11" s="10"/>
      <c r="H11" s="9">
        <v>31.8</v>
      </c>
      <c r="I11" s="10"/>
      <c r="J11" s="10"/>
      <c r="K11" s="10"/>
      <c r="L11" s="10"/>
      <c r="M11" s="10"/>
      <c r="N11" s="9">
        <f>(34.7+19.6)/2</f>
        <v>27.150000000000002</v>
      </c>
    </row>
    <row r="12" spans="1:14" ht="60" customHeight="1" x14ac:dyDescent="0.2">
      <c r="A12" s="4" t="s">
        <v>8</v>
      </c>
      <c r="B12" s="4"/>
      <c r="C12" s="10"/>
      <c r="D12" s="10"/>
      <c r="E12" s="10"/>
      <c r="F12" s="9">
        <v>22</v>
      </c>
      <c r="G12" s="10"/>
      <c r="H12" s="9">
        <f>(-11.5+20.7)/2</f>
        <v>4.5999999999999996</v>
      </c>
      <c r="I12" s="10"/>
      <c r="J12" s="9">
        <v>8.1300000000000008</v>
      </c>
      <c r="K12" s="9">
        <v>9.73</v>
      </c>
      <c r="L12" s="10"/>
      <c r="M12" s="10"/>
      <c r="N12" s="10"/>
    </row>
  </sheetData>
  <conditionalFormatting sqref="C4:N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35244-8CFF-F249-9CD1-1ED1A1CA6B44}">
  <dimension ref="A1:L72"/>
  <sheetViews>
    <sheetView zoomScale="50" zoomScaleNormal="63" workbookViewId="0"/>
  </sheetViews>
  <sheetFormatPr baseColWidth="10" defaultRowHeight="180" customHeight="1" x14ac:dyDescent="0.2"/>
  <cols>
    <col min="1" max="1" width="43.5" customWidth="1"/>
    <col min="2" max="3" width="10.83203125" style="1"/>
    <col min="4" max="4" width="40.33203125" customWidth="1"/>
    <col min="7" max="7" width="36.83203125" customWidth="1"/>
    <col min="10" max="10" width="34.6640625" customWidth="1"/>
  </cols>
  <sheetData>
    <row r="1" spans="1:12" ht="28" customHeight="1" x14ac:dyDescent="0.2">
      <c r="A1" s="25" t="s">
        <v>304</v>
      </c>
    </row>
    <row r="2" spans="1:12" ht="180" customHeight="1" x14ac:dyDescent="0.2">
      <c r="A2" s="11"/>
      <c r="B2" s="12" t="s">
        <v>9</v>
      </c>
      <c r="C2" s="12" t="s">
        <v>10</v>
      </c>
      <c r="D2" s="13"/>
      <c r="E2" s="12" t="s">
        <v>9</v>
      </c>
      <c r="F2" s="12" t="s">
        <v>10</v>
      </c>
      <c r="G2" s="11"/>
      <c r="H2" s="12" t="s">
        <v>9</v>
      </c>
      <c r="I2" s="12" t="s">
        <v>10</v>
      </c>
      <c r="J2" s="11"/>
      <c r="K2" s="12" t="s">
        <v>9</v>
      </c>
      <c r="L2" s="12" t="s">
        <v>10</v>
      </c>
    </row>
    <row r="3" spans="1:12" ht="180" customHeight="1" x14ac:dyDescent="0.2">
      <c r="A3" s="11"/>
      <c r="B3" s="14">
        <v>53.5</v>
      </c>
      <c r="C3" s="14">
        <v>93.2</v>
      </c>
      <c r="D3" s="11"/>
      <c r="E3" s="9">
        <v>1.82</v>
      </c>
      <c r="F3" s="9">
        <v>14.2</v>
      </c>
      <c r="G3" s="11"/>
      <c r="H3" s="9">
        <v>25.7</v>
      </c>
      <c r="I3" s="9">
        <v>41.3</v>
      </c>
      <c r="J3" s="11"/>
      <c r="K3" s="9">
        <v>-13.4</v>
      </c>
      <c r="L3" s="9">
        <v>-6.87</v>
      </c>
    </row>
    <row r="4" spans="1:12" ht="180" customHeight="1" x14ac:dyDescent="0.2">
      <c r="A4" s="11"/>
      <c r="B4" s="14">
        <v>49.6</v>
      </c>
      <c r="C4" s="14">
        <v>87.1</v>
      </c>
      <c r="D4" s="11"/>
      <c r="E4" s="9">
        <v>12.6</v>
      </c>
      <c r="F4" s="9">
        <v>13.4</v>
      </c>
      <c r="G4" s="11"/>
      <c r="H4" s="9">
        <v>15.8</v>
      </c>
      <c r="I4" s="9">
        <v>40.200000000000003</v>
      </c>
      <c r="J4" s="11"/>
      <c r="K4" s="9">
        <v>-5.08</v>
      </c>
      <c r="L4" s="9">
        <v>-7.63</v>
      </c>
    </row>
    <row r="5" spans="1:12" ht="180" customHeight="1" x14ac:dyDescent="0.2">
      <c r="A5" s="11"/>
      <c r="B5" s="14">
        <v>63.3</v>
      </c>
      <c r="C5" s="14">
        <v>83.4</v>
      </c>
      <c r="D5" s="11"/>
      <c r="E5" s="9">
        <v>6.16</v>
      </c>
      <c r="F5" s="9">
        <v>12</v>
      </c>
      <c r="G5" s="11"/>
      <c r="H5" s="9">
        <v>17</v>
      </c>
      <c r="I5" s="9">
        <v>36</v>
      </c>
      <c r="J5" s="11"/>
      <c r="K5" s="9">
        <v>-14</v>
      </c>
      <c r="L5" s="9">
        <v>-12.5</v>
      </c>
    </row>
    <row r="6" spans="1:12" ht="180" customHeight="1" x14ac:dyDescent="0.2">
      <c r="A6" s="11"/>
      <c r="B6" s="9">
        <v>49</v>
      </c>
      <c r="C6" s="9">
        <v>78.2</v>
      </c>
      <c r="D6" s="11"/>
      <c r="E6" s="9">
        <v>5.38</v>
      </c>
      <c r="F6" s="9">
        <v>10.5</v>
      </c>
      <c r="G6" s="11"/>
      <c r="H6" s="9">
        <v>25.4</v>
      </c>
      <c r="I6" s="9">
        <v>33</v>
      </c>
      <c r="J6" s="11"/>
      <c r="K6" s="9">
        <v>-10.5</v>
      </c>
      <c r="L6" s="9">
        <v>-12.8</v>
      </c>
    </row>
    <row r="7" spans="1:12" ht="180" customHeight="1" x14ac:dyDescent="0.2">
      <c r="A7" s="11"/>
      <c r="B7" s="9">
        <v>51.2</v>
      </c>
      <c r="C7" s="9">
        <v>76.400000000000006</v>
      </c>
      <c r="D7" s="11"/>
      <c r="E7" s="9">
        <v>-1.08</v>
      </c>
      <c r="F7" s="9">
        <v>8.24</v>
      </c>
      <c r="G7" s="11"/>
      <c r="H7" s="9">
        <v>16.8</v>
      </c>
      <c r="I7" s="9">
        <v>32.5</v>
      </c>
      <c r="J7" s="11"/>
      <c r="K7" s="9">
        <v>14.6</v>
      </c>
      <c r="L7" s="9">
        <v>-13.8</v>
      </c>
    </row>
    <row r="8" spans="1:12" ht="180" customHeight="1" x14ac:dyDescent="0.2">
      <c r="A8" s="11"/>
      <c r="B8" s="9">
        <v>50.3</v>
      </c>
      <c r="C8" s="9">
        <v>75.599999999999994</v>
      </c>
      <c r="D8" s="11"/>
      <c r="E8" s="9">
        <v>-5.6</v>
      </c>
      <c r="F8" s="9">
        <v>6.94</v>
      </c>
      <c r="G8" s="11"/>
      <c r="H8" s="9">
        <v>16.7</v>
      </c>
      <c r="I8" s="9">
        <v>31.3</v>
      </c>
      <c r="J8" s="11"/>
      <c r="K8" s="9">
        <v>-13.4</v>
      </c>
      <c r="L8" s="9">
        <v>-14.8</v>
      </c>
    </row>
    <row r="9" spans="1:12" ht="180" customHeight="1" x14ac:dyDescent="0.2">
      <c r="A9" s="11"/>
      <c r="B9" s="9">
        <v>50.7</v>
      </c>
      <c r="C9" s="9">
        <v>72.7</v>
      </c>
      <c r="D9" s="11"/>
      <c r="E9" s="9">
        <v>5.22</v>
      </c>
      <c r="F9" s="9">
        <v>6.35</v>
      </c>
      <c r="G9" s="11"/>
      <c r="H9" s="9">
        <v>6.16</v>
      </c>
      <c r="I9" s="9">
        <v>30.9</v>
      </c>
      <c r="J9" s="11"/>
      <c r="K9" s="9">
        <v>-18.5</v>
      </c>
      <c r="L9" s="9">
        <v>-17.3</v>
      </c>
    </row>
    <row r="10" spans="1:12" ht="180" customHeight="1" x14ac:dyDescent="0.2">
      <c r="A10" s="11"/>
      <c r="B10" s="9">
        <v>42.1</v>
      </c>
      <c r="C10" s="9">
        <v>69.7</v>
      </c>
      <c r="D10" s="11"/>
      <c r="E10" s="9">
        <v>-11.9</v>
      </c>
      <c r="F10" s="9">
        <v>4.28</v>
      </c>
      <c r="G10" s="11"/>
      <c r="H10" s="9">
        <v>8.6</v>
      </c>
      <c r="I10" s="9">
        <v>28.6</v>
      </c>
      <c r="J10" s="11"/>
      <c r="K10" s="9">
        <v>-17.7</v>
      </c>
      <c r="L10" s="9">
        <v>-17.5</v>
      </c>
    </row>
    <row r="11" spans="1:12" ht="180" customHeight="1" x14ac:dyDescent="0.2">
      <c r="A11" s="11"/>
      <c r="B11" s="9">
        <v>38.5</v>
      </c>
      <c r="C11" s="9">
        <v>68.900000000000006</v>
      </c>
      <c r="D11" s="11"/>
      <c r="E11" s="9">
        <v>5.7</v>
      </c>
      <c r="F11" s="9">
        <v>4.24</v>
      </c>
      <c r="G11" s="11"/>
      <c r="H11" s="9">
        <v>12.4</v>
      </c>
      <c r="I11" s="9">
        <v>25.9</v>
      </c>
      <c r="J11" s="11"/>
      <c r="K11" s="9">
        <v>-17.600000000000001</v>
      </c>
      <c r="L11" s="9">
        <v>-18</v>
      </c>
    </row>
    <row r="12" spans="1:12" ht="180" customHeight="1" x14ac:dyDescent="0.2">
      <c r="A12" s="11"/>
      <c r="B12" s="9">
        <v>50.2</v>
      </c>
      <c r="C12" s="9">
        <v>68.2</v>
      </c>
      <c r="D12" s="11"/>
      <c r="E12" s="9">
        <v>-3.84</v>
      </c>
      <c r="F12" s="9">
        <v>3.7</v>
      </c>
      <c r="G12" s="11"/>
      <c r="H12" s="9">
        <v>17.5</v>
      </c>
      <c r="I12" s="9">
        <v>24.8</v>
      </c>
      <c r="J12" s="11"/>
      <c r="K12" s="9">
        <v>-15.1</v>
      </c>
      <c r="L12" s="9">
        <v>-19.399999999999999</v>
      </c>
    </row>
    <row r="13" spans="1:12" ht="180" customHeight="1" x14ac:dyDescent="0.2">
      <c r="A13" s="11"/>
      <c r="B13" s="9">
        <v>42.3</v>
      </c>
      <c r="C13" s="9">
        <v>66.599999999999994</v>
      </c>
      <c r="D13" s="11"/>
      <c r="E13" s="9">
        <v>-1.87</v>
      </c>
      <c r="F13" s="9">
        <v>2.59</v>
      </c>
      <c r="G13" s="11"/>
      <c r="H13" s="9">
        <v>7.31</v>
      </c>
      <c r="I13" s="9">
        <v>22.2</v>
      </c>
      <c r="J13" s="11"/>
      <c r="K13" s="9">
        <v>41.1</v>
      </c>
      <c r="L13" s="9">
        <v>60.4</v>
      </c>
    </row>
    <row r="14" spans="1:12" ht="180" customHeight="1" x14ac:dyDescent="0.2">
      <c r="A14" s="11"/>
      <c r="B14" s="9">
        <v>38.799999999999997</v>
      </c>
      <c r="C14" s="9">
        <v>63</v>
      </c>
      <c r="D14" s="11"/>
      <c r="E14" s="9">
        <v>-1.34</v>
      </c>
      <c r="F14" s="9">
        <v>2.2400000000000002</v>
      </c>
      <c r="G14" s="11"/>
      <c r="H14" s="9">
        <v>15.2</v>
      </c>
      <c r="I14" s="9">
        <v>20.7</v>
      </c>
      <c r="J14" s="11"/>
      <c r="K14" s="9">
        <v>26.3</v>
      </c>
      <c r="L14" s="9">
        <v>44.2</v>
      </c>
    </row>
    <row r="15" spans="1:12" ht="180" customHeight="1" x14ac:dyDescent="0.2">
      <c r="A15" s="11"/>
      <c r="B15" s="9">
        <v>41.2</v>
      </c>
      <c r="C15" s="9">
        <v>59.3</v>
      </c>
      <c r="D15" s="11"/>
      <c r="E15" s="9">
        <v>-2.1800000000000002</v>
      </c>
      <c r="F15" s="9">
        <v>1.34</v>
      </c>
      <c r="G15" s="11"/>
      <c r="H15" s="9">
        <v>34.6</v>
      </c>
      <c r="I15" s="9">
        <v>19.600000000000001</v>
      </c>
      <c r="J15" s="11"/>
      <c r="K15" s="9">
        <v>5.61</v>
      </c>
      <c r="L15" s="9">
        <v>13.9</v>
      </c>
    </row>
    <row r="16" spans="1:12" ht="180" customHeight="1" x14ac:dyDescent="0.2">
      <c r="A16" s="11"/>
      <c r="B16" s="9">
        <v>24.2</v>
      </c>
      <c r="C16" s="9">
        <v>57.9</v>
      </c>
      <c r="D16" s="11"/>
      <c r="E16" s="9">
        <v>9.01</v>
      </c>
      <c r="F16" s="9">
        <v>0.66800000000000004</v>
      </c>
      <c r="G16" s="11"/>
      <c r="H16" s="9">
        <v>3.35</v>
      </c>
      <c r="I16" s="9">
        <v>19.399999999999999</v>
      </c>
      <c r="J16" s="11"/>
      <c r="K16" s="9">
        <v>1.08</v>
      </c>
      <c r="L16" s="9">
        <v>13.4</v>
      </c>
    </row>
    <row r="17" spans="1:12" ht="180" customHeight="1" x14ac:dyDescent="0.2">
      <c r="A17" s="11"/>
      <c r="B17" s="9">
        <v>35.700000000000003</v>
      </c>
      <c r="C17" s="9">
        <v>52.7</v>
      </c>
      <c r="D17" s="11"/>
      <c r="E17" s="9">
        <v>-1.73</v>
      </c>
      <c r="F17" s="9">
        <v>0.41599999999999998</v>
      </c>
      <c r="G17" s="11"/>
      <c r="H17" s="9">
        <v>2.83</v>
      </c>
      <c r="I17" s="9">
        <v>18.100000000000001</v>
      </c>
      <c r="J17" s="11"/>
      <c r="K17" s="9">
        <v>-4.32</v>
      </c>
      <c r="L17" s="9">
        <v>7.84</v>
      </c>
    </row>
    <row r="18" spans="1:12" ht="180" customHeight="1" x14ac:dyDescent="0.2">
      <c r="A18" s="11"/>
      <c r="B18" s="9">
        <v>57</v>
      </c>
      <c r="C18" s="9">
        <v>50.2</v>
      </c>
      <c r="D18" s="11"/>
      <c r="E18" s="9">
        <v>-4.0599999999999996</v>
      </c>
      <c r="F18" s="9">
        <v>-4.3</v>
      </c>
      <c r="G18" s="11"/>
      <c r="H18" s="9">
        <v>13.3</v>
      </c>
      <c r="I18" s="9">
        <v>17.8</v>
      </c>
      <c r="J18" s="11"/>
      <c r="K18" s="9">
        <v>-11.5</v>
      </c>
      <c r="L18" s="9">
        <v>-15.5</v>
      </c>
    </row>
    <row r="19" spans="1:12" ht="180" customHeight="1" x14ac:dyDescent="0.2">
      <c r="A19" s="11"/>
      <c r="B19" s="9">
        <v>27.8</v>
      </c>
      <c r="C19" s="9">
        <v>46.3</v>
      </c>
      <c r="D19" s="11"/>
      <c r="E19" s="9">
        <v>-1.52</v>
      </c>
      <c r="F19" s="9">
        <v>-5.54</v>
      </c>
      <c r="G19" s="11"/>
      <c r="H19" s="9">
        <v>13</v>
      </c>
      <c r="I19" s="9">
        <v>15.5</v>
      </c>
      <c r="J19" s="11"/>
      <c r="K19" s="14">
        <v>48.9</v>
      </c>
      <c r="L19" s="14">
        <v>41.6</v>
      </c>
    </row>
    <row r="20" spans="1:12" ht="180" customHeight="1" x14ac:dyDescent="0.2">
      <c r="A20" s="11"/>
      <c r="B20" s="14">
        <v>70.8</v>
      </c>
      <c r="C20" s="14">
        <v>44.1</v>
      </c>
      <c r="D20" s="11"/>
      <c r="E20" s="9">
        <v>-14.4</v>
      </c>
      <c r="F20" s="9">
        <v>-6.46</v>
      </c>
      <c r="G20" s="11"/>
      <c r="H20" s="11"/>
      <c r="I20" s="11"/>
      <c r="J20" s="11"/>
      <c r="K20" s="11"/>
      <c r="L20" s="11"/>
    </row>
    <row r="72" spans="4:4" ht="180" customHeight="1" x14ac:dyDescent="0.2">
      <c r="D72" s="8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Supp. Dataset 1a</vt:lpstr>
      <vt:lpstr>Supp. Dataset 1b</vt:lpstr>
      <vt:lpstr>Supp. Dataset 1c</vt:lpstr>
      <vt:lpstr>Supp. Dataset 1d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2020-07-14T05:10:40Z</dcterms:created>
  <dcterms:modified xsi:type="dcterms:W3CDTF">2020-09-09T12:48:27Z</dcterms:modified>
</cp:coreProperties>
</file>