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eli\Desktop\Behavior Paper\Figures\"/>
    </mc:Choice>
  </mc:AlternateContent>
  <xr:revisionPtr revIDLastSave="0" documentId="13_ncr:1_{91381B6E-C53B-4FCF-ADB4-651B28067B44}" xr6:coauthVersionLast="47" xr6:coauthVersionMax="47" xr10:uidLastSave="{00000000-0000-0000-0000-000000000000}"/>
  <bookViews>
    <workbookView xWindow="-108" yWindow="-108" windowWidth="23256" windowHeight="12576" xr2:uid="{5CA28E0D-32C9-427F-9081-580709160532}"/>
  </bookViews>
  <sheets>
    <sheet name="TABLE S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" l="1"/>
  <c r="L8" i="2"/>
  <c r="M10" i="2" l="1"/>
  <c r="L10" i="2"/>
  <c r="N10" i="2" l="1"/>
  <c r="AA8" i="2"/>
  <c r="Z8" i="2"/>
  <c r="Z10" i="2" s="1"/>
  <c r="AA10" i="2" l="1"/>
  <c r="AB10" i="2" s="1"/>
  <c r="R16" i="2" l="1"/>
  <c r="Q16" i="2"/>
  <c r="R15" i="2"/>
  <c r="Q15" i="2"/>
  <c r="Q17" i="2" s="1"/>
  <c r="D20" i="2"/>
  <c r="D19" i="2"/>
  <c r="B20" i="2"/>
  <c r="B19" i="2"/>
  <c r="B21" i="2" s="1"/>
  <c r="D21" i="2" l="1"/>
  <c r="E21" i="2" s="1"/>
  <c r="R17" i="2"/>
  <c r="S17" i="2" s="1"/>
</calcChain>
</file>

<file path=xl/sharedStrings.xml><?xml version="1.0" encoding="utf-8"?>
<sst xmlns="http://schemas.openxmlformats.org/spreadsheetml/2006/main" count="76" uniqueCount="45">
  <si>
    <t>Mouse 1</t>
  </si>
  <si>
    <t>Mouse 2</t>
  </si>
  <si>
    <t>Mouse 3</t>
  </si>
  <si>
    <t>Mouse 4</t>
  </si>
  <si>
    <t>mean</t>
  </si>
  <si>
    <t>sem</t>
  </si>
  <si>
    <t>Z score</t>
  </si>
  <si>
    <t>p value</t>
  </si>
  <si>
    <t>Mann-Whitney U Test</t>
  </si>
  <si>
    <t>Control</t>
  </si>
  <si>
    <t>Disulfiram</t>
  </si>
  <si>
    <t>Figure 2 - Multiple Electrode Array Recordings</t>
  </si>
  <si>
    <t>Firing Rate (Hz) / retinal piece</t>
  </si>
  <si>
    <r>
      <rPr>
        <sz val="11"/>
        <rFont val="Calibri"/>
        <family val="2"/>
        <scheme val="minor"/>
      </rPr>
      <t>The </t>
    </r>
    <r>
      <rPr>
        <i/>
        <sz val="11"/>
        <rFont val="Calibri"/>
        <family val="2"/>
        <scheme val="minor"/>
      </rPr>
      <t>z</t>
    </r>
    <r>
      <rPr>
        <sz val="11"/>
        <rFont val="Calibri"/>
        <family val="2"/>
        <scheme val="minor"/>
      </rPr>
      <t>-score is 2.14775</t>
    </r>
  </si>
  <si>
    <t>Vehicle Eye</t>
  </si>
  <si>
    <t>BMS Eye</t>
  </si>
  <si>
    <r>
      <t>The </t>
    </r>
    <r>
      <rPr>
        <i/>
        <sz val="11"/>
        <rFont val="Calibri"/>
        <family val="2"/>
        <scheme val="minor"/>
      </rPr>
      <t>z</t>
    </r>
    <r>
      <rPr>
        <sz val="11"/>
        <rFont val="Calibri"/>
        <family val="2"/>
        <scheme val="minor"/>
      </rPr>
      <t>-score is 2.5</t>
    </r>
  </si>
  <si>
    <t>Vehicle</t>
  </si>
  <si>
    <r>
      <t>The </t>
    </r>
    <r>
      <rPr>
        <b/>
        <i/>
        <sz val="11"/>
        <color rgb="FF00B050"/>
        <rFont val="Calibri"/>
        <family val="2"/>
        <scheme val="minor"/>
      </rPr>
      <t>p</t>
    </r>
    <r>
      <rPr>
        <b/>
        <sz val="11"/>
        <color rgb="FF00B050"/>
        <rFont val="Calibri"/>
        <family val="2"/>
        <scheme val="minor"/>
      </rPr>
      <t>-value is 0.00621</t>
    </r>
  </si>
  <si>
    <r>
      <t>The </t>
    </r>
    <r>
      <rPr>
        <b/>
        <i/>
        <sz val="11"/>
        <color rgb="FF00B050"/>
        <rFont val="Calibri"/>
        <family val="2"/>
        <scheme val="minor"/>
      </rPr>
      <t>p</t>
    </r>
    <r>
      <rPr>
        <b/>
        <sz val="11"/>
        <color rgb="FF00B050"/>
        <rFont val="Calibri"/>
        <family val="2"/>
        <scheme val="minor"/>
      </rPr>
      <t>-value is 0.01578</t>
    </r>
  </si>
  <si>
    <t>Delta</t>
  </si>
  <si>
    <t>% change</t>
  </si>
  <si>
    <t>control</t>
  </si>
  <si>
    <t>disulfiram</t>
  </si>
  <si>
    <t>vehicle</t>
  </si>
  <si>
    <t>BMS</t>
  </si>
  <si>
    <t># active units</t>
  </si>
  <si>
    <t>pieces of retina</t>
  </si>
  <si>
    <t>normalized %</t>
  </si>
  <si>
    <t>Change in # active units per retina</t>
  </si>
  <si>
    <t>Firing Rate (Hz) (bins)</t>
  </si>
  <si>
    <t xml:space="preserve">Cumulative probability </t>
  </si>
  <si>
    <t>Average Firing</t>
  </si>
  <si>
    <t>Kolmogorov–Smirnov test</t>
  </si>
  <si>
    <t>D score</t>
  </si>
  <si>
    <t>The D-score is 0.15278</t>
  </si>
  <si>
    <r>
      <t>The </t>
    </r>
    <r>
      <rPr>
        <b/>
        <i/>
        <sz val="11"/>
        <color rgb="FF00B050"/>
        <rFont val="Calibri"/>
        <family val="2"/>
        <scheme val="minor"/>
      </rPr>
      <t>p</t>
    </r>
    <r>
      <rPr>
        <b/>
        <sz val="11"/>
        <color rgb="FF00B050"/>
        <rFont val="Calibri"/>
        <family val="2"/>
        <scheme val="minor"/>
      </rPr>
      <t>-value is 1.752e-05</t>
    </r>
  </si>
  <si>
    <t>The D-score is 0.20525</t>
  </si>
  <si>
    <r>
      <t>The </t>
    </r>
    <r>
      <rPr>
        <b/>
        <i/>
        <sz val="11"/>
        <color rgb="FF00B050"/>
        <rFont val="Calibri"/>
        <family val="2"/>
        <scheme val="minor"/>
      </rPr>
      <t>p</t>
    </r>
    <r>
      <rPr>
        <b/>
        <sz val="11"/>
        <color rgb="FF00B050"/>
        <rFont val="Calibri"/>
        <family val="2"/>
        <scheme val="minor"/>
      </rPr>
      <t>-value is 0.001009</t>
    </r>
  </si>
  <si>
    <t>TABLE S2</t>
  </si>
  <si>
    <t>Fig. 2D</t>
  </si>
  <si>
    <t>Fig. 2C</t>
  </si>
  <si>
    <t>Fig. 2G</t>
  </si>
  <si>
    <t>Fig. 2H</t>
  </si>
  <si>
    <t>mean #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</si>
</sst>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1" xfId="0" applyBorder="1"/>
    <xf numFmtId="0" fontId="6" fillId="0" borderId="2" xfId="0" applyFont="1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2" xfId="0" applyFont="1" applyBorder="1"/>
    <xf numFmtId="2" fontId="0" fillId="0" borderId="0" xfId="0" applyNumberFormat="1" applyBorder="1"/>
    <xf numFmtId="2" fontId="2" fillId="0" borderId="0" xfId="0" applyNumberFormat="1" applyFont="1" applyBorder="1"/>
    <xf numFmtId="2" fontId="0" fillId="0" borderId="5" xfId="0" applyNumberFormat="1" applyBorder="1"/>
    <xf numFmtId="0" fontId="2" fillId="0" borderId="0" xfId="0" applyFont="1" applyBorder="1"/>
    <xf numFmtId="0" fontId="4" fillId="0" borderId="7" xfId="0" applyFont="1" applyBorder="1"/>
    <xf numFmtId="0" fontId="0" fillId="0" borderId="8" xfId="0" applyBorder="1"/>
    <xf numFmtId="165" fontId="0" fillId="0" borderId="0" xfId="0" applyNumberFormat="1" applyBorder="1"/>
    <xf numFmtId="165" fontId="0" fillId="0" borderId="5" xfId="0" applyNumberFormat="1" applyBorder="1"/>
    <xf numFmtId="2" fontId="0" fillId="0" borderId="4" xfId="0" applyNumberFormat="1" applyBorder="1"/>
    <xf numFmtId="0" fontId="4" fillId="0" borderId="8" xfId="0" applyFont="1" applyBorder="1"/>
    <xf numFmtId="0" fontId="4" fillId="0" borderId="0" xfId="0" applyFont="1" applyBorder="1"/>
    <xf numFmtId="0" fontId="1" fillId="0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64" fontId="0" fillId="0" borderId="5" xfId="0" applyNumberFormat="1" applyBorder="1"/>
    <xf numFmtId="0" fontId="1" fillId="0" borderId="0" xfId="0" applyFont="1" applyFill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5450-7809-4F5C-B5A6-3AF553BC0924}">
  <dimension ref="A1:AD60"/>
  <sheetViews>
    <sheetView tabSelected="1" workbookViewId="0">
      <selection activeCell="K8" sqref="K8"/>
    </sheetView>
  </sheetViews>
  <sheetFormatPr defaultRowHeight="14.4" x14ac:dyDescent="0.3"/>
  <cols>
    <col min="7" max="7" width="18.109375" bestFit="1" customWidth="1"/>
    <col min="9" max="10" width="12.88671875" customWidth="1"/>
    <col min="11" max="11" width="15.5546875" bestFit="1" customWidth="1"/>
    <col min="12" max="12" width="12.88671875" customWidth="1"/>
    <col min="21" max="21" width="18.109375" bestFit="1" customWidth="1"/>
    <col min="22" max="22" width="10.21875" bestFit="1" customWidth="1"/>
    <col min="23" max="23" width="11.21875" customWidth="1"/>
    <col min="24" max="24" width="8" bestFit="1" customWidth="1"/>
    <col min="25" max="25" width="27" bestFit="1" customWidth="1"/>
    <col min="26" max="26" width="6.5546875" bestFit="1" customWidth="1"/>
  </cols>
  <sheetData>
    <row r="1" spans="1:30" x14ac:dyDescent="0.3">
      <c r="A1" s="32" t="s">
        <v>39</v>
      </c>
      <c r="B1" s="27" t="s">
        <v>11</v>
      </c>
    </row>
    <row r="2" spans="1:30" x14ac:dyDescent="0.3">
      <c r="A2" s="27"/>
    </row>
    <row r="3" spans="1:30" x14ac:dyDescent="0.3">
      <c r="A3" s="33" t="s">
        <v>41</v>
      </c>
      <c r="G3" s="33" t="s">
        <v>40</v>
      </c>
      <c r="P3" s="33" t="s">
        <v>42</v>
      </c>
      <c r="U3" s="33" t="s">
        <v>43</v>
      </c>
    </row>
    <row r="4" spans="1:30" x14ac:dyDescent="0.3">
      <c r="A4" s="40" t="s">
        <v>32</v>
      </c>
      <c r="B4" s="40"/>
      <c r="C4" s="40"/>
      <c r="D4" s="40"/>
      <c r="E4" s="1"/>
      <c r="G4" s="39" t="s">
        <v>31</v>
      </c>
      <c r="H4" s="39"/>
      <c r="I4" s="39"/>
      <c r="J4" s="29"/>
      <c r="K4" s="41" t="s">
        <v>29</v>
      </c>
      <c r="L4" s="41"/>
      <c r="M4" s="41"/>
      <c r="N4" s="41"/>
      <c r="P4" s="40" t="s">
        <v>32</v>
      </c>
      <c r="Q4" s="40"/>
      <c r="R4" s="40"/>
      <c r="S4" s="40"/>
      <c r="U4" s="39" t="s">
        <v>31</v>
      </c>
      <c r="V4" s="39"/>
      <c r="W4" s="39"/>
      <c r="Y4" s="30" t="s">
        <v>29</v>
      </c>
      <c r="Z4" s="30"/>
      <c r="AA4" s="30"/>
      <c r="AB4" s="30"/>
      <c r="AC4" s="30"/>
      <c r="AD4" s="30"/>
    </row>
    <row r="5" spans="1:30" x14ac:dyDescent="0.3">
      <c r="A5" s="2"/>
      <c r="B5" s="4" t="s">
        <v>12</v>
      </c>
      <c r="C5" s="4"/>
      <c r="D5" s="4"/>
      <c r="E5" s="5"/>
      <c r="G5" s="2" t="s">
        <v>30</v>
      </c>
      <c r="H5" s="4" t="s">
        <v>9</v>
      </c>
      <c r="I5" s="5" t="s">
        <v>10</v>
      </c>
      <c r="J5" s="7"/>
      <c r="K5" s="2"/>
      <c r="L5" s="3" t="s">
        <v>22</v>
      </c>
      <c r="M5" s="3" t="s">
        <v>23</v>
      </c>
      <c r="N5" s="5"/>
      <c r="P5" s="2"/>
      <c r="Q5" s="15" t="s">
        <v>12</v>
      </c>
      <c r="R5" s="4"/>
      <c r="S5" s="5"/>
      <c r="U5" s="2" t="s">
        <v>30</v>
      </c>
      <c r="V5" s="4" t="s">
        <v>17</v>
      </c>
      <c r="W5" s="5" t="s">
        <v>25</v>
      </c>
      <c r="Y5" s="2"/>
      <c r="Z5" s="3" t="s">
        <v>24</v>
      </c>
      <c r="AA5" s="3" t="s">
        <v>25</v>
      </c>
      <c r="AB5" s="5"/>
    </row>
    <row r="6" spans="1:30" x14ac:dyDescent="0.3">
      <c r="A6" s="10"/>
      <c r="B6" s="7" t="s">
        <v>9</v>
      </c>
      <c r="C6" s="7"/>
      <c r="D6" s="7" t="s">
        <v>10</v>
      </c>
      <c r="E6" s="8"/>
      <c r="G6" s="10">
        <v>0</v>
      </c>
      <c r="H6" s="22">
        <v>0</v>
      </c>
      <c r="I6" s="23">
        <v>0</v>
      </c>
      <c r="J6" s="22"/>
      <c r="K6" s="6" t="s">
        <v>26</v>
      </c>
      <c r="L6" s="7">
        <v>568</v>
      </c>
      <c r="M6" s="7">
        <v>443</v>
      </c>
      <c r="N6" s="8"/>
      <c r="P6" s="10"/>
      <c r="Q6" s="7" t="s">
        <v>14</v>
      </c>
      <c r="R6" s="7" t="s">
        <v>15</v>
      </c>
      <c r="S6" s="8"/>
      <c r="U6" s="10">
        <v>0</v>
      </c>
      <c r="V6" s="22">
        <v>0</v>
      </c>
      <c r="W6" s="23">
        <v>0</v>
      </c>
      <c r="Y6" s="6" t="s">
        <v>26</v>
      </c>
      <c r="Z6" s="7">
        <v>271</v>
      </c>
      <c r="AA6" s="7">
        <v>135</v>
      </c>
      <c r="AB6" s="8"/>
    </row>
    <row r="7" spans="1:30" x14ac:dyDescent="0.3">
      <c r="A7" s="34" t="s">
        <v>0</v>
      </c>
      <c r="B7" s="16">
        <v>12.795</v>
      </c>
      <c r="C7" s="35" t="s">
        <v>0</v>
      </c>
      <c r="D7" s="16">
        <v>5.4660000000000002</v>
      </c>
      <c r="E7" s="8"/>
      <c r="G7" s="10">
        <v>1</v>
      </c>
      <c r="H7" s="22">
        <v>7.0400000000000004E-2</v>
      </c>
      <c r="I7" s="23">
        <v>0.12189999999999999</v>
      </c>
      <c r="J7" s="22"/>
      <c r="K7" s="6" t="s">
        <v>27</v>
      </c>
      <c r="L7" s="7">
        <v>11</v>
      </c>
      <c r="M7" s="7">
        <v>10</v>
      </c>
      <c r="N7" s="8"/>
      <c r="P7" s="34" t="s">
        <v>0</v>
      </c>
      <c r="Q7" s="16">
        <v>2.6385999999999998</v>
      </c>
      <c r="R7" s="16">
        <v>1.4943</v>
      </c>
      <c r="S7" s="8"/>
      <c r="U7" s="10">
        <v>1</v>
      </c>
      <c r="V7" s="22">
        <v>0.2472</v>
      </c>
      <c r="W7" s="23">
        <v>0.40739999999999998</v>
      </c>
      <c r="Y7" s="6" t="s">
        <v>27</v>
      </c>
      <c r="Z7" s="7">
        <v>7</v>
      </c>
      <c r="AA7" s="7">
        <v>6</v>
      </c>
      <c r="AB7" s="8"/>
    </row>
    <row r="8" spans="1:30" x14ac:dyDescent="0.3">
      <c r="A8" s="34"/>
      <c r="B8" s="16">
        <v>9.39</v>
      </c>
      <c r="C8" s="35"/>
      <c r="D8" s="16">
        <v>3.7109999999999999</v>
      </c>
      <c r="E8" s="8"/>
      <c r="G8" s="10">
        <v>2</v>
      </c>
      <c r="H8" s="22">
        <v>0.18310000000000001</v>
      </c>
      <c r="I8" s="23">
        <v>0.30020000000000002</v>
      </c>
      <c r="J8" s="22"/>
      <c r="K8" s="6" t="s">
        <v>44</v>
      </c>
      <c r="L8" s="9">
        <f>L6/L7</f>
        <v>51.636363636363633</v>
      </c>
      <c r="M8" s="9">
        <f t="shared" ref="M8" si="0">M6/M7</f>
        <v>44.3</v>
      </c>
      <c r="N8" s="31"/>
      <c r="P8" s="34"/>
      <c r="Q8" s="16">
        <v>4.5998999999999999</v>
      </c>
      <c r="R8" s="16">
        <v>1.9341999999999999</v>
      </c>
      <c r="S8" s="8"/>
      <c r="U8" s="10">
        <v>2</v>
      </c>
      <c r="V8" s="22">
        <v>0.49080000000000001</v>
      </c>
      <c r="W8" s="23">
        <v>0.67410000000000003</v>
      </c>
      <c r="Y8" s="6" t="s">
        <v>44</v>
      </c>
      <c r="Z8" s="9">
        <f t="shared" ref="Z8:AA8" si="1">Z6/Z7</f>
        <v>38.714285714285715</v>
      </c>
      <c r="AA8" s="9">
        <f t="shared" si="1"/>
        <v>22.5</v>
      </c>
      <c r="AB8" s="8"/>
    </row>
    <row r="9" spans="1:30" x14ac:dyDescent="0.3">
      <c r="A9" s="34"/>
      <c r="B9" s="16">
        <v>7.97</v>
      </c>
      <c r="C9" s="35"/>
      <c r="D9" s="16">
        <v>7.2640000000000002</v>
      </c>
      <c r="E9" s="8"/>
      <c r="G9" s="10">
        <v>3</v>
      </c>
      <c r="H9" s="22">
        <v>0.28870000000000001</v>
      </c>
      <c r="I9" s="23">
        <v>0.40629999999999999</v>
      </c>
      <c r="J9" s="22"/>
      <c r="K9" s="10"/>
      <c r="L9" s="7"/>
      <c r="M9" s="7"/>
      <c r="N9" s="8" t="s">
        <v>20</v>
      </c>
      <c r="P9" s="34" t="s">
        <v>1</v>
      </c>
      <c r="Q9" s="16">
        <v>2.2852000000000001</v>
      </c>
      <c r="R9" s="16">
        <v>0.87290000000000001</v>
      </c>
      <c r="S9" s="8"/>
      <c r="U9" s="10">
        <v>3</v>
      </c>
      <c r="V9" s="22">
        <v>0.61990000000000001</v>
      </c>
      <c r="W9" s="23">
        <v>0.79259999999999997</v>
      </c>
      <c r="Y9" s="10"/>
      <c r="Z9" s="7"/>
      <c r="AA9" s="7"/>
      <c r="AB9" s="8" t="s">
        <v>20</v>
      </c>
    </row>
    <row r="10" spans="1:30" x14ac:dyDescent="0.3">
      <c r="A10" s="34" t="s">
        <v>1</v>
      </c>
      <c r="B10" s="16">
        <v>10.718</v>
      </c>
      <c r="C10" s="35"/>
      <c r="D10" s="16">
        <v>4.5289999999999999</v>
      </c>
      <c r="E10" s="8"/>
      <c r="G10" s="10">
        <v>4</v>
      </c>
      <c r="H10" s="22">
        <v>0.3891</v>
      </c>
      <c r="I10" s="23">
        <v>0.50109999999999999</v>
      </c>
      <c r="J10" s="22"/>
      <c r="K10" s="11" t="s">
        <v>28</v>
      </c>
      <c r="L10" s="12">
        <f>(L8*100)/L8</f>
        <v>100</v>
      </c>
      <c r="M10" s="13">
        <f>(M8*100)/L8</f>
        <v>85.792253521126767</v>
      </c>
      <c r="N10" s="14">
        <f>L10-M10</f>
        <v>14.207746478873233</v>
      </c>
      <c r="P10" s="34"/>
      <c r="Q10" s="16">
        <v>2.2441</v>
      </c>
      <c r="R10" s="16">
        <v>3.0691999999999999</v>
      </c>
      <c r="S10" s="8"/>
      <c r="U10" s="10">
        <v>4</v>
      </c>
      <c r="V10" s="22">
        <v>0.71220000000000006</v>
      </c>
      <c r="W10" s="23">
        <v>0.89629999999999999</v>
      </c>
      <c r="Y10" s="11" t="s">
        <v>28</v>
      </c>
      <c r="Z10" s="12">
        <f>(Z8*100)/Z8</f>
        <v>100</v>
      </c>
      <c r="AA10" s="13">
        <f>(AA8*100)/Z8</f>
        <v>58.118081180811807</v>
      </c>
      <c r="AB10" s="14">
        <f>Z10-AA10</f>
        <v>41.881918819188193</v>
      </c>
    </row>
    <row r="11" spans="1:30" x14ac:dyDescent="0.3">
      <c r="A11" s="34"/>
      <c r="B11" s="16">
        <v>9.67</v>
      </c>
      <c r="C11" s="35" t="s">
        <v>1</v>
      </c>
      <c r="D11" s="16">
        <v>4.1109999999999998</v>
      </c>
      <c r="E11" s="8"/>
      <c r="G11" s="10">
        <v>5</v>
      </c>
      <c r="H11" s="22">
        <v>0.45250000000000001</v>
      </c>
      <c r="I11" s="23">
        <v>0.58689999999999998</v>
      </c>
      <c r="J11" s="22"/>
      <c r="K11" s="22"/>
      <c r="L11" s="22"/>
      <c r="P11" s="34" t="s">
        <v>2</v>
      </c>
      <c r="Q11" s="16">
        <v>4.1805000000000003</v>
      </c>
      <c r="R11" s="16">
        <v>0.87090000000000001</v>
      </c>
      <c r="S11" s="8"/>
      <c r="U11" s="10">
        <v>5</v>
      </c>
      <c r="V11" s="22">
        <v>0.79700000000000004</v>
      </c>
      <c r="W11" s="23">
        <v>0.9556</v>
      </c>
    </row>
    <row r="12" spans="1:30" x14ac:dyDescent="0.3">
      <c r="A12" s="34"/>
      <c r="B12" s="16">
        <v>7.0430000000000001</v>
      </c>
      <c r="C12" s="35"/>
      <c r="D12" s="16">
        <v>6.0350000000000001</v>
      </c>
      <c r="E12" s="8"/>
      <c r="G12" s="10">
        <v>6</v>
      </c>
      <c r="H12" s="22">
        <v>0.53520000000000001</v>
      </c>
      <c r="I12" s="23">
        <v>0.67269999999999996</v>
      </c>
      <c r="J12" s="22"/>
      <c r="K12" s="22"/>
      <c r="L12" s="22"/>
      <c r="P12" s="34"/>
      <c r="Q12" s="16">
        <v>3.7292999999999998</v>
      </c>
      <c r="R12" s="16">
        <v>2.0308999999999999</v>
      </c>
      <c r="S12" s="8"/>
      <c r="U12" s="10">
        <v>6</v>
      </c>
      <c r="V12" s="22">
        <v>0.83760000000000001</v>
      </c>
      <c r="W12" s="23">
        <v>0.9556</v>
      </c>
    </row>
    <row r="13" spans="1:30" x14ac:dyDescent="0.3">
      <c r="A13" s="34" t="s">
        <v>2</v>
      </c>
      <c r="B13" s="16">
        <v>4.97</v>
      </c>
      <c r="C13" s="35"/>
      <c r="D13" s="16">
        <v>3.069</v>
      </c>
      <c r="E13" s="8"/>
      <c r="G13" s="10">
        <v>7</v>
      </c>
      <c r="H13" s="22">
        <v>0.60040000000000004</v>
      </c>
      <c r="I13" s="23">
        <v>0.72909999999999997</v>
      </c>
      <c r="J13" s="22"/>
      <c r="K13" s="22"/>
      <c r="L13" s="22"/>
      <c r="P13" s="34"/>
      <c r="Q13" s="16">
        <v>3.49</v>
      </c>
      <c r="R13" s="16"/>
      <c r="S13" s="8"/>
      <c r="U13" s="10">
        <v>7</v>
      </c>
      <c r="V13" s="22">
        <v>0.87080000000000002</v>
      </c>
      <c r="W13" s="23">
        <v>0.99260000000000004</v>
      </c>
    </row>
    <row r="14" spans="1:30" x14ac:dyDescent="0.3">
      <c r="A14" s="34"/>
      <c r="B14" s="16">
        <v>4.7300000000000004</v>
      </c>
      <c r="C14" s="35" t="s">
        <v>2</v>
      </c>
      <c r="D14" s="16">
        <v>5.2309999999999999</v>
      </c>
      <c r="E14" s="8"/>
      <c r="G14" s="10">
        <v>8</v>
      </c>
      <c r="H14" s="22">
        <v>0.65139999999999998</v>
      </c>
      <c r="I14" s="23">
        <v>0.77880000000000005</v>
      </c>
      <c r="J14" s="22"/>
      <c r="K14" s="22"/>
      <c r="L14" s="22"/>
      <c r="P14" s="10"/>
      <c r="Q14" s="7"/>
      <c r="R14" s="7"/>
      <c r="S14" s="8"/>
      <c r="U14" s="10">
        <v>8</v>
      </c>
      <c r="V14" s="22">
        <v>0.89300000000000002</v>
      </c>
      <c r="W14" s="23">
        <v>0.99260000000000004</v>
      </c>
    </row>
    <row r="15" spans="1:30" x14ac:dyDescent="0.3">
      <c r="A15" s="34" t="s">
        <v>3</v>
      </c>
      <c r="B15" s="16">
        <v>7</v>
      </c>
      <c r="C15" s="35"/>
      <c r="D15" s="16">
        <v>5.1669999999999998</v>
      </c>
      <c r="E15" s="8"/>
      <c r="G15" s="10">
        <v>9</v>
      </c>
      <c r="H15" s="22">
        <v>0.70250000000000001</v>
      </c>
      <c r="I15" s="23">
        <v>0.81259999999999999</v>
      </c>
      <c r="J15" s="22"/>
      <c r="K15" s="22"/>
      <c r="L15" s="22"/>
      <c r="P15" s="10" t="s">
        <v>4</v>
      </c>
      <c r="Q15" s="16">
        <f>AVERAGE(Q7:Q13)</f>
        <v>3.3096571428571431</v>
      </c>
      <c r="R15" s="16">
        <f>AVERAGE(R7:R12)</f>
        <v>1.7120666666666668</v>
      </c>
      <c r="S15" s="8"/>
      <c r="U15" s="10">
        <v>9</v>
      </c>
      <c r="V15" s="22">
        <v>0.90769999999999995</v>
      </c>
      <c r="W15" s="23">
        <v>0.99260000000000004</v>
      </c>
    </row>
    <row r="16" spans="1:30" x14ac:dyDescent="0.3">
      <c r="A16" s="34"/>
      <c r="B16" s="16">
        <v>7.69</v>
      </c>
      <c r="C16" s="35"/>
      <c r="D16" s="16">
        <v>8.7759999999999998</v>
      </c>
      <c r="E16" s="8"/>
      <c r="G16" s="10">
        <v>10</v>
      </c>
      <c r="H16" s="22">
        <v>0.72709999999999997</v>
      </c>
      <c r="I16" s="23">
        <v>0.83299999999999996</v>
      </c>
      <c r="J16" s="22"/>
      <c r="K16" s="22"/>
      <c r="L16" s="22"/>
      <c r="P16" s="10" t="s">
        <v>5</v>
      </c>
      <c r="Q16" s="17">
        <f>STDEV(Q7:Q13)/SQRT(COUNT(Q7:Q13))</f>
        <v>0.35412399419596813</v>
      </c>
      <c r="R16" s="17">
        <f>STDEV(R7:R13)/SQRT(COUNT(R7:R13))</f>
        <v>0.33921444413690738</v>
      </c>
      <c r="S16" s="8" t="s">
        <v>20</v>
      </c>
      <c r="U16" s="10">
        <v>10</v>
      </c>
      <c r="V16" s="22">
        <v>0.92620000000000002</v>
      </c>
      <c r="W16" s="23">
        <v>1</v>
      </c>
    </row>
    <row r="17" spans="1:23" x14ac:dyDescent="0.3">
      <c r="A17" s="34"/>
      <c r="B17" s="16">
        <v>4.8899999999999997</v>
      </c>
      <c r="C17" s="7"/>
      <c r="D17" s="16"/>
      <c r="E17" s="8"/>
      <c r="G17" s="10">
        <v>11</v>
      </c>
      <c r="H17" s="22">
        <v>0.75529999999999997</v>
      </c>
      <c r="I17" s="23">
        <v>0.85329999999999995</v>
      </c>
      <c r="J17" s="22"/>
      <c r="K17" s="22"/>
      <c r="L17" s="22"/>
      <c r="P17" s="10" t="s">
        <v>21</v>
      </c>
      <c r="Q17" s="7">
        <f>(Q15*100)/$Q$15</f>
        <v>100</v>
      </c>
      <c r="R17" s="16">
        <f>(R15*100)/$Q$15</f>
        <v>51.729426728131813</v>
      </c>
      <c r="S17" s="18">
        <f>Q17-R17</f>
        <v>48.270573271868187</v>
      </c>
      <c r="U17" s="10">
        <v>11</v>
      </c>
      <c r="V17" s="22">
        <v>0.94099999999999995</v>
      </c>
      <c r="W17" s="23">
        <v>1</v>
      </c>
    </row>
    <row r="18" spans="1:23" x14ac:dyDescent="0.3">
      <c r="A18" s="10"/>
      <c r="B18" s="16"/>
      <c r="C18" s="7"/>
      <c r="D18" s="16"/>
      <c r="E18" s="8"/>
      <c r="G18" s="10">
        <v>12</v>
      </c>
      <c r="H18" s="22">
        <v>0.7782</v>
      </c>
      <c r="I18" s="23">
        <v>0.87580000000000002</v>
      </c>
      <c r="J18" s="22"/>
      <c r="K18" s="22"/>
      <c r="L18" s="22"/>
      <c r="P18" s="36" t="s">
        <v>8</v>
      </c>
      <c r="Q18" s="37"/>
      <c r="R18" s="37"/>
      <c r="S18" s="8"/>
      <c r="U18" s="10">
        <v>12</v>
      </c>
      <c r="V18" s="22">
        <v>0.94099999999999995</v>
      </c>
      <c r="W18" s="23">
        <v>1</v>
      </c>
    </row>
    <row r="19" spans="1:23" x14ac:dyDescent="0.3">
      <c r="A19" s="10" t="s">
        <v>4</v>
      </c>
      <c r="B19" s="16">
        <f>AVERAGE(B7:B17)</f>
        <v>7.8969090909090909</v>
      </c>
      <c r="C19" s="7"/>
      <c r="D19" s="16">
        <f>AVERAGE(D7:D17)</f>
        <v>5.3359000000000005</v>
      </c>
      <c r="E19" s="8"/>
      <c r="G19" s="10">
        <v>13</v>
      </c>
      <c r="H19" s="22">
        <v>0.79749999999999999</v>
      </c>
      <c r="I19" s="23">
        <v>0.89839999999999998</v>
      </c>
      <c r="J19" s="22"/>
      <c r="K19" s="22"/>
      <c r="L19" s="22"/>
      <c r="P19" s="10" t="s">
        <v>6</v>
      </c>
      <c r="Q19" s="19" t="s">
        <v>16</v>
      </c>
      <c r="R19" s="7"/>
      <c r="S19" s="8"/>
      <c r="U19" s="10">
        <v>13</v>
      </c>
      <c r="V19" s="22">
        <v>0.95569999999999999</v>
      </c>
      <c r="W19" s="23">
        <v>1</v>
      </c>
    </row>
    <row r="20" spans="1:23" x14ac:dyDescent="0.3">
      <c r="A20" s="10" t="s">
        <v>5</v>
      </c>
      <c r="B20" s="17">
        <f>STDEV(B7:B17)/SQRT(COUNT(B7:B17))</f>
        <v>0.77777300327801269</v>
      </c>
      <c r="C20" s="19"/>
      <c r="D20" s="17">
        <f>STDEV(D7:D17)/SQRT(COUNT(D7:D17))</f>
        <v>0.53776966258798831</v>
      </c>
      <c r="E20" s="8" t="s">
        <v>20</v>
      </c>
      <c r="G20" s="10">
        <v>14</v>
      </c>
      <c r="H20" s="22">
        <v>0.81159999999999999</v>
      </c>
      <c r="I20" s="23">
        <v>0.92100000000000004</v>
      </c>
      <c r="J20" s="22"/>
      <c r="K20" s="22"/>
      <c r="L20" s="22"/>
      <c r="P20" s="11" t="s">
        <v>7</v>
      </c>
      <c r="Q20" s="20" t="s">
        <v>18</v>
      </c>
      <c r="R20" s="20"/>
      <c r="S20" s="21"/>
      <c r="U20" s="10">
        <v>14</v>
      </c>
      <c r="V20" s="22">
        <v>0.96309999999999996</v>
      </c>
      <c r="W20" s="23">
        <v>1</v>
      </c>
    </row>
    <row r="21" spans="1:23" x14ac:dyDescent="0.3">
      <c r="A21" s="10" t="s">
        <v>21</v>
      </c>
      <c r="B21" s="7">
        <f>(B19*100)/$B$19</f>
        <v>100.00000000000001</v>
      </c>
      <c r="C21" s="7"/>
      <c r="D21" s="16">
        <f>(D19*100)/$B$19</f>
        <v>67.569474823291046</v>
      </c>
      <c r="E21" s="18">
        <f>B21-D21</f>
        <v>32.430525176708969</v>
      </c>
      <c r="G21" s="10">
        <v>15</v>
      </c>
      <c r="H21" s="22">
        <v>0.82920000000000005</v>
      </c>
      <c r="I21" s="23">
        <v>0.93679999999999997</v>
      </c>
      <c r="J21" s="22"/>
      <c r="K21" s="22"/>
      <c r="L21" s="22"/>
      <c r="U21" s="24">
        <v>15</v>
      </c>
      <c r="V21" s="22">
        <v>0.97419999999999995</v>
      </c>
      <c r="W21" s="23">
        <v>1</v>
      </c>
    </row>
    <row r="22" spans="1:23" x14ac:dyDescent="0.3">
      <c r="A22" s="36" t="s">
        <v>8</v>
      </c>
      <c r="B22" s="37"/>
      <c r="C22" s="37"/>
      <c r="D22" s="7"/>
      <c r="E22" s="8"/>
      <c r="G22" s="10">
        <v>16</v>
      </c>
      <c r="H22" s="22">
        <v>0.83630000000000004</v>
      </c>
      <c r="I22" s="23">
        <v>0.95709999999999995</v>
      </c>
      <c r="J22" s="22"/>
      <c r="K22" s="22"/>
      <c r="L22" s="22"/>
      <c r="U22" s="10">
        <v>16</v>
      </c>
      <c r="V22" s="22">
        <v>0.97789999999999999</v>
      </c>
      <c r="W22" s="23">
        <v>1</v>
      </c>
    </row>
    <row r="23" spans="1:23" x14ac:dyDescent="0.3">
      <c r="A23" s="10" t="s">
        <v>6</v>
      </c>
      <c r="B23" s="19" t="s">
        <v>13</v>
      </c>
      <c r="C23" s="7"/>
      <c r="D23" s="7"/>
      <c r="E23" s="8"/>
      <c r="G23" s="10">
        <v>17</v>
      </c>
      <c r="H23" s="22">
        <v>0.85560000000000003</v>
      </c>
      <c r="I23" s="23">
        <v>0.96389999999999998</v>
      </c>
      <c r="J23" s="22"/>
      <c r="K23" s="22"/>
      <c r="L23" s="22"/>
      <c r="U23" s="10">
        <v>17</v>
      </c>
      <c r="V23" s="22">
        <v>0.98519999999999996</v>
      </c>
      <c r="W23" s="23">
        <v>1</v>
      </c>
    </row>
    <row r="24" spans="1:23" x14ac:dyDescent="0.3">
      <c r="A24" s="11" t="s">
        <v>7</v>
      </c>
      <c r="B24" s="20" t="s">
        <v>19</v>
      </c>
      <c r="C24" s="20"/>
      <c r="D24" s="12"/>
      <c r="E24" s="21"/>
      <c r="G24" s="10">
        <v>18</v>
      </c>
      <c r="H24" s="22">
        <v>0.87849999999999995</v>
      </c>
      <c r="I24" s="23">
        <v>0.96609999999999996</v>
      </c>
      <c r="J24" s="22"/>
      <c r="K24" s="22"/>
      <c r="L24" s="22"/>
      <c r="U24" s="10">
        <v>18</v>
      </c>
      <c r="V24" s="22">
        <v>0.98519999999999996</v>
      </c>
      <c r="W24" s="23">
        <v>1</v>
      </c>
    </row>
    <row r="25" spans="1:23" x14ac:dyDescent="0.3">
      <c r="G25" s="10">
        <v>19</v>
      </c>
      <c r="H25" s="22">
        <v>0.90139999999999998</v>
      </c>
      <c r="I25" s="23">
        <v>0.97070000000000001</v>
      </c>
      <c r="J25" s="22"/>
      <c r="K25" s="22"/>
      <c r="L25" s="22"/>
      <c r="U25" s="10">
        <v>19</v>
      </c>
      <c r="V25" s="22">
        <v>0.98519999999999996</v>
      </c>
      <c r="W25" s="23">
        <v>1</v>
      </c>
    </row>
    <row r="26" spans="1:23" x14ac:dyDescent="0.3">
      <c r="G26" s="10">
        <v>20</v>
      </c>
      <c r="H26" s="22">
        <v>0.91369999999999996</v>
      </c>
      <c r="I26" s="23">
        <v>0.97289999999999999</v>
      </c>
      <c r="J26" s="22"/>
      <c r="K26" s="22"/>
      <c r="L26" s="22"/>
      <c r="U26" s="10">
        <v>20</v>
      </c>
      <c r="V26" s="22">
        <v>0.9889</v>
      </c>
      <c r="W26" s="23">
        <v>1</v>
      </c>
    </row>
    <row r="27" spans="1:23" x14ac:dyDescent="0.3">
      <c r="G27" s="10">
        <v>21</v>
      </c>
      <c r="H27" s="22">
        <v>0.92430000000000001</v>
      </c>
      <c r="I27" s="23">
        <v>0.97970000000000002</v>
      </c>
      <c r="J27" s="22"/>
      <c r="K27" s="22"/>
      <c r="L27" s="22"/>
      <c r="U27" s="10">
        <v>21</v>
      </c>
      <c r="V27" s="22">
        <v>0.99260000000000004</v>
      </c>
      <c r="W27" s="23">
        <v>1</v>
      </c>
    </row>
    <row r="28" spans="1:23" x14ac:dyDescent="0.3">
      <c r="G28" s="10">
        <v>22</v>
      </c>
      <c r="H28" s="22">
        <v>0.92959999999999998</v>
      </c>
      <c r="I28" s="23">
        <v>0.9819</v>
      </c>
      <c r="J28" s="22"/>
      <c r="K28" s="22"/>
      <c r="L28" s="22"/>
      <c r="U28" s="10">
        <v>22</v>
      </c>
      <c r="V28" s="22">
        <v>0.99629999999999996</v>
      </c>
      <c r="W28" s="23">
        <v>1</v>
      </c>
    </row>
    <row r="29" spans="1:23" x14ac:dyDescent="0.3">
      <c r="G29" s="10">
        <v>23</v>
      </c>
      <c r="H29" s="22">
        <v>0.94010000000000005</v>
      </c>
      <c r="I29" s="23">
        <v>0.9819</v>
      </c>
      <c r="J29" s="22"/>
      <c r="K29" s="22"/>
      <c r="L29" s="22"/>
      <c r="U29" s="10">
        <v>23</v>
      </c>
      <c r="V29" s="22">
        <v>0.99629999999999996</v>
      </c>
      <c r="W29" s="23">
        <v>1</v>
      </c>
    </row>
    <row r="30" spans="1:23" x14ac:dyDescent="0.3">
      <c r="G30" s="10">
        <v>24</v>
      </c>
      <c r="H30" s="22">
        <v>0.94889999999999997</v>
      </c>
      <c r="I30" s="23">
        <v>0.98650000000000004</v>
      </c>
      <c r="J30" s="22"/>
      <c r="K30" s="22"/>
      <c r="L30" s="22"/>
      <c r="U30" s="10">
        <v>24</v>
      </c>
      <c r="V30" s="22">
        <v>1</v>
      </c>
      <c r="W30" s="23">
        <v>1</v>
      </c>
    </row>
    <row r="31" spans="1:23" x14ac:dyDescent="0.3">
      <c r="G31" s="10">
        <v>25</v>
      </c>
      <c r="H31" s="22">
        <v>0.94889999999999997</v>
      </c>
      <c r="I31" s="23">
        <v>0.98870000000000002</v>
      </c>
      <c r="J31" s="22"/>
      <c r="K31" s="22"/>
      <c r="L31" s="22"/>
      <c r="U31" s="10"/>
      <c r="V31" s="7"/>
      <c r="W31" s="8"/>
    </row>
    <row r="32" spans="1:23" x14ac:dyDescent="0.3">
      <c r="G32" s="10">
        <v>26</v>
      </c>
      <c r="H32" s="22">
        <v>0.95420000000000005</v>
      </c>
      <c r="I32" s="23">
        <v>0.99099999999999999</v>
      </c>
      <c r="J32" s="22"/>
      <c r="K32" s="22"/>
      <c r="L32" s="22"/>
      <c r="U32" s="36" t="s">
        <v>33</v>
      </c>
      <c r="V32" s="37"/>
      <c r="W32" s="38"/>
    </row>
    <row r="33" spans="7:23" x14ac:dyDescent="0.3">
      <c r="G33" s="10">
        <v>27</v>
      </c>
      <c r="H33" s="22">
        <v>0.96650000000000003</v>
      </c>
      <c r="I33" s="23">
        <v>0.99099999999999999</v>
      </c>
      <c r="J33" s="22"/>
      <c r="K33" s="22"/>
      <c r="L33" s="22"/>
      <c r="U33" s="10" t="s">
        <v>34</v>
      </c>
      <c r="V33" s="19" t="s">
        <v>37</v>
      </c>
      <c r="W33" s="8"/>
    </row>
    <row r="34" spans="7:23" x14ac:dyDescent="0.3">
      <c r="G34" s="10">
        <v>28</v>
      </c>
      <c r="H34" s="22">
        <v>0.96830000000000005</v>
      </c>
      <c r="I34" s="23">
        <v>0.99319999999999997</v>
      </c>
      <c r="J34" s="22"/>
      <c r="K34" s="22"/>
      <c r="L34" s="22"/>
      <c r="U34" s="11" t="s">
        <v>7</v>
      </c>
      <c r="V34" s="20" t="s">
        <v>38</v>
      </c>
      <c r="W34" s="25"/>
    </row>
    <row r="35" spans="7:23" x14ac:dyDescent="0.3">
      <c r="G35" s="10">
        <v>29</v>
      </c>
      <c r="H35" s="22">
        <v>0.9718</v>
      </c>
      <c r="I35" s="23">
        <v>0.99550000000000005</v>
      </c>
      <c r="J35" s="22"/>
      <c r="K35" s="22"/>
      <c r="L35" s="22"/>
    </row>
    <row r="36" spans="7:23" x14ac:dyDescent="0.3">
      <c r="G36" s="10">
        <v>30</v>
      </c>
      <c r="H36" s="22">
        <v>0.97709999999999997</v>
      </c>
      <c r="I36" s="23">
        <v>0.99770000000000003</v>
      </c>
      <c r="J36" s="22"/>
      <c r="K36" s="22"/>
      <c r="L36" s="22"/>
    </row>
    <row r="37" spans="7:23" x14ac:dyDescent="0.3">
      <c r="G37" s="10">
        <v>31</v>
      </c>
      <c r="H37" s="22">
        <v>0.97709999999999997</v>
      </c>
      <c r="I37" s="23">
        <v>1</v>
      </c>
      <c r="J37" s="22"/>
      <c r="K37" s="22"/>
      <c r="L37" s="22"/>
    </row>
    <row r="38" spans="7:23" x14ac:dyDescent="0.3">
      <c r="G38" s="10">
        <v>32</v>
      </c>
      <c r="H38" s="22">
        <v>0.97889999999999999</v>
      </c>
      <c r="I38" s="23">
        <v>1</v>
      </c>
      <c r="J38" s="22"/>
      <c r="K38" s="22"/>
      <c r="L38" s="22"/>
    </row>
    <row r="39" spans="7:23" x14ac:dyDescent="0.3">
      <c r="G39" s="10">
        <v>33</v>
      </c>
      <c r="H39" s="22">
        <v>0.97889999999999999</v>
      </c>
      <c r="I39" s="23">
        <v>1</v>
      </c>
      <c r="J39" s="22"/>
      <c r="K39" s="22"/>
      <c r="L39" s="22"/>
    </row>
    <row r="40" spans="7:23" x14ac:dyDescent="0.3">
      <c r="G40" s="10">
        <v>34</v>
      </c>
      <c r="H40" s="22">
        <v>0.98060000000000003</v>
      </c>
      <c r="I40" s="23">
        <v>1</v>
      </c>
      <c r="J40" s="22"/>
      <c r="K40" s="22"/>
      <c r="L40" s="22"/>
    </row>
    <row r="41" spans="7:23" x14ac:dyDescent="0.3">
      <c r="G41" s="10">
        <v>35</v>
      </c>
      <c r="H41" s="22">
        <v>0.98419999999999996</v>
      </c>
      <c r="I41" s="23">
        <v>1</v>
      </c>
      <c r="J41" s="22"/>
      <c r="K41" s="22"/>
      <c r="L41" s="22"/>
    </row>
    <row r="42" spans="7:23" x14ac:dyDescent="0.3">
      <c r="G42" s="10">
        <v>36</v>
      </c>
      <c r="H42" s="22">
        <v>0.98419999999999996</v>
      </c>
      <c r="I42" s="23">
        <v>1</v>
      </c>
      <c r="J42" s="22"/>
      <c r="K42" s="22"/>
      <c r="L42" s="22"/>
    </row>
    <row r="43" spans="7:23" x14ac:dyDescent="0.3">
      <c r="G43" s="10">
        <v>37</v>
      </c>
      <c r="H43" s="22">
        <v>0.98770000000000002</v>
      </c>
      <c r="I43" s="23">
        <v>1</v>
      </c>
      <c r="J43" s="22"/>
      <c r="K43" s="22"/>
      <c r="L43" s="22"/>
    </row>
    <row r="44" spans="7:23" x14ac:dyDescent="0.3">
      <c r="G44" s="10">
        <v>38</v>
      </c>
      <c r="H44" s="22">
        <v>0.98939999999999995</v>
      </c>
      <c r="I44" s="23">
        <v>1</v>
      </c>
      <c r="J44" s="22"/>
      <c r="K44" s="22"/>
      <c r="L44" s="22"/>
    </row>
    <row r="45" spans="7:23" x14ac:dyDescent="0.3">
      <c r="G45" s="10">
        <v>39</v>
      </c>
      <c r="H45" s="22">
        <v>0.99470000000000003</v>
      </c>
      <c r="I45" s="23">
        <v>1</v>
      </c>
      <c r="J45" s="22"/>
      <c r="K45" s="22"/>
      <c r="L45" s="22"/>
    </row>
    <row r="46" spans="7:23" x14ac:dyDescent="0.3">
      <c r="G46" s="10">
        <v>40</v>
      </c>
      <c r="H46" s="22">
        <v>0.99470000000000003</v>
      </c>
      <c r="I46" s="23">
        <v>1</v>
      </c>
      <c r="J46" s="22"/>
      <c r="K46" s="22"/>
      <c r="L46" s="22"/>
    </row>
    <row r="47" spans="7:23" x14ac:dyDescent="0.3">
      <c r="G47" s="10">
        <v>41</v>
      </c>
      <c r="H47" s="22">
        <v>0.99650000000000005</v>
      </c>
      <c r="I47" s="23">
        <v>1</v>
      </c>
      <c r="J47" s="22"/>
      <c r="K47" s="22"/>
      <c r="L47" s="22"/>
    </row>
    <row r="48" spans="7:23" x14ac:dyDescent="0.3">
      <c r="G48" s="10">
        <v>42</v>
      </c>
      <c r="H48" s="22">
        <v>0.99650000000000005</v>
      </c>
      <c r="I48" s="23">
        <v>1</v>
      </c>
      <c r="J48" s="22"/>
      <c r="K48" s="22"/>
      <c r="L48" s="22"/>
    </row>
    <row r="49" spans="7:12" x14ac:dyDescent="0.3">
      <c r="G49" s="10">
        <v>43</v>
      </c>
      <c r="H49" s="22">
        <v>0.99819999999999998</v>
      </c>
      <c r="I49" s="23">
        <v>1</v>
      </c>
      <c r="J49" s="22"/>
      <c r="K49" s="22"/>
      <c r="L49" s="22"/>
    </row>
    <row r="50" spans="7:12" x14ac:dyDescent="0.3">
      <c r="G50" s="10">
        <v>44</v>
      </c>
      <c r="H50" s="22">
        <v>0.99819999999999998</v>
      </c>
      <c r="I50" s="23">
        <v>1</v>
      </c>
      <c r="J50" s="22"/>
      <c r="K50" s="22"/>
      <c r="L50" s="22"/>
    </row>
    <row r="51" spans="7:12" x14ac:dyDescent="0.3">
      <c r="G51" s="10">
        <v>45</v>
      </c>
      <c r="H51" s="22">
        <v>0.99819999999999998</v>
      </c>
      <c r="I51" s="23">
        <v>1</v>
      </c>
      <c r="J51" s="22"/>
      <c r="K51" s="22"/>
      <c r="L51" s="22"/>
    </row>
    <row r="52" spans="7:12" x14ac:dyDescent="0.3">
      <c r="G52" s="10">
        <v>46</v>
      </c>
      <c r="H52" s="22">
        <v>0.99819999999999998</v>
      </c>
      <c r="I52" s="23">
        <v>1</v>
      </c>
      <c r="J52" s="22"/>
      <c r="K52" s="22"/>
      <c r="L52" s="22"/>
    </row>
    <row r="53" spans="7:12" x14ac:dyDescent="0.3">
      <c r="G53" s="10">
        <v>47</v>
      </c>
      <c r="H53" s="22">
        <v>1</v>
      </c>
      <c r="I53" s="23">
        <v>1</v>
      </c>
      <c r="J53" s="22"/>
      <c r="K53" s="22"/>
      <c r="L53" s="22"/>
    </row>
    <row r="54" spans="7:12" x14ac:dyDescent="0.3">
      <c r="G54" s="10">
        <v>48</v>
      </c>
      <c r="H54" s="22">
        <v>1</v>
      </c>
      <c r="I54" s="23">
        <v>1</v>
      </c>
      <c r="J54" s="22"/>
      <c r="K54" s="22"/>
      <c r="L54" s="22"/>
    </row>
    <row r="55" spans="7:12" x14ac:dyDescent="0.3">
      <c r="G55" s="10">
        <v>49</v>
      </c>
      <c r="H55" s="22">
        <v>1</v>
      </c>
      <c r="I55" s="23">
        <v>1</v>
      </c>
      <c r="J55" s="22"/>
      <c r="K55" s="22"/>
      <c r="L55" s="22"/>
    </row>
    <row r="56" spans="7:12" x14ac:dyDescent="0.3">
      <c r="G56" s="10">
        <v>50</v>
      </c>
      <c r="H56" s="22">
        <v>1</v>
      </c>
      <c r="I56" s="23">
        <v>1</v>
      </c>
      <c r="J56" s="22"/>
      <c r="K56" s="22"/>
      <c r="L56" s="22"/>
    </row>
    <row r="57" spans="7:12" x14ac:dyDescent="0.3">
      <c r="G57" s="10"/>
      <c r="H57" s="7"/>
      <c r="I57" s="8"/>
      <c r="J57" s="7"/>
      <c r="K57" s="7"/>
      <c r="L57" s="7"/>
    </row>
    <row r="58" spans="7:12" x14ac:dyDescent="0.3">
      <c r="G58" s="36" t="s">
        <v>33</v>
      </c>
      <c r="H58" s="37"/>
      <c r="I58" s="38"/>
      <c r="J58" s="28"/>
      <c r="K58" s="28"/>
      <c r="L58" s="28"/>
    </row>
    <row r="59" spans="7:12" x14ac:dyDescent="0.3">
      <c r="G59" s="10" t="s">
        <v>34</v>
      </c>
      <c r="H59" s="19" t="s">
        <v>35</v>
      </c>
      <c r="I59" s="8"/>
      <c r="J59" s="7"/>
      <c r="K59" s="7"/>
      <c r="L59" s="7"/>
    </row>
    <row r="60" spans="7:12" x14ac:dyDescent="0.3">
      <c r="G60" s="11" t="s">
        <v>7</v>
      </c>
      <c r="H60" s="20" t="s">
        <v>36</v>
      </c>
      <c r="I60" s="25"/>
      <c r="J60" s="26"/>
      <c r="K60" s="26"/>
      <c r="L60" s="26"/>
    </row>
  </sheetData>
  <mergeCells count="19">
    <mergeCell ref="P11:P13"/>
    <mergeCell ref="P4:S4"/>
    <mergeCell ref="P18:R18"/>
    <mergeCell ref="G4:I4"/>
    <mergeCell ref="A4:D4"/>
    <mergeCell ref="K4:N4"/>
    <mergeCell ref="G58:I58"/>
    <mergeCell ref="U4:W4"/>
    <mergeCell ref="U32:W32"/>
    <mergeCell ref="A22:C22"/>
    <mergeCell ref="A7:A9"/>
    <mergeCell ref="A10:A12"/>
    <mergeCell ref="A13:A14"/>
    <mergeCell ref="A15:A17"/>
    <mergeCell ref="C7:C10"/>
    <mergeCell ref="C11:C13"/>
    <mergeCell ref="C14:C16"/>
    <mergeCell ref="P7:P8"/>
    <mergeCell ref="P9:P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</dc:creator>
  <cp:lastModifiedBy>M T</cp:lastModifiedBy>
  <dcterms:created xsi:type="dcterms:W3CDTF">2021-05-05T16:46:19Z</dcterms:created>
  <dcterms:modified xsi:type="dcterms:W3CDTF">2021-08-05T22:06:10Z</dcterms:modified>
</cp:coreProperties>
</file>