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ji\Desktop\Ryukyu deer MS\Nature ecology and evolution\"/>
    </mc:Choice>
  </mc:AlternateContent>
  <bookViews>
    <workbookView xWindow="0" yWindow="0" windowWidth="23040" windowHeight="8028"/>
  </bookViews>
  <sheets>
    <sheet name="Raw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69" i="1"/>
  <c r="E113" i="1"/>
  <c r="E89" i="1"/>
  <c r="E78" i="1"/>
  <c r="E68" i="1"/>
  <c r="E56" i="1"/>
  <c r="E52" i="1"/>
</calcChain>
</file>

<file path=xl/sharedStrings.xml><?xml version="1.0" encoding="utf-8"?>
<sst xmlns="http://schemas.openxmlformats.org/spreadsheetml/2006/main" count="299" uniqueCount="135">
  <si>
    <t>Species</t>
    <phoneticPr fontId="3"/>
  </si>
  <si>
    <t>Specimen Nr.</t>
  </si>
  <si>
    <t>Sex</t>
    <phoneticPr fontId="3"/>
  </si>
  <si>
    <t>Zone</t>
  </si>
  <si>
    <t>Femur APD (mm)</t>
    <phoneticPr fontId="3"/>
  </si>
  <si>
    <t>Femur LMD (mm)</t>
    <phoneticPr fontId="3"/>
  </si>
  <si>
    <t>Femur Midshaft Area (cm2)</t>
    <phoneticPr fontId="3"/>
  </si>
  <si>
    <t>Tibia APD (mm)</t>
    <phoneticPr fontId="3"/>
  </si>
  <si>
    <t>Tibia LMD (mm)</t>
    <phoneticPr fontId="3"/>
  </si>
  <si>
    <t>Tibia Midshaft Area (cm2)</t>
    <phoneticPr fontId="3"/>
  </si>
  <si>
    <t>Remarks</t>
    <phoneticPr fontId="3"/>
  </si>
  <si>
    <t>Cervus nippon (Hokkaido)</t>
  </si>
  <si>
    <t xml:space="preserve">Female </t>
  </si>
  <si>
    <t>At birth</t>
    <phoneticPr fontId="3"/>
  </si>
  <si>
    <t>Male</t>
  </si>
  <si>
    <t>Female</t>
  </si>
  <si>
    <t>Male</t>
    <phoneticPr fontId="3"/>
  </si>
  <si>
    <t>Cervus nippon (Honshu)</t>
    <phoneticPr fontId="3"/>
  </si>
  <si>
    <t>At birth</t>
  </si>
  <si>
    <t>Cervus nippon (Yakushima Isl.)</t>
    <phoneticPr fontId="3"/>
  </si>
  <si>
    <t>Cervus nippon (Kerama Isl.)</t>
    <phoneticPr fontId="3"/>
  </si>
  <si>
    <t>URB-MAM-194</t>
  </si>
  <si>
    <t>URB-MAM-211</t>
  </si>
  <si>
    <t>URB-MAM-55</t>
  </si>
  <si>
    <t>URB-MAM-183</t>
  </si>
  <si>
    <t>URB-MAM-34</t>
  </si>
  <si>
    <t>Muntiacus reevesi (Honshu)</t>
    <phoneticPr fontId="3"/>
  </si>
  <si>
    <t>Cervus astylodon</t>
  </si>
  <si>
    <t>Cervus astylodon</t>
    <phoneticPr fontId="3"/>
  </si>
  <si>
    <t>Sinomegaceros yabei</t>
    <phoneticPr fontId="3"/>
  </si>
  <si>
    <t xml:space="preserve">Estimated BM (kg) by Femur APD </t>
    <phoneticPr fontId="3"/>
  </si>
  <si>
    <t>Estimated BM (kg)  by Femur LMD</t>
    <phoneticPr fontId="3"/>
  </si>
  <si>
    <t>8 months</t>
    <phoneticPr fontId="3"/>
  </si>
  <si>
    <t>1 year and 8 months</t>
    <phoneticPr fontId="3"/>
  </si>
  <si>
    <t>1 year and 9 months</t>
    <phoneticPr fontId="3"/>
  </si>
  <si>
    <t>4 years and 8 months</t>
    <phoneticPr fontId="3"/>
  </si>
  <si>
    <t>7 years and 6 months</t>
    <phoneticPr fontId="3"/>
  </si>
  <si>
    <t>Age (years)</t>
    <phoneticPr fontId="3"/>
  </si>
  <si>
    <t>6 months</t>
    <phoneticPr fontId="5"/>
  </si>
  <si>
    <t>Female</t>
    <phoneticPr fontId="3"/>
  </si>
  <si>
    <t>1 year and 2 months</t>
    <phoneticPr fontId="3"/>
  </si>
  <si>
    <t>3 years and 5 months</t>
    <phoneticPr fontId="3"/>
  </si>
  <si>
    <t>3 years and 2 months</t>
    <phoneticPr fontId="3"/>
  </si>
  <si>
    <t>HOUMVC 00038</t>
    <phoneticPr fontId="3"/>
  </si>
  <si>
    <t>HOUMVC 00039</t>
    <phoneticPr fontId="3"/>
  </si>
  <si>
    <t>HOUMVC 00033</t>
    <phoneticPr fontId="3"/>
  </si>
  <si>
    <t>HOUMVC 00034</t>
    <phoneticPr fontId="3"/>
  </si>
  <si>
    <t>Estimated BM (kg) by Tibia APD</t>
    <phoneticPr fontId="3"/>
  </si>
  <si>
    <t>Estimated BM (kg) by Tibia LMD</t>
    <phoneticPr fontId="3"/>
  </si>
  <si>
    <t>HOUMVC 00035</t>
    <phoneticPr fontId="3"/>
  </si>
  <si>
    <t>HOUMVC 00036</t>
    <phoneticPr fontId="3"/>
  </si>
  <si>
    <t>HOUMVC 00037</t>
    <phoneticPr fontId="3"/>
  </si>
  <si>
    <t>CBM-ZZ-671</t>
    <phoneticPr fontId="3"/>
  </si>
  <si>
    <t>CBM-ZZ-218</t>
    <phoneticPr fontId="3"/>
  </si>
  <si>
    <t>CBM-ZZ-761</t>
    <phoneticPr fontId="3"/>
  </si>
  <si>
    <t>CBM-ZZ-310</t>
    <phoneticPr fontId="3"/>
  </si>
  <si>
    <t>CBM-ZZ-762</t>
    <phoneticPr fontId="3"/>
  </si>
  <si>
    <t>CBM-ZZ-759</t>
    <phoneticPr fontId="3"/>
  </si>
  <si>
    <t>7 years and 1 month</t>
    <phoneticPr fontId="3"/>
  </si>
  <si>
    <t>CBM-ZZ-412</t>
    <phoneticPr fontId="3"/>
  </si>
  <si>
    <t>8 years and 9 months</t>
    <phoneticPr fontId="3"/>
  </si>
  <si>
    <t>TPM-M-312</t>
    <phoneticPr fontId="3"/>
  </si>
  <si>
    <t>0 year</t>
    <phoneticPr fontId="3"/>
  </si>
  <si>
    <t>Unknown</t>
    <phoneticPr fontId="3"/>
  </si>
  <si>
    <t>TPM-M-314</t>
    <phoneticPr fontId="3"/>
  </si>
  <si>
    <t>1 year and 6 months</t>
    <phoneticPr fontId="3"/>
  </si>
  <si>
    <t>TMP-M-313</t>
    <phoneticPr fontId="3"/>
  </si>
  <si>
    <t>3 years and 6 months</t>
    <phoneticPr fontId="3"/>
  </si>
  <si>
    <t>TPM-M-316</t>
    <phoneticPr fontId="3"/>
  </si>
  <si>
    <t>5 years and 6 months</t>
    <phoneticPr fontId="3"/>
  </si>
  <si>
    <t>URB-MAM-80</t>
    <phoneticPr fontId="3"/>
  </si>
  <si>
    <t>4 months</t>
    <phoneticPr fontId="3"/>
  </si>
  <si>
    <t>1 year</t>
    <phoneticPr fontId="3"/>
  </si>
  <si>
    <t>4 years and 6 months</t>
    <phoneticPr fontId="3"/>
  </si>
  <si>
    <t>Possibly malnourished individual. Excluded from analyses.</t>
    <phoneticPr fontId="3"/>
  </si>
  <si>
    <t>7 years</t>
    <phoneticPr fontId="3"/>
  </si>
  <si>
    <t>NA</t>
    <phoneticPr fontId="3"/>
  </si>
  <si>
    <t>Age at death was estimated from LAG and considered to be 9 years old.</t>
    <phoneticPr fontId="3"/>
  </si>
  <si>
    <t>URB-MAM-193</t>
    <phoneticPr fontId="3"/>
  </si>
  <si>
    <t>10 years and 6 months</t>
    <phoneticPr fontId="3"/>
  </si>
  <si>
    <t>The first LAG had been erased by remodeling.</t>
    <phoneticPr fontId="3"/>
  </si>
  <si>
    <t>The first and second LAGs had been erased by remodeling.</t>
    <phoneticPr fontId="3"/>
  </si>
  <si>
    <t>CBM-ZZ-2687</t>
    <phoneticPr fontId="3"/>
  </si>
  <si>
    <t>CBM-ZZ-2649</t>
    <phoneticPr fontId="3"/>
  </si>
  <si>
    <t>CBM-ZZ-2648</t>
    <phoneticPr fontId="3"/>
  </si>
  <si>
    <t>1 year and 10 months</t>
    <phoneticPr fontId="1"/>
  </si>
  <si>
    <t>CBM-ZZ-2646</t>
    <phoneticPr fontId="3"/>
  </si>
  <si>
    <t>4 years and 9 months</t>
    <phoneticPr fontId="1"/>
  </si>
  <si>
    <t>10 months</t>
    <phoneticPr fontId="1"/>
  </si>
  <si>
    <t>5 months</t>
    <phoneticPr fontId="3"/>
  </si>
  <si>
    <t>OPM-HAN06-582</t>
    <phoneticPr fontId="3"/>
  </si>
  <si>
    <t>LAGs were not observed due to poor preservation. External diaphysial measurements were taken.</t>
    <phoneticPr fontId="1"/>
  </si>
  <si>
    <t>OPM-HAN06-588</t>
    <phoneticPr fontId="3"/>
  </si>
  <si>
    <t>OPM-HAN06-584</t>
    <phoneticPr fontId="3"/>
  </si>
  <si>
    <t>OPM-HAN07-1585</t>
    <phoneticPr fontId="3"/>
  </si>
  <si>
    <t>OPM-HAN06-581</t>
    <phoneticPr fontId="3"/>
  </si>
  <si>
    <t>OPM-HAN07-1590</t>
    <phoneticPr fontId="3"/>
  </si>
  <si>
    <t>Muntiacini gen. et sp. indet.</t>
    <phoneticPr fontId="3"/>
  </si>
  <si>
    <t>OPM-HAN06-597</t>
    <phoneticPr fontId="3"/>
  </si>
  <si>
    <t>OPM-HAN07-1599</t>
    <phoneticPr fontId="3"/>
  </si>
  <si>
    <t>9 years</t>
    <phoneticPr fontId="3"/>
  </si>
  <si>
    <t>11 years</t>
    <phoneticPr fontId="3"/>
  </si>
  <si>
    <r>
      <t>Age at death
(</t>
    </r>
    <r>
      <rPr>
        <i/>
        <sz val="10"/>
        <rFont val="Meiryo UI"/>
        <family val="3"/>
        <charset val="128"/>
      </rPr>
      <t>italic: estimation</t>
    </r>
    <r>
      <rPr>
        <sz val="10"/>
        <rFont val="Meiryo UI"/>
        <family val="3"/>
        <charset val="128"/>
      </rPr>
      <t>)</t>
    </r>
    <phoneticPr fontId="3"/>
  </si>
  <si>
    <t>13 years</t>
    <phoneticPr fontId="3"/>
  </si>
  <si>
    <t>12 years</t>
    <phoneticPr fontId="3"/>
  </si>
  <si>
    <t>15 years</t>
    <phoneticPr fontId="3"/>
  </si>
  <si>
    <t>OPM-HAN07-1612</t>
    <phoneticPr fontId="3"/>
  </si>
  <si>
    <t>8 years</t>
    <phoneticPr fontId="3"/>
  </si>
  <si>
    <t>OPM-HAN07-1610</t>
    <phoneticPr fontId="3"/>
  </si>
  <si>
    <t>6 years</t>
    <phoneticPr fontId="3"/>
  </si>
  <si>
    <t>OPM-HAN06-144</t>
    <phoneticPr fontId="3"/>
  </si>
  <si>
    <t>OPM-HAN07-1604</t>
    <phoneticPr fontId="3"/>
  </si>
  <si>
    <t>OPM-HAN07-1603</t>
    <phoneticPr fontId="3"/>
  </si>
  <si>
    <t>The first, second and third LAGs had been erased by remodeling.</t>
    <phoneticPr fontId="3"/>
  </si>
  <si>
    <t>OPM-HAN06-155</t>
    <phoneticPr fontId="3"/>
  </si>
  <si>
    <t>18 years</t>
    <phoneticPr fontId="3"/>
  </si>
  <si>
    <t>7 LAGS had been erased by remodeling.</t>
    <phoneticPr fontId="3"/>
  </si>
  <si>
    <t>OPM-HAN06-151</t>
    <phoneticPr fontId="3"/>
  </si>
  <si>
    <t>4 LAGS had been erased by remodeling.</t>
    <phoneticPr fontId="3"/>
  </si>
  <si>
    <t>OPM-HAN06-161</t>
    <phoneticPr fontId="3"/>
  </si>
  <si>
    <t>OPM-HAN06-163</t>
    <phoneticPr fontId="3"/>
  </si>
  <si>
    <t>OPM-HAN07-1618</t>
    <phoneticPr fontId="3"/>
  </si>
  <si>
    <t>OPM-HAN07-1623</t>
    <phoneticPr fontId="3"/>
  </si>
  <si>
    <t>OPM-HAN07-1616</t>
    <phoneticPr fontId="3"/>
  </si>
  <si>
    <t>OMNH-QV-4062</t>
    <phoneticPr fontId="3"/>
  </si>
  <si>
    <t>OMNH-QV-0362</t>
    <phoneticPr fontId="3"/>
  </si>
  <si>
    <t>4 years</t>
    <phoneticPr fontId="3"/>
  </si>
  <si>
    <t>OMNH-QV-4068</t>
    <phoneticPr fontId="3"/>
  </si>
  <si>
    <t>5 years</t>
    <phoneticPr fontId="3"/>
  </si>
  <si>
    <t>OMNH-QV-4067</t>
    <phoneticPr fontId="3"/>
  </si>
  <si>
    <t>Recorded body mass (175.5kg) was noted in specimen tag.</t>
    <phoneticPr fontId="3"/>
  </si>
  <si>
    <t>Body mass (4.9 kg) was recorded.</t>
    <phoneticPr fontId="3"/>
  </si>
  <si>
    <t>Body mass (6.8 kg) was recorded.</t>
    <phoneticPr fontId="3"/>
  </si>
  <si>
    <t>Body mass (8.5 kg) was recorded.</t>
    <phoneticPr fontId="3"/>
  </si>
  <si>
    <t>Body mass (7.2 kg) was recorded.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</si>
</sst>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i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i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4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right" vertical="center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>
      <alignment vertical="center"/>
    </xf>
    <xf numFmtId="2" fontId="2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>
      <alignment vertical="center"/>
    </xf>
    <xf numFmtId="17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</cellXfs>
  <cellStyles count="1">
    <cellStyle name="標準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Q458" totalsRowShown="0" headerRowDxfId="18" dataDxfId="17">
  <autoFilter ref="A1:Q458"/>
  <tableColumns count="17">
    <tableColumn id="1" name="Species" dataDxfId="16"/>
    <tableColumn id="2" name="Specimen Nr." dataDxfId="15"/>
    <tableColumn id="3" name="Age at death_x000a_(italic: estimation)" dataDxfId="14"/>
    <tableColumn id="4" name="Sex" dataDxfId="13"/>
    <tableColumn id="5" name="Age (years)" dataDxfId="12"/>
    <tableColumn id="6" name="Zone" dataDxfId="11"/>
    <tableColumn id="7" name="Femur APD (mm)" dataDxfId="10"/>
    <tableColumn id="8" name="Femur LMD (mm)" dataDxfId="9"/>
    <tableColumn id="9" name="Femur Midshaft Area (cm2)" dataDxfId="8"/>
    <tableColumn id="10" name="Estimated BM (kg) by Femur APD " dataDxfId="7"/>
    <tableColumn id="11" name="Estimated BM (kg)  by Femur LMD" dataDxfId="6"/>
    <tableColumn id="13" name="Tibia APD (mm)" dataDxfId="5"/>
    <tableColumn id="14" name="Tibia LMD (mm)" dataDxfId="4"/>
    <tableColumn id="15" name="Tibia Midshaft Area (cm2)" dataDxfId="3"/>
    <tableColumn id="16" name="Estimated BM (kg) by Tibia APD" dataDxfId="2"/>
    <tableColumn id="17" name="Estimated BM (kg) by Tibia LMD" dataDxfId="1"/>
    <tableColumn id="18" name="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8"/>
  <sheetViews>
    <sheetView tabSelected="1" zoomScale="85" zoomScaleNormal="85" workbookViewId="0">
      <selection activeCell="W285" sqref="W285"/>
    </sheetView>
  </sheetViews>
  <sheetFormatPr defaultColWidth="9" defaultRowHeight="14.4" x14ac:dyDescent="0.2"/>
  <cols>
    <col min="1" max="1" width="27.88671875" style="1" bestFit="1" customWidth="1"/>
    <col min="2" max="2" width="26.109375" style="1" bestFit="1" customWidth="1"/>
    <col min="3" max="3" width="19.77734375" style="1" customWidth="1"/>
    <col min="4" max="4" width="8" style="1" bestFit="1" customWidth="1"/>
    <col min="5" max="5" width="7.109375" style="1" customWidth="1"/>
    <col min="6" max="6" width="8" style="1" bestFit="1" customWidth="1"/>
    <col min="7" max="7" width="13.44140625" style="1" bestFit="1" customWidth="1"/>
    <col min="8" max="8" width="13.6640625" style="1" bestFit="1" customWidth="1"/>
    <col min="9" max="9" width="14.6640625" style="1" customWidth="1"/>
    <col min="10" max="10" width="17.88671875" style="1" customWidth="1"/>
    <col min="11" max="11" width="17.44140625" style="1" customWidth="1"/>
    <col min="12" max="12" width="12.109375" style="1" bestFit="1" customWidth="1"/>
    <col min="13" max="13" width="12.21875" style="1" bestFit="1" customWidth="1"/>
    <col min="14" max="14" width="13.109375" style="2" customWidth="1"/>
    <col min="15" max="15" width="17.109375" style="1" customWidth="1"/>
    <col min="16" max="16" width="16.88671875" style="1" customWidth="1"/>
    <col min="17" max="17" width="27.44140625" style="1" customWidth="1"/>
    <col min="18" max="25" width="9" style="1"/>
    <col min="26" max="26" width="9" style="15"/>
    <col min="27" max="16384" width="9" style="1"/>
  </cols>
  <sheetData>
    <row r="1" spans="1:17" s="3" customFormat="1" ht="43.2" x14ac:dyDescent="0.2">
      <c r="A1" s="3" t="s">
        <v>0</v>
      </c>
      <c r="B1" s="3" t="s">
        <v>1</v>
      </c>
      <c r="C1" s="3" t="s">
        <v>102</v>
      </c>
      <c r="D1" s="3" t="s">
        <v>2</v>
      </c>
      <c r="E1" s="3" t="s">
        <v>37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30</v>
      </c>
      <c r="K1" s="3" t="s">
        <v>31</v>
      </c>
      <c r="L1" s="3" t="s">
        <v>7</v>
      </c>
      <c r="M1" s="3" t="s">
        <v>8</v>
      </c>
      <c r="N1" s="4" t="s">
        <v>9</v>
      </c>
      <c r="O1" s="3" t="s">
        <v>47</v>
      </c>
      <c r="P1" s="3" t="s">
        <v>48</v>
      </c>
      <c r="Q1" s="3" t="s">
        <v>10</v>
      </c>
    </row>
    <row r="2" spans="1:17" s="3" customFormat="1" x14ac:dyDescent="0.2">
      <c r="A2" s="3" t="s">
        <v>11</v>
      </c>
      <c r="B2" s="3" t="s">
        <v>43</v>
      </c>
      <c r="C2" s="3" t="s">
        <v>32</v>
      </c>
      <c r="D2" s="3" t="s">
        <v>12</v>
      </c>
      <c r="E2" s="3">
        <v>0</v>
      </c>
      <c r="F2" s="3" t="s">
        <v>13</v>
      </c>
      <c r="J2" s="24">
        <v>6</v>
      </c>
      <c r="K2" s="24">
        <v>6</v>
      </c>
      <c r="N2" s="4"/>
      <c r="O2" s="24">
        <v>6</v>
      </c>
      <c r="P2" s="24">
        <v>6</v>
      </c>
    </row>
    <row r="3" spans="1:17" s="3" customFormat="1" x14ac:dyDescent="0.2">
      <c r="E3" s="3">
        <v>0.4</v>
      </c>
      <c r="F3" s="3">
        <v>1</v>
      </c>
      <c r="G3" s="3">
        <v>18.829999999999998</v>
      </c>
      <c r="H3" s="3">
        <v>17.190000000000001</v>
      </c>
      <c r="I3" s="19">
        <v>2.5422372509434421</v>
      </c>
      <c r="J3" s="24">
        <v>42.842480503434928</v>
      </c>
      <c r="K3" s="24">
        <v>37.017938094745084</v>
      </c>
      <c r="L3" s="3">
        <v>15.21</v>
      </c>
      <c r="M3" s="3">
        <v>18.100000000000001</v>
      </c>
      <c r="N3" s="19">
        <v>2.1622089978148091</v>
      </c>
      <c r="O3" s="24">
        <v>32.965412976948187</v>
      </c>
      <c r="P3" s="24">
        <v>38.189867569440587</v>
      </c>
    </row>
    <row r="4" spans="1:17" s="3" customFormat="1" x14ac:dyDescent="0.2">
      <c r="E4" s="3">
        <v>0.67</v>
      </c>
      <c r="F4" s="3">
        <v>2</v>
      </c>
      <c r="G4" s="3">
        <v>19.02</v>
      </c>
      <c r="H4" s="3">
        <v>17.350000000000001</v>
      </c>
      <c r="I4" s="19">
        <v>2.5917903772666775</v>
      </c>
      <c r="J4" s="24">
        <v>44.045566388029812</v>
      </c>
      <c r="K4" s="24">
        <v>38.017935662572569</v>
      </c>
      <c r="L4" s="3">
        <v>15.49</v>
      </c>
      <c r="M4" s="3">
        <v>18.239999999999998</v>
      </c>
      <c r="N4" s="19">
        <v>2.2190451213072282</v>
      </c>
      <c r="O4" s="24">
        <v>34.778827936253705</v>
      </c>
      <c r="P4" s="24">
        <v>39.012871802032009</v>
      </c>
    </row>
    <row r="5" spans="1:17" s="3" customFormat="1" x14ac:dyDescent="0.2">
      <c r="I5" s="19"/>
      <c r="J5" s="24"/>
      <c r="K5" s="24"/>
      <c r="N5" s="19"/>
      <c r="O5" s="24"/>
      <c r="P5" s="24"/>
    </row>
    <row r="6" spans="1:17" s="3" customFormat="1" x14ac:dyDescent="0.2">
      <c r="A6" s="3" t="s">
        <v>11</v>
      </c>
      <c r="B6" s="3" t="s">
        <v>44</v>
      </c>
      <c r="C6" s="3" t="s">
        <v>32</v>
      </c>
      <c r="D6" s="3" t="s">
        <v>14</v>
      </c>
      <c r="E6" s="3">
        <v>0</v>
      </c>
      <c r="F6" s="3" t="s">
        <v>13</v>
      </c>
      <c r="I6" s="19"/>
      <c r="J6" s="24">
        <v>6</v>
      </c>
      <c r="K6" s="24">
        <v>6</v>
      </c>
      <c r="N6" s="19"/>
      <c r="O6" s="24">
        <v>6</v>
      </c>
      <c r="P6" s="24">
        <v>6</v>
      </c>
    </row>
    <row r="7" spans="1:17" s="3" customFormat="1" x14ac:dyDescent="0.2">
      <c r="E7" s="3">
        <v>0.4</v>
      </c>
      <c r="F7" s="3">
        <v>1</v>
      </c>
      <c r="G7" s="3">
        <v>19.690000000000001</v>
      </c>
      <c r="H7" s="3">
        <v>19.45</v>
      </c>
      <c r="I7" s="19">
        <v>3.0078432733540246</v>
      </c>
      <c r="J7" s="24">
        <v>48.45926335129505</v>
      </c>
      <c r="K7" s="24">
        <v>52.814186832630867</v>
      </c>
      <c r="L7" s="3">
        <v>16.010000000000002</v>
      </c>
      <c r="M7" s="3">
        <v>18.489999999999998</v>
      </c>
      <c r="N7" s="19">
        <v>2.3249741277991332</v>
      </c>
      <c r="O7" s="24">
        <v>38.318737692581927</v>
      </c>
      <c r="P7" s="24">
        <v>40.510520248276322</v>
      </c>
    </row>
    <row r="8" spans="1:17" s="3" customFormat="1" x14ac:dyDescent="0.2">
      <c r="E8" s="3">
        <v>0.67</v>
      </c>
      <c r="F8" s="3">
        <v>2</v>
      </c>
      <c r="G8" s="3">
        <v>20.09</v>
      </c>
      <c r="H8" s="3">
        <v>19.87</v>
      </c>
      <c r="I8" s="19">
        <v>3.1352175766974959</v>
      </c>
      <c r="J8" s="24">
        <v>51.223606847175049</v>
      </c>
      <c r="K8" s="24">
        <v>56.162325660314572</v>
      </c>
      <c r="L8" s="3">
        <v>16.37</v>
      </c>
      <c r="M8" s="3">
        <v>18.71</v>
      </c>
      <c r="N8" s="19">
        <v>2.4055387006041165</v>
      </c>
      <c r="O8" s="24">
        <v>40.903578389239946</v>
      </c>
      <c r="P8" s="24">
        <v>41.858396238118225</v>
      </c>
    </row>
    <row r="9" spans="1:17" s="3" customFormat="1" x14ac:dyDescent="0.2">
      <c r="I9" s="19"/>
      <c r="J9" s="24"/>
      <c r="K9" s="24"/>
      <c r="N9" s="19"/>
      <c r="O9" s="24"/>
      <c r="P9" s="24"/>
    </row>
    <row r="10" spans="1:17" s="3" customFormat="1" ht="28.8" x14ac:dyDescent="0.2">
      <c r="A10" s="3" t="s">
        <v>11</v>
      </c>
      <c r="B10" s="3" t="s">
        <v>45</v>
      </c>
      <c r="C10" s="3" t="s">
        <v>33</v>
      </c>
      <c r="D10" s="3" t="s">
        <v>14</v>
      </c>
      <c r="E10" s="3">
        <v>0</v>
      </c>
      <c r="F10" s="3" t="s">
        <v>13</v>
      </c>
      <c r="I10" s="19"/>
      <c r="J10" s="24">
        <v>6</v>
      </c>
      <c r="K10" s="24">
        <v>6</v>
      </c>
      <c r="N10" s="19"/>
      <c r="O10" s="24">
        <v>6</v>
      </c>
      <c r="P10" s="24">
        <v>6</v>
      </c>
    </row>
    <row r="11" spans="1:17" s="3" customFormat="1" x14ac:dyDescent="0.2">
      <c r="E11" s="3">
        <v>0.4</v>
      </c>
      <c r="F11" s="3">
        <v>1</v>
      </c>
      <c r="G11" s="3">
        <v>20.88</v>
      </c>
      <c r="H11" s="3">
        <v>22.25</v>
      </c>
      <c r="I11" s="19">
        <v>3.6488027875118654</v>
      </c>
      <c r="J11" s="24">
        <v>56.973981288609586</v>
      </c>
      <c r="K11" s="24">
        <v>77.768404146613619</v>
      </c>
      <c r="L11" s="3">
        <v>16.57</v>
      </c>
      <c r="M11" s="3">
        <v>19.47</v>
      </c>
      <c r="N11" s="19">
        <v>2.5338350613914162</v>
      </c>
      <c r="O11" s="24">
        <v>42.388022453574372</v>
      </c>
      <c r="P11" s="24">
        <v>46.734054538761299</v>
      </c>
    </row>
    <row r="12" spans="1:17" s="3" customFormat="1" x14ac:dyDescent="0.2">
      <c r="E12" s="3">
        <v>1.4</v>
      </c>
      <c r="F12" s="3">
        <v>2</v>
      </c>
      <c r="G12" s="3">
        <v>22.63</v>
      </c>
      <c r="H12" s="3">
        <v>23.01</v>
      </c>
      <c r="I12" s="19">
        <v>4.0896962567111474</v>
      </c>
      <c r="J12" s="24">
        <v>71.137294180128393</v>
      </c>
      <c r="K12" s="24">
        <v>85.65846815576387</v>
      </c>
      <c r="L12" s="3">
        <v>17.940000000000001</v>
      </c>
      <c r="M12" s="3">
        <v>21.55</v>
      </c>
      <c r="N12" s="19">
        <v>3.0364042775659734</v>
      </c>
      <c r="O12" s="24">
        <v>53.520621882570588</v>
      </c>
      <c r="P12" s="24">
        <v>61.889261147641584</v>
      </c>
    </row>
    <row r="13" spans="1:17" s="3" customFormat="1" x14ac:dyDescent="0.2">
      <c r="E13" s="3">
        <v>1.67</v>
      </c>
      <c r="F13" s="3">
        <v>3</v>
      </c>
      <c r="G13" s="3">
        <v>23.96</v>
      </c>
      <c r="H13" s="3">
        <v>23.81</v>
      </c>
      <c r="I13" s="19">
        <v>4.4805991328101804</v>
      </c>
      <c r="J13" s="24">
        <v>83.274949048008224</v>
      </c>
      <c r="K13" s="24">
        <v>94.509280419200508</v>
      </c>
      <c r="L13" s="3">
        <v>18.489999999999998</v>
      </c>
      <c r="M13" s="3">
        <v>22.45</v>
      </c>
      <c r="N13" s="19">
        <v>3.2601917032536245</v>
      </c>
      <c r="O13" s="24">
        <v>58.481701049394395</v>
      </c>
      <c r="P13" s="24">
        <v>69.308399624327095</v>
      </c>
    </row>
    <row r="14" spans="1:17" s="3" customFormat="1" x14ac:dyDescent="0.2">
      <c r="I14" s="19"/>
      <c r="J14" s="24"/>
      <c r="K14" s="24"/>
      <c r="N14" s="19"/>
      <c r="O14" s="24"/>
      <c r="P14" s="24"/>
    </row>
    <row r="15" spans="1:17" s="3" customFormat="1" ht="28.8" x14ac:dyDescent="0.2">
      <c r="A15" s="3" t="s">
        <v>11</v>
      </c>
      <c r="B15" s="3" t="s">
        <v>46</v>
      </c>
      <c r="C15" s="3" t="s">
        <v>34</v>
      </c>
      <c r="D15" s="3" t="s">
        <v>15</v>
      </c>
      <c r="E15" s="3">
        <v>0</v>
      </c>
      <c r="F15" s="3" t="s">
        <v>13</v>
      </c>
      <c r="I15" s="19"/>
      <c r="J15" s="24">
        <v>6</v>
      </c>
      <c r="K15" s="24">
        <v>6</v>
      </c>
      <c r="N15" s="19"/>
      <c r="O15" s="24">
        <v>6</v>
      </c>
      <c r="P15" s="24">
        <v>6</v>
      </c>
    </row>
    <row r="16" spans="1:17" s="3" customFormat="1" x14ac:dyDescent="0.2">
      <c r="E16" s="3">
        <v>0.4</v>
      </c>
      <c r="F16" s="3">
        <v>1</v>
      </c>
      <c r="G16" s="3">
        <v>21.82</v>
      </c>
      <c r="H16" s="3">
        <v>21.19</v>
      </c>
      <c r="I16" s="19">
        <v>3.6314125013779193</v>
      </c>
      <c r="J16" s="24">
        <v>64.332557602497303</v>
      </c>
      <c r="K16" s="24">
        <v>67.578940019544959</v>
      </c>
      <c r="L16" s="3">
        <v>17.28</v>
      </c>
      <c r="M16" s="3">
        <v>20.21</v>
      </c>
      <c r="N16" s="19">
        <v>2.7428365812549482</v>
      </c>
      <c r="O16" s="24">
        <v>47.943904287928277</v>
      </c>
      <c r="P16" s="24">
        <v>51.815906784231565</v>
      </c>
    </row>
    <row r="17" spans="1:16" s="3" customFormat="1" x14ac:dyDescent="0.2">
      <c r="E17" s="3">
        <v>1.4</v>
      </c>
      <c r="F17" s="3">
        <v>2</v>
      </c>
      <c r="G17" s="3">
        <v>23.34</v>
      </c>
      <c r="H17" s="3">
        <v>22.67</v>
      </c>
      <c r="I17" s="19">
        <v>4.1556814834089844</v>
      </c>
      <c r="J17" s="24">
        <v>77.465120261832723</v>
      </c>
      <c r="K17" s="24">
        <v>82.067190987158355</v>
      </c>
      <c r="L17" s="3">
        <v>18.510000000000002</v>
      </c>
      <c r="M17" s="3">
        <v>22.81</v>
      </c>
      <c r="N17" s="19">
        <v>3.3160539330234315</v>
      </c>
      <c r="O17" s="24">
        <v>58.667594680417707</v>
      </c>
      <c r="P17" s="24">
        <v>72.427632519375891</v>
      </c>
    </row>
    <row r="18" spans="1:16" s="3" customFormat="1" x14ac:dyDescent="0.2">
      <c r="E18" s="3">
        <v>1.75</v>
      </c>
      <c r="F18" s="3">
        <v>3</v>
      </c>
      <c r="G18" s="3">
        <v>24.24</v>
      </c>
      <c r="H18" s="3">
        <v>24</v>
      </c>
      <c r="I18" s="19">
        <v>4.5691323553809946</v>
      </c>
      <c r="J18" s="24">
        <v>85.987083696478734</v>
      </c>
      <c r="K18" s="24">
        <v>96.695388698323896</v>
      </c>
      <c r="L18" s="3">
        <v>19.170000000000002</v>
      </c>
      <c r="M18" s="3">
        <v>23.22</v>
      </c>
      <c r="N18" s="19">
        <v>3.4960224243788138</v>
      </c>
      <c r="O18" s="24">
        <v>65.022771177604412</v>
      </c>
      <c r="P18" s="24">
        <v>76.087606468019786</v>
      </c>
    </row>
    <row r="19" spans="1:16" s="3" customFormat="1" x14ac:dyDescent="0.2">
      <c r="I19" s="19"/>
      <c r="J19" s="24"/>
      <c r="K19" s="24"/>
      <c r="N19" s="19"/>
      <c r="O19" s="24"/>
      <c r="P19" s="24"/>
    </row>
    <row r="20" spans="1:16" s="3" customFormat="1" ht="28.8" x14ac:dyDescent="0.2">
      <c r="A20" s="3" t="s">
        <v>11</v>
      </c>
      <c r="B20" s="3" t="s">
        <v>49</v>
      </c>
      <c r="C20" s="3" t="s">
        <v>35</v>
      </c>
      <c r="D20" s="3" t="s">
        <v>16</v>
      </c>
      <c r="E20" s="3">
        <v>0</v>
      </c>
      <c r="F20" s="3" t="s">
        <v>13</v>
      </c>
      <c r="I20" s="19"/>
      <c r="J20" s="24">
        <v>6</v>
      </c>
      <c r="K20" s="24">
        <v>6</v>
      </c>
      <c r="N20" s="19"/>
      <c r="O20" s="24">
        <v>6</v>
      </c>
      <c r="P20" s="24">
        <v>6</v>
      </c>
    </row>
    <row r="21" spans="1:16" s="3" customFormat="1" x14ac:dyDescent="0.2">
      <c r="E21" s="3">
        <v>0.4</v>
      </c>
      <c r="F21" s="3">
        <v>1</v>
      </c>
      <c r="G21" s="3">
        <v>20.100000000000001</v>
      </c>
      <c r="H21" s="3">
        <v>21.63</v>
      </c>
      <c r="I21" s="19">
        <v>3.4146206171316487</v>
      </c>
      <c r="J21" s="24">
        <v>51.293971291246464</v>
      </c>
      <c r="K21" s="24">
        <v>71.695370283207041</v>
      </c>
      <c r="L21" s="3">
        <v>18.5</v>
      </c>
      <c r="M21" s="3">
        <v>21.35</v>
      </c>
      <c r="N21" s="19">
        <v>3.1021263958790719</v>
      </c>
      <c r="O21" s="24">
        <v>58.574599241165537</v>
      </c>
      <c r="P21" s="24">
        <v>60.31284456013551</v>
      </c>
    </row>
    <row r="22" spans="1:16" s="3" customFormat="1" x14ac:dyDescent="0.2">
      <c r="E22" s="3">
        <v>1.4</v>
      </c>
      <c r="F22" s="3">
        <v>2</v>
      </c>
      <c r="G22" s="3">
        <v>23.6</v>
      </c>
      <c r="H22" s="3">
        <v>23.66</v>
      </c>
      <c r="I22" s="19">
        <v>4.3854748488521365</v>
      </c>
      <c r="J22" s="24">
        <v>79.868910495537236</v>
      </c>
      <c r="K22" s="24">
        <v>92.806374947336721</v>
      </c>
      <c r="L22" s="3">
        <v>19.600000000000001</v>
      </c>
      <c r="M22" s="3">
        <v>23</v>
      </c>
      <c r="N22" s="19">
        <v>3.5405749205956969</v>
      </c>
      <c r="O22" s="24">
        <v>69.397994964975084</v>
      </c>
      <c r="P22" s="24">
        <v>74.10939499253594</v>
      </c>
    </row>
    <row r="23" spans="1:16" s="3" customFormat="1" x14ac:dyDescent="0.2">
      <c r="E23" s="3">
        <v>2.4</v>
      </c>
      <c r="F23" s="3">
        <v>3</v>
      </c>
      <c r="G23" s="3">
        <v>24.2</v>
      </c>
      <c r="H23" s="3">
        <v>24.45</v>
      </c>
      <c r="I23" s="19">
        <v>4.6471223930063612</v>
      </c>
      <c r="J23" s="24">
        <v>85.596239859164839</v>
      </c>
      <c r="K23" s="24">
        <v>102.00398014751012</v>
      </c>
      <c r="L23" s="3">
        <v>20.85</v>
      </c>
      <c r="M23" s="3">
        <v>24.25</v>
      </c>
      <c r="N23" s="19">
        <v>3.9710712889079232</v>
      </c>
      <c r="O23" s="24">
        <v>83.208510472133156</v>
      </c>
      <c r="P23" s="24">
        <v>85.797441061661843</v>
      </c>
    </row>
    <row r="24" spans="1:16" s="3" customFormat="1" x14ac:dyDescent="0.2">
      <c r="E24" s="3">
        <v>3.4</v>
      </c>
      <c r="F24" s="3">
        <v>4</v>
      </c>
      <c r="G24" s="3">
        <v>24.94</v>
      </c>
      <c r="H24" s="3">
        <v>25.33</v>
      </c>
      <c r="I24" s="19">
        <v>4.9615973884270277</v>
      </c>
      <c r="J24" s="24">
        <v>93.011972591440696</v>
      </c>
      <c r="K24" s="24">
        <v>112.92726357312559</v>
      </c>
      <c r="L24" s="3">
        <v>21.75</v>
      </c>
      <c r="M24" s="3">
        <v>25.55</v>
      </c>
      <c r="N24" s="19">
        <v>4.3645557687700451</v>
      </c>
      <c r="O24" s="24">
        <v>94.198808047233797</v>
      </c>
      <c r="P24" s="24">
        <v>99.136164150326408</v>
      </c>
    </row>
    <row r="25" spans="1:16" s="3" customFormat="1" x14ac:dyDescent="0.2">
      <c r="E25" s="3">
        <v>4.4000000000000004</v>
      </c>
      <c r="F25" s="3">
        <v>5</v>
      </c>
      <c r="G25" s="3">
        <v>25.78</v>
      </c>
      <c r="H25" s="3">
        <v>26.04</v>
      </c>
      <c r="I25" s="19">
        <v>5.2724658354813716</v>
      </c>
      <c r="J25" s="24">
        <v>101.91166935230549</v>
      </c>
      <c r="K25" s="24">
        <v>122.27584233038046</v>
      </c>
      <c r="L25" s="3">
        <v>22.4</v>
      </c>
      <c r="M25" s="3">
        <v>27.05</v>
      </c>
      <c r="N25" s="19">
        <v>4.7588845516578182</v>
      </c>
      <c r="O25" s="24">
        <v>102.70417128165113</v>
      </c>
      <c r="P25" s="24">
        <v>116.08958749405409</v>
      </c>
    </row>
    <row r="26" spans="1:16" s="3" customFormat="1" x14ac:dyDescent="0.2">
      <c r="E26" s="3">
        <v>4.67</v>
      </c>
      <c r="F26" s="3">
        <v>6</v>
      </c>
      <c r="G26" s="3">
        <v>26.03</v>
      </c>
      <c r="H26" s="3">
        <v>26.4</v>
      </c>
      <c r="I26" s="19">
        <v>5.3971933470141922</v>
      </c>
      <c r="J26" s="24">
        <v>104.66114767228061</v>
      </c>
      <c r="K26" s="24">
        <v>127.20279614801368</v>
      </c>
      <c r="L26" s="3">
        <v>22.75</v>
      </c>
      <c r="M26" s="3">
        <v>27.45</v>
      </c>
      <c r="N26" s="19">
        <v>4.9047133556466402</v>
      </c>
      <c r="O26" s="24">
        <v>107.48666810879965</v>
      </c>
      <c r="P26" s="24">
        <v>120.90225121706997</v>
      </c>
    </row>
    <row r="27" spans="1:16" s="3" customFormat="1" x14ac:dyDescent="0.2">
      <c r="I27" s="19"/>
      <c r="J27" s="24"/>
      <c r="K27" s="24"/>
      <c r="N27" s="19"/>
      <c r="O27" s="24"/>
      <c r="P27" s="24"/>
    </row>
    <row r="28" spans="1:16" s="3" customFormat="1" ht="28.8" x14ac:dyDescent="0.2">
      <c r="A28" s="3" t="s">
        <v>11</v>
      </c>
      <c r="B28" s="3" t="s">
        <v>50</v>
      </c>
      <c r="C28" s="3" t="s">
        <v>35</v>
      </c>
      <c r="D28" s="3" t="s">
        <v>15</v>
      </c>
      <c r="E28" s="3">
        <v>0</v>
      </c>
      <c r="F28" s="3" t="s">
        <v>13</v>
      </c>
      <c r="I28" s="19"/>
      <c r="J28" s="24">
        <v>6</v>
      </c>
      <c r="K28" s="24">
        <v>6</v>
      </c>
      <c r="N28" s="19"/>
      <c r="O28" s="24">
        <v>6</v>
      </c>
      <c r="P28" s="24">
        <v>6</v>
      </c>
    </row>
    <row r="29" spans="1:16" s="3" customFormat="1" x14ac:dyDescent="0.2">
      <c r="E29" s="3">
        <v>0.4</v>
      </c>
      <c r="F29" s="3">
        <v>1</v>
      </c>
      <c r="G29" s="3">
        <v>17.940000000000001</v>
      </c>
      <c r="H29" s="3">
        <v>18.22</v>
      </c>
      <c r="I29" s="19">
        <v>2.5672058439560104</v>
      </c>
      <c r="J29" s="24">
        <v>37.486008314533628</v>
      </c>
      <c r="K29" s="24">
        <v>43.764676532151604</v>
      </c>
      <c r="L29" s="3">
        <v>14.98</v>
      </c>
      <c r="M29" s="3">
        <v>18.39</v>
      </c>
      <c r="N29" s="19">
        <v>2.1636321392868854</v>
      </c>
      <c r="O29" s="24">
        <v>31.523358374722626</v>
      </c>
      <c r="P29" s="24">
        <v>39.907136008215339</v>
      </c>
    </row>
    <row r="30" spans="1:16" s="3" customFormat="1" x14ac:dyDescent="0.2">
      <c r="E30" s="3">
        <v>1.4</v>
      </c>
      <c r="F30" s="3">
        <v>2</v>
      </c>
      <c r="G30" s="3">
        <v>20.77</v>
      </c>
      <c r="H30" s="3">
        <v>20.2</v>
      </c>
      <c r="I30" s="19">
        <v>3.2951694104605305</v>
      </c>
      <c r="J30" s="24">
        <v>56.149846803607844</v>
      </c>
      <c r="K30" s="24">
        <v>58.887948516273148</v>
      </c>
      <c r="L30" s="3">
        <v>15.61</v>
      </c>
      <c r="M30" s="3">
        <v>19.8</v>
      </c>
      <c r="N30" s="19">
        <v>2.427492935465565</v>
      </c>
      <c r="O30" s="24">
        <v>35.57570885172872</v>
      </c>
      <c r="P30" s="24">
        <v>48.958929636925753</v>
      </c>
    </row>
    <row r="31" spans="1:16" s="3" customFormat="1" x14ac:dyDescent="0.2">
      <c r="E31" s="3">
        <v>2.4</v>
      </c>
      <c r="F31" s="3">
        <v>3</v>
      </c>
      <c r="G31" s="3">
        <v>21.65</v>
      </c>
      <c r="H31" s="3">
        <v>21.32</v>
      </c>
      <c r="I31" s="19">
        <v>3.6252251346466737</v>
      </c>
      <c r="J31" s="24">
        <v>62.959405579304757</v>
      </c>
      <c r="K31" s="24">
        <v>68.778651105792918</v>
      </c>
      <c r="L31" s="3">
        <v>16.2</v>
      </c>
      <c r="M31" s="3">
        <v>20.75</v>
      </c>
      <c r="N31" s="19">
        <v>2.6401159262605223</v>
      </c>
      <c r="O31" s="24">
        <v>39.669093536799544</v>
      </c>
      <c r="P31" s="24">
        <v>55.738142201119224</v>
      </c>
    </row>
    <row r="32" spans="1:16" s="3" customFormat="1" x14ac:dyDescent="0.2">
      <c r="E32" s="3">
        <v>3.4</v>
      </c>
      <c r="F32" s="3">
        <v>4</v>
      </c>
      <c r="G32" s="3">
        <v>22.34</v>
      </c>
      <c r="H32" s="3">
        <v>22.06</v>
      </c>
      <c r="I32" s="19">
        <v>3.8706023704479584</v>
      </c>
      <c r="J32" s="24">
        <v>68.65085035700595</v>
      </c>
      <c r="K32" s="24">
        <v>75.873026391595289</v>
      </c>
      <c r="L32" s="3">
        <v>16.39</v>
      </c>
      <c r="M32" s="3">
        <v>21.18</v>
      </c>
      <c r="N32" s="19">
        <v>2.7264327552142285</v>
      </c>
      <c r="O32" s="24">
        <v>41.050455088254836</v>
      </c>
      <c r="P32" s="24">
        <v>58.993247588105007</v>
      </c>
    </row>
    <row r="33" spans="1:26" s="3" customFormat="1" x14ac:dyDescent="0.2">
      <c r="E33" s="3">
        <v>4.4000000000000004</v>
      </c>
      <c r="F33" s="3">
        <v>5</v>
      </c>
      <c r="G33" s="3">
        <v>22.71</v>
      </c>
      <c r="H33" s="3">
        <v>22.66</v>
      </c>
      <c r="I33" s="19">
        <v>4.0417264930853207</v>
      </c>
      <c r="J33" s="24">
        <v>71.833158828768518</v>
      </c>
      <c r="K33" s="24">
        <v>81.963080808630366</v>
      </c>
      <c r="L33" s="3">
        <v>16.670000000000002</v>
      </c>
      <c r="M33" s="3">
        <v>21.69</v>
      </c>
      <c r="N33" s="19">
        <v>2.8397822035539124</v>
      </c>
      <c r="O33" s="24">
        <v>43.143378076762978</v>
      </c>
      <c r="P33" s="24">
        <v>63.008252133731148</v>
      </c>
    </row>
    <row r="34" spans="1:26" s="3" customFormat="1" x14ac:dyDescent="0.2">
      <c r="E34" s="3">
        <v>4.67</v>
      </c>
      <c r="F34" s="3">
        <v>6</v>
      </c>
      <c r="G34" s="3">
        <v>23.14</v>
      </c>
      <c r="H34" s="3">
        <v>23.02</v>
      </c>
      <c r="I34" s="19">
        <v>4.1836809279341027</v>
      </c>
      <c r="J34" s="24">
        <v>75.647801981895412</v>
      </c>
      <c r="K34" s="24">
        <v>85.765616575861884</v>
      </c>
      <c r="L34" s="3">
        <v>17.14</v>
      </c>
      <c r="M34" s="3">
        <v>22.04</v>
      </c>
      <c r="N34" s="19">
        <v>2.9669640843473504</v>
      </c>
      <c r="O34" s="24">
        <v>46.812534607574783</v>
      </c>
      <c r="P34" s="24">
        <v>65.862029990191388</v>
      </c>
    </row>
    <row r="35" spans="1:26" s="3" customFormat="1" x14ac:dyDescent="0.2">
      <c r="I35" s="19"/>
      <c r="J35" s="24"/>
      <c r="K35" s="24"/>
      <c r="N35" s="19"/>
      <c r="O35" s="24"/>
      <c r="P35" s="24"/>
    </row>
    <row r="36" spans="1:26" s="3" customFormat="1" ht="43.2" x14ac:dyDescent="0.2">
      <c r="A36" s="3" t="s">
        <v>11</v>
      </c>
      <c r="B36" s="3" t="s">
        <v>51</v>
      </c>
      <c r="C36" s="4" t="s">
        <v>36</v>
      </c>
      <c r="D36" s="3" t="s">
        <v>14</v>
      </c>
      <c r="E36" s="3">
        <v>0</v>
      </c>
      <c r="F36" s="3" t="s">
        <v>13</v>
      </c>
      <c r="I36" s="19"/>
      <c r="J36" s="24">
        <v>6</v>
      </c>
      <c r="K36" s="24">
        <v>6</v>
      </c>
      <c r="N36" s="19"/>
      <c r="O36" s="24">
        <v>6</v>
      </c>
      <c r="P36" s="24">
        <v>6</v>
      </c>
      <c r="Q36" s="3" t="s">
        <v>130</v>
      </c>
    </row>
    <row r="37" spans="1:26" s="3" customFormat="1" x14ac:dyDescent="0.2">
      <c r="E37" s="3">
        <v>0.4</v>
      </c>
      <c r="F37" s="3">
        <v>1</v>
      </c>
      <c r="G37" s="3">
        <v>20.48</v>
      </c>
      <c r="H37" s="3">
        <v>20.94</v>
      </c>
      <c r="I37" s="19">
        <v>3.3681894485079185</v>
      </c>
      <c r="J37" s="24">
        <v>54.013668342943646</v>
      </c>
      <c r="K37" s="24">
        <v>65.310348078067591</v>
      </c>
      <c r="L37" s="3">
        <v>19.03</v>
      </c>
      <c r="M37" s="3">
        <v>21.9</v>
      </c>
      <c r="N37" s="19">
        <v>3.2732018238303033</v>
      </c>
      <c r="O37" s="24">
        <v>63.638583875271323</v>
      </c>
      <c r="P37" s="24">
        <v>64.710827666597822</v>
      </c>
    </row>
    <row r="38" spans="1:26" s="3" customFormat="1" x14ac:dyDescent="0.2">
      <c r="E38" s="3">
        <v>1.4</v>
      </c>
      <c r="F38" s="3">
        <v>2</v>
      </c>
      <c r="G38" s="3">
        <v>26.36</v>
      </c>
      <c r="H38" s="3">
        <v>24.38</v>
      </c>
      <c r="I38" s="19">
        <v>5.047414704148812</v>
      </c>
      <c r="J38" s="24">
        <v>108.36222211082574</v>
      </c>
      <c r="K38" s="24">
        <v>101.16601937737506</v>
      </c>
      <c r="L38" s="3">
        <v>20.260000000000002</v>
      </c>
      <c r="M38" s="3">
        <v>23.54</v>
      </c>
      <c r="N38" s="19">
        <v>3.7457240624677648</v>
      </c>
      <c r="O38" s="24">
        <v>76.484026460706076</v>
      </c>
      <c r="P38" s="24">
        <v>79.02469566405739</v>
      </c>
    </row>
    <row r="39" spans="1:26" s="3" customFormat="1" x14ac:dyDescent="0.2">
      <c r="E39" s="3">
        <v>2.4</v>
      </c>
      <c r="F39" s="3">
        <v>3</v>
      </c>
      <c r="G39" s="3">
        <v>27.29</v>
      </c>
      <c r="H39" s="3">
        <v>25.64</v>
      </c>
      <c r="I39" s="19">
        <v>5.4955534714054357</v>
      </c>
      <c r="J39" s="24">
        <v>119.23829383575409</v>
      </c>
      <c r="K39" s="24">
        <v>116.94941070201206</v>
      </c>
      <c r="L39" s="3">
        <v>21.38</v>
      </c>
      <c r="M39" s="3">
        <v>25.03</v>
      </c>
      <c r="N39" s="19">
        <v>4.202990727179392</v>
      </c>
      <c r="O39" s="24">
        <v>89.57165665189693</v>
      </c>
      <c r="P39" s="24">
        <v>93.652820861309266</v>
      </c>
    </row>
    <row r="40" spans="1:26" s="3" customFormat="1" x14ac:dyDescent="0.2">
      <c r="E40" s="3">
        <v>3.4</v>
      </c>
      <c r="F40" s="3">
        <v>4</v>
      </c>
      <c r="G40" s="3">
        <v>27.84</v>
      </c>
      <c r="H40" s="3">
        <v>26.57</v>
      </c>
      <c r="I40" s="19">
        <v>5.8096593296893033</v>
      </c>
      <c r="J40" s="24">
        <v>125.98535774911238</v>
      </c>
      <c r="K40" s="24">
        <v>129.57372413496202</v>
      </c>
      <c r="L40" s="3">
        <v>22.31</v>
      </c>
      <c r="M40" s="3">
        <v>26.1</v>
      </c>
      <c r="N40" s="19">
        <v>4.5733028196286361</v>
      </c>
      <c r="O40" s="24">
        <v>101.4974984379426</v>
      </c>
      <c r="P40" s="24">
        <v>105.15443927759932</v>
      </c>
    </row>
    <row r="41" spans="1:26" s="3" customFormat="1" x14ac:dyDescent="0.2">
      <c r="E41" s="3">
        <v>4.4000000000000004</v>
      </c>
      <c r="F41" s="3">
        <v>5</v>
      </c>
      <c r="G41" s="3">
        <v>27.99</v>
      </c>
      <c r="H41" s="3">
        <v>26.9</v>
      </c>
      <c r="I41" s="19">
        <v>5.9135062456500407</v>
      </c>
      <c r="J41" s="24">
        <v>127.86671131309569</v>
      </c>
      <c r="K41" s="24">
        <v>134.25803445331792</v>
      </c>
      <c r="L41" s="3">
        <v>22.82</v>
      </c>
      <c r="M41" s="3">
        <v>27.74</v>
      </c>
      <c r="N41" s="19">
        <v>4.971780861013638</v>
      </c>
      <c r="O41" s="24">
        <v>108.46044776332199</v>
      </c>
      <c r="P41" s="24">
        <v>124.46985599214612</v>
      </c>
    </row>
    <row r="42" spans="1:26" s="3" customFormat="1" x14ac:dyDescent="0.2">
      <c r="E42" s="3">
        <v>5.4</v>
      </c>
      <c r="F42" s="3">
        <v>6</v>
      </c>
      <c r="G42" s="3">
        <v>28.15</v>
      </c>
      <c r="H42" s="3">
        <v>26.93</v>
      </c>
      <c r="I42" s="19">
        <v>5.9539424700925592</v>
      </c>
      <c r="J42" s="24">
        <v>129.8931246623676</v>
      </c>
      <c r="K42" s="24">
        <v>134.68927412551852</v>
      </c>
      <c r="L42" s="3">
        <v>22.92</v>
      </c>
      <c r="M42" s="3">
        <v>28</v>
      </c>
      <c r="N42" s="19">
        <v>5.0403712534194645</v>
      </c>
      <c r="O42" s="24">
        <v>109.86162506632988</v>
      </c>
      <c r="P42" s="24">
        <v>127.72493911470333</v>
      </c>
    </row>
    <row r="43" spans="1:26" s="3" customFormat="1" x14ac:dyDescent="0.2">
      <c r="E43" s="3">
        <v>6.4</v>
      </c>
      <c r="F43" s="3">
        <v>7</v>
      </c>
      <c r="G43" s="3">
        <v>28.29</v>
      </c>
      <c r="H43" s="3">
        <v>27.01</v>
      </c>
      <c r="I43" s="19">
        <v>6.0013286828829804</v>
      </c>
      <c r="J43" s="24">
        <v>131.68293131940155</v>
      </c>
      <c r="K43" s="24">
        <v>135.84366219774049</v>
      </c>
      <c r="L43" s="3">
        <v>23.18</v>
      </c>
      <c r="M43" s="3">
        <v>28.05</v>
      </c>
      <c r="N43" s="19">
        <v>5.1066510044285751</v>
      </c>
      <c r="O43" s="24">
        <v>113.56041994855956</v>
      </c>
      <c r="P43" s="24">
        <v>128.35707908739261</v>
      </c>
    </row>
    <row r="44" spans="1:26" s="3" customFormat="1" x14ac:dyDescent="0.2">
      <c r="E44" s="3">
        <v>7.5</v>
      </c>
      <c r="F44" s="3">
        <v>8</v>
      </c>
      <c r="G44" s="3">
        <v>28.51</v>
      </c>
      <c r="H44" s="3">
        <v>27.03</v>
      </c>
      <c r="I44" s="19">
        <v>6.0524769528760771</v>
      </c>
      <c r="J44" s="24">
        <v>134.52711354786365</v>
      </c>
      <c r="K44" s="24">
        <v>136.13326417955781</v>
      </c>
      <c r="L44" s="3">
        <v>23.23</v>
      </c>
      <c r="M44" s="3">
        <v>28.15</v>
      </c>
      <c r="N44" s="19">
        <v>5.1359110130059458</v>
      </c>
      <c r="O44" s="24">
        <v>114.28100745447982</v>
      </c>
      <c r="P44" s="24">
        <v>129.62734507087995</v>
      </c>
    </row>
    <row r="45" spans="1:26" s="3" customFormat="1" x14ac:dyDescent="0.2">
      <c r="I45" s="19"/>
      <c r="J45" s="24"/>
      <c r="K45" s="24"/>
      <c r="N45" s="19"/>
      <c r="O45" s="24"/>
      <c r="P45" s="24"/>
    </row>
    <row r="46" spans="1:26" x14ac:dyDescent="0.2">
      <c r="A46" s="1" t="s">
        <v>17</v>
      </c>
      <c r="B46" s="1" t="s">
        <v>52</v>
      </c>
      <c r="C46" s="1" t="s">
        <v>38</v>
      </c>
      <c r="D46" s="1" t="s">
        <v>39</v>
      </c>
      <c r="E46" s="3">
        <v>0</v>
      </c>
      <c r="F46" s="3" t="s">
        <v>13</v>
      </c>
      <c r="G46" s="4"/>
      <c r="H46" s="4"/>
      <c r="I46" s="19"/>
      <c r="J46" s="24">
        <v>3.2850000000000001</v>
      </c>
      <c r="K46" s="24">
        <v>3.2850000000000001</v>
      </c>
      <c r="L46" s="4"/>
      <c r="M46" s="4"/>
      <c r="N46" s="19"/>
      <c r="O46" s="24">
        <v>3.2850000000000001</v>
      </c>
      <c r="P46" s="24">
        <v>3.2850000000000001</v>
      </c>
      <c r="Q46" s="4"/>
      <c r="Z46" s="1"/>
    </row>
    <row r="47" spans="1:26" x14ac:dyDescent="0.2">
      <c r="C47" s="5"/>
      <c r="E47" s="1">
        <v>0.4</v>
      </c>
      <c r="F47" s="1">
        <v>1</v>
      </c>
      <c r="G47" s="2">
        <v>13.21</v>
      </c>
      <c r="H47" s="2">
        <v>14.1</v>
      </c>
      <c r="I47" s="19">
        <v>1.4628904731257213</v>
      </c>
      <c r="J47" s="6">
        <v>16.114262069696625</v>
      </c>
      <c r="K47" s="24">
        <v>20.932365484177218</v>
      </c>
      <c r="L47" s="2">
        <v>13.38</v>
      </c>
      <c r="M47" s="2">
        <v>14.49</v>
      </c>
      <c r="N47" s="19">
        <v>1.5227001140647638</v>
      </c>
      <c r="O47" s="6">
        <v>22.626874424240878</v>
      </c>
      <c r="P47" s="6">
        <v>20.635188301185369</v>
      </c>
      <c r="Q47" s="2"/>
      <c r="Z47" s="1"/>
    </row>
    <row r="48" spans="1:26" x14ac:dyDescent="0.2">
      <c r="E48" s="1">
        <v>0.5</v>
      </c>
      <c r="F48" s="1">
        <v>2</v>
      </c>
      <c r="G48" s="2">
        <v>13.53</v>
      </c>
      <c r="H48" s="2">
        <v>14.4</v>
      </c>
      <c r="I48" s="19">
        <v>1.5302069497105164</v>
      </c>
      <c r="J48" s="6">
        <v>17.214125779000497</v>
      </c>
      <c r="K48" s="24">
        <v>22.239484997075937</v>
      </c>
      <c r="L48" s="2">
        <v>14.06</v>
      </c>
      <c r="M48" s="2">
        <v>15.37</v>
      </c>
      <c r="N48" s="19">
        <v>1.6972627098614805</v>
      </c>
      <c r="O48" s="6">
        <v>26.171324805501044</v>
      </c>
      <c r="P48" s="6">
        <v>24.292036564050306</v>
      </c>
      <c r="Q48" s="2"/>
      <c r="Z48" s="1"/>
    </row>
    <row r="49" spans="1:26" x14ac:dyDescent="0.2">
      <c r="G49" s="2"/>
      <c r="H49" s="2"/>
      <c r="I49" s="19"/>
      <c r="J49" s="6"/>
      <c r="K49" s="6"/>
      <c r="L49" s="2"/>
      <c r="M49" s="2"/>
      <c r="N49" s="19"/>
      <c r="O49" s="6"/>
      <c r="P49" s="6"/>
      <c r="Q49" s="2"/>
      <c r="Z49" s="1"/>
    </row>
    <row r="50" spans="1:26" ht="28.8" x14ac:dyDescent="0.2">
      <c r="A50" s="1" t="s">
        <v>17</v>
      </c>
      <c r="B50" s="1" t="s">
        <v>53</v>
      </c>
      <c r="C50" s="3" t="s">
        <v>40</v>
      </c>
      <c r="D50" s="1" t="s">
        <v>39</v>
      </c>
      <c r="E50" s="1">
        <v>0</v>
      </c>
      <c r="F50" s="1" t="s">
        <v>13</v>
      </c>
      <c r="H50" s="2"/>
      <c r="I50" s="19"/>
      <c r="J50" s="24">
        <v>3.2850000000000001</v>
      </c>
      <c r="K50" s="24">
        <v>3.2850000000000001</v>
      </c>
      <c r="L50" s="4"/>
      <c r="M50" s="4"/>
      <c r="N50" s="19"/>
      <c r="O50" s="24">
        <v>3.2850000000000001</v>
      </c>
      <c r="P50" s="24">
        <v>3.2850000000000001</v>
      </c>
      <c r="Q50" s="4"/>
      <c r="Z50" s="1"/>
    </row>
    <row r="51" spans="1:26" x14ac:dyDescent="0.2">
      <c r="C51" s="5"/>
      <c r="E51" s="1">
        <v>0.4</v>
      </c>
      <c r="F51" s="1">
        <v>1</v>
      </c>
      <c r="G51" s="2">
        <v>15.85</v>
      </c>
      <c r="H51" s="2">
        <v>13.97</v>
      </c>
      <c r="I51" s="20">
        <v>1.739063956311983</v>
      </c>
      <c r="J51" s="24">
        <v>26.636719158221752</v>
      </c>
      <c r="K51" s="24">
        <v>20.381895943152131</v>
      </c>
      <c r="L51" s="2">
        <v>13.87</v>
      </c>
      <c r="M51" s="2">
        <v>15.72</v>
      </c>
      <c r="N51" s="20">
        <v>1.712453881137914</v>
      </c>
      <c r="O51" s="24">
        <v>25.146622320295336</v>
      </c>
      <c r="P51" s="6">
        <v>25.853745740009241</v>
      </c>
      <c r="Q51" s="4"/>
      <c r="Z51" s="1"/>
    </row>
    <row r="52" spans="1:26" x14ac:dyDescent="0.2">
      <c r="E52" s="6">
        <f>1+2/12</f>
        <v>1.1666666666666667</v>
      </c>
      <c r="F52" s="1">
        <v>2</v>
      </c>
      <c r="G52" s="2">
        <v>18.38</v>
      </c>
      <c r="H52" s="2">
        <v>15.64</v>
      </c>
      <c r="I52" s="20">
        <v>2.2577306932435337</v>
      </c>
      <c r="J52" s="6">
        <v>40.077173176844788</v>
      </c>
      <c r="K52" s="6">
        <v>28.205808289731912</v>
      </c>
      <c r="L52" s="2">
        <v>15.96</v>
      </c>
      <c r="M52" s="2">
        <v>17.78</v>
      </c>
      <c r="N52" s="20">
        <v>2.2287149434949782</v>
      </c>
      <c r="O52" s="6">
        <v>37.968491525610666</v>
      </c>
      <c r="P52" s="24">
        <v>36.350564282993638</v>
      </c>
      <c r="Q52" s="4"/>
      <c r="Z52" s="1"/>
    </row>
    <row r="53" spans="1:26" x14ac:dyDescent="0.2">
      <c r="I53" s="20"/>
      <c r="J53" s="6"/>
      <c r="K53" s="24"/>
      <c r="L53" s="2"/>
      <c r="M53" s="2"/>
      <c r="N53" s="20"/>
      <c r="O53" s="6"/>
      <c r="P53" s="24"/>
      <c r="Q53" s="2"/>
      <c r="Z53" s="1"/>
    </row>
    <row r="54" spans="1:26" ht="28.8" x14ac:dyDescent="0.2">
      <c r="A54" s="1" t="s">
        <v>17</v>
      </c>
      <c r="B54" s="1" t="s">
        <v>54</v>
      </c>
      <c r="C54" s="3" t="s">
        <v>40</v>
      </c>
      <c r="D54" s="1" t="s">
        <v>16</v>
      </c>
      <c r="E54" s="1">
        <v>0</v>
      </c>
      <c r="F54" s="1" t="s">
        <v>13</v>
      </c>
      <c r="I54" s="20"/>
      <c r="J54" s="6">
        <v>3.6890000000000001</v>
      </c>
      <c r="K54" s="6">
        <v>3.6890000000000001</v>
      </c>
      <c r="L54" s="2"/>
      <c r="M54" s="2"/>
      <c r="N54" s="20"/>
      <c r="O54" s="6">
        <v>3.6890000000000001</v>
      </c>
      <c r="P54" s="6">
        <v>3.6890000000000001</v>
      </c>
      <c r="Q54" s="2"/>
      <c r="Z54" s="1"/>
    </row>
    <row r="55" spans="1:26" x14ac:dyDescent="0.2">
      <c r="C55" s="5"/>
      <c r="E55" s="1">
        <v>0.4</v>
      </c>
      <c r="F55" s="1">
        <v>1</v>
      </c>
      <c r="G55" s="2">
        <v>16.309999999999999</v>
      </c>
      <c r="H55" s="2">
        <v>15.44</v>
      </c>
      <c r="I55" s="20">
        <v>1.9778399205499115</v>
      </c>
      <c r="J55" s="6">
        <v>28.824000160288744</v>
      </c>
      <c r="K55" s="6">
        <v>27.18048083440749</v>
      </c>
      <c r="L55" s="2">
        <v>13.63</v>
      </c>
      <c r="M55" s="2">
        <v>16.329999999999998</v>
      </c>
      <c r="N55" s="20">
        <v>1.7481227387286089</v>
      </c>
      <c r="O55" s="6">
        <v>23.890543747867731</v>
      </c>
      <c r="P55" s="6">
        <v>28.726014172302978</v>
      </c>
      <c r="Q55" s="2"/>
      <c r="Z55" s="1"/>
    </row>
    <row r="56" spans="1:26" x14ac:dyDescent="0.2">
      <c r="E56" s="6">
        <f>1+2/12</f>
        <v>1.1666666666666667</v>
      </c>
      <c r="F56" s="1">
        <v>2</v>
      </c>
      <c r="G56" s="2">
        <v>18.28</v>
      </c>
      <c r="H56" s="2">
        <v>16.96</v>
      </c>
      <c r="I56" s="20">
        <v>2.4349605012031486</v>
      </c>
      <c r="J56" s="6">
        <v>39.478561889902153</v>
      </c>
      <c r="K56" s="6">
        <v>35.610748899738738</v>
      </c>
      <c r="L56" s="2">
        <v>14.92</v>
      </c>
      <c r="M56" s="2">
        <v>18.11</v>
      </c>
      <c r="N56" s="20">
        <v>2.1221552622778659</v>
      </c>
      <c r="O56" s="6">
        <v>31.154139282863895</v>
      </c>
      <c r="P56" s="6">
        <v>38.248282264945232</v>
      </c>
      <c r="Q56" s="2"/>
      <c r="Z56" s="1"/>
    </row>
    <row r="57" spans="1:26" x14ac:dyDescent="0.2">
      <c r="I57" s="20"/>
      <c r="J57" s="6"/>
      <c r="K57" s="6"/>
      <c r="L57" s="2"/>
      <c r="M57" s="2"/>
      <c r="N57" s="20"/>
      <c r="O57" s="6"/>
      <c r="P57" s="6"/>
      <c r="Q57" s="2"/>
      <c r="Z57" s="1"/>
    </row>
    <row r="58" spans="1:26" ht="28.8" x14ac:dyDescent="0.2">
      <c r="A58" s="1" t="s">
        <v>17</v>
      </c>
      <c r="B58" s="1" t="s">
        <v>55</v>
      </c>
      <c r="C58" s="3" t="s">
        <v>41</v>
      </c>
      <c r="D58" s="1" t="s">
        <v>39</v>
      </c>
      <c r="E58" s="1">
        <v>0</v>
      </c>
      <c r="F58" s="1" t="s">
        <v>18</v>
      </c>
      <c r="I58" s="20"/>
      <c r="J58" s="24">
        <v>3.2850000000000001</v>
      </c>
      <c r="K58" s="24">
        <v>3.2850000000000001</v>
      </c>
      <c r="L58" s="4"/>
      <c r="M58" s="4"/>
      <c r="N58" s="19"/>
      <c r="O58" s="24">
        <v>3.2850000000000001</v>
      </c>
      <c r="P58" s="24">
        <v>3.2850000000000001</v>
      </c>
      <c r="Q58" s="4"/>
      <c r="Z58" s="1"/>
    </row>
    <row r="59" spans="1:26" x14ac:dyDescent="0.2">
      <c r="C59" s="5"/>
      <c r="E59" s="1">
        <v>0.4</v>
      </c>
      <c r="F59" s="1">
        <v>1</v>
      </c>
      <c r="G59" s="2">
        <v>16.87</v>
      </c>
      <c r="H59" s="2">
        <v>15.4</v>
      </c>
      <c r="I59" s="20">
        <v>2.0404487205433028</v>
      </c>
      <c r="J59" s="6">
        <v>31.637120985288725</v>
      </c>
      <c r="K59" s="6">
        <v>26.978379897553094</v>
      </c>
      <c r="L59" s="2">
        <v>13.75</v>
      </c>
      <c r="M59" s="2">
        <v>15.22</v>
      </c>
      <c r="N59" s="20">
        <v>1.6436420064500099</v>
      </c>
      <c r="O59" s="6">
        <v>24.51327857837607</v>
      </c>
      <c r="P59" s="6">
        <v>23.641652320829408</v>
      </c>
      <c r="Q59" s="2"/>
      <c r="Z59" s="1"/>
    </row>
    <row r="60" spans="1:26" x14ac:dyDescent="0.2">
      <c r="E60" s="1">
        <v>1.4</v>
      </c>
      <c r="F60" s="1">
        <v>2</v>
      </c>
      <c r="G60" s="2">
        <v>20.07</v>
      </c>
      <c r="H60" s="2">
        <v>17.96</v>
      </c>
      <c r="I60" s="20">
        <v>2.8310242286338672</v>
      </c>
      <c r="J60" s="6">
        <v>51.083062627282089</v>
      </c>
      <c r="K60" s="6">
        <v>41.991824893555624</v>
      </c>
      <c r="L60" s="2">
        <v>14.89</v>
      </c>
      <c r="M60" s="2">
        <v>17.23</v>
      </c>
      <c r="N60" s="20">
        <v>2.0149759019098337</v>
      </c>
      <c r="O60" s="6">
        <v>30.97060396525201</v>
      </c>
      <c r="P60" s="6">
        <v>33.32334732621262</v>
      </c>
      <c r="Q60" s="2"/>
      <c r="Z60" s="1"/>
    </row>
    <row r="61" spans="1:26" x14ac:dyDescent="0.2">
      <c r="E61" s="6">
        <v>2.4</v>
      </c>
      <c r="F61" s="1">
        <v>3</v>
      </c>
      <c r="G61" s="2">
        <v>20.82</v>
      </c>
      <c r="H61" s="2">
        <v>18.32</v>
      </c>
      <c r="I61" s="20">
        <v>2.9956845243864687</v>
      </c>
      <c r="J61" s="24">
        <v>56.523504473513732</v>
      </c>
      <c r="K61" s="24">
        <v>44.459325311352188</v>
      </c>
      <c r="L61" s="2">
        <v>15.3</v>
      </c>
      <c r="M61" s="2">
        <v>17.66</v>
      </c>
      <c r="N61" s="20">
        <v>2.1221301295366377</v>
      </c>
      <c r="O61" s="24">
        <v>33.541321103169246</v>
      </c>
      <c r="P61" s="6">
        <v>35.675713118163316</v>
      </c>
      <c r="Q61" s="4"/>
      <c r="Z61" s="1"/>
    </row>
    <row r="62" spans="1:26" x14ac:dyDescent="0.2">
      <c r="E62" s="6">
        <v>3.4166666666666665</v>
      </c>
      <c r="F62" s="1">
        <v>4</v>
      </c>
      <c r="G62" s="2">
        <v>21.07</v>
      </c>
      <c r="H62" s="2">
        <v>18.68</v>
      </c>
      <c r="I62" s="20">
        <v>3.0912297817600951</v>
      </c>
      <c r="J62" s="24">
        <v>58.415570366051057</v>
      </c>
      <c r="K62" s="24">
        <v>47.01954239183101</v>
      </c>
      <c r="L62" s="2">
        <v>15.53</v>
      </c>
      <c r="M62" s="2">
        <v>17.97</v>
      </c>
      <c r="N62" s="20">
        <v>2.1918428559179581</v>
      </c>
      <c r="O62" s="24">
        <v>35.043132878542089</v>
      </c>
      <c r="P62" s="6">
        <v>37.435655235329982</v>
      </c>
      <c r="Q62" s="4"/>
      <c r="Z62" s="1"/>
    </row>
    <row r="63" spans="1:26" x14ac:dyDescent="0.2">
      <c r="H63" s="2"/>
      <c r="I63" s="20"/>
      <c r="J63" s="6"/>
      <c r="K63" s="6"/>
      <c r="L63" s="2"/>
      <c r="M63" s="2"/>
      <c r="N63" s="20"/>
      <c r="O63" s="6"/>
      <c r="P63" s="6"/>
      <c r="Q63" s="2"/>
      <c r="Z63" s="1"/>
    </row>
    <row r="64" spans="1:26" ht="28.8" x14ac:dyDescent="0.2">
      <c r="A64" s="1" t="s">
        <v>17</v>
      </c>
      <c r="B64" s="1" t="s">
        <v>56</v>
      </c>
      <c r="C64" s="3" t="s">
        <v>42</v>
      </c>
      <c r="D64" s="1" t="s">
        <v>16</v>
      </c>
      <c r="E64" s="1">
        <v>0</v>
      </c>
      <c r="F64" s="1" t="s">
        <v>13</v>
      </c>
      <c r="H64" s="2"/>
      <c r="I64" s="20"/>
      <c r="J64" s="6">
        <v>3.6890000000000001</v>
      </c>
      <c r="K64" s="6">
        <v>3.6890000000000001</v>
      </c>
      <c r="L64" s="2"/>
      <c r="M64" s="2"/>
      <c r="N64" s="20"/>
      <c r="O64" s="6">
        <v>3.6890000000000001</v>
      </c>
      <c r="P64" s="6">
        <v>3.6890000000000001</v>
      </c>
      <c r="Q64" s="2"/>
      <c r="Z64" s="1"/>
    </row>
    <row r="65" spans="1:26" x14ac:dyDescent="0.2">
      <c r="C65" s="5"/>
      <c r="E65" s="1">
        <v>0.4</v>
      </c>
      <c r="F65" s="1">
        <v>1</v>
      </c>
      <c r="G65" s="2">
        <v>17.940000000000001</v>
      </c>
      <c r="H65" s="2">
        <v>15.24</v>
      </c>
      <c r="I65" s="20">
        <v>2.1473225610257742</v>
      </c>
      <c r="J65" s="6">
        <v>37.486008314533628</v>
      </c>
      <c r="K65" s="6">
        <v>26.179783369721513</v>
      </c>
      <c r="L65" s="2">
        <v>14.38</v>
      </c>
      <c r="M65" s="2">
        <v>17.09</v>
      </c>
      <c r="N65" s="20">
        <v>1.9301489732720922</v>
      </c>
      <c r="O65" s="6">
        <v>27.95870075925281</v>
      </c>
      <c r="P65" s="6">
        <v>32.579456571654383</v>
      </c>
      <c r="Q65" s="2"/>
      <c r="Z65" s="1"/>
    </row>
    <row r="66" spans="1:26" x14ac:dyDescent="0.2">
      <c r="E66" s="1">
        <v>1.4</v>
      </c>
      <c r="F66" s="1">
        <v>2</v>
      </c>
      <c r="G66" s="2">
        <v>19.23</v>
      </c>
      <c r="H66" s="2">
        <v>17.57</v>
      </c>
      <c r="I66" s="20">
        <v>2.653633414050756</v>
      </c>
      <c r="J66" s="6">
        <v>45.400104821276308</v>
      </c>
      <c r="K66" s="6">
        <v>39.421471834009729</v>
      </c>
      <c r="L66" s="2">
        <v>15.3</v>
      </c>
      <c r="M66" s="2">
        <v>18.739999999999998</v>
      </c>
      <c r="N66" s="20">
        <v>2.2519093220564312</v>
      </c>
      <c r="O66" s="6">
        <v>33.541321103169246</v>
      </c>
      <c r="P66" s="24">
        <v>42.044384578129794</v>
      </c>
      <c r="Q66" s="4"/>
      <c r="Z66" s="1"/>
    </row>
    <row r="67" spans="1:26" x14ac:dyDescent="0.2">
      <c r="E67" s="1">
        <v>2.4</v>
      </c>
      <c r="F67" s="1">
        <v>3</v>
      </c>
      <c r="G67" s="2">
        <v>20.059999999999999</v>
      </c>
      <c r="H67" s="2">
        <v>18.399999999999999</v>
      </c>
      <c r="I67" s="20">
        <v>2.8989360370265169</v>
      </c>
      <c r="J67" s="6">
        <v>51.012882804967923</v>
      </c>
      <c r="K67" s="6">
        <v>45.02019363306075</v>
      </c>
      <c r="L67" s="2">
        <v>16.18</v>
      </c>
      <c r="M67" s="2">
        <v>19.829999999999998</v>
      </c>
      <c r="N67" s="20">
        <v>2.5199452948717322</v>
      </c>
      <c r="O67" s="6">
        <v>39.525496616702938</v>
      </c>
      <c r="P67" s="6">
        <v>49.164475997847575</v>
      </c>
      <c r="Q67" s="2"/>
      <c r="Z67" s="1"/>
    </row>
    <row r="68" spans="1:26" x14ac:dyDescent="0.2">
      <c r="E68" s="6">
        <f>3+2/12</f>
        <v>3.1666666666666665</v>
      </c>
      <c r="F68" s="1">
        <v>4</v>
      </c>
      <c r="G68" s="2">
        <v>20.84</v>
      </c>
      <c r="H68" s="2">
        <v>19.21</v>
      </c>
      <c r="I68" s="20">
        <v>3.1442347330114626</v>
      </c>
      <c r="J68" s="6">
        <v>56.67341015303753</v>
      </c>
      <c r="K68" s="6">
        <v>50.960840407766227</v>
      </c>
      <c r="L68" s="2">
        <v>16.95</v>
      </c>
      <c r="M68" s="2">
        <v>20.23</v>
      </c>
      <c r="N68" s="20">
        <v>2.6931185213173991</v>
      </c>
      <c r="O68" s="6">
        <v>45.305463597742879</v>
      </c>
      <c r="P68" s="6">
        <v>51.957925970251871</v>
      </c>
      <c r="Q68" s="2"/>
      <c r="Z68" s="1"/>
    </row>
    <row r="69" spans="1:26" x14ac:dyDescent="0.2">
      <c r="H69" s="2"/>
      <c r="I69" s="20"/>
      <c r="J69" s="6"/>
      <c r="K69" s="6"/>
      <c r="L69" s="2"/>
      <c r="M69" s="2"/>
      <c r="N69" s="20"/>
      <c r="O69" s="6"/>
      <c r="P69" s="6"/>
      <c r="Q69" s="2"/>
      <c r="Z69" s="1"/>
    </row>
    <row r="70" spans="1:26" ht="28.8" x14ac:dyDescent="0.2">
      <c r="A70" s="1" t="s">
        <v>17</v>
      </c>
      <c r="B70" s="1" t="s">
        <v>57</v>
      </c>
      <c r="C70" s="3" t="s">
        <v>58</v>
      </c>
      <c r="D70" s="1" t="s">
        <v>16</v>
      </c>
      <c r="E70" s="1">
        <v>0</v>
      </c>
      <c r="F70" s="1" t="s">
        <v>13</v>
      </c>
      <c r="H70" s="2"/>
      <c r="I70" s="20"/>
      <c r="J70" s="6">
        <v>3.6890000000000001</v>
      </c>
      <c r="K70" s="6">
        <v>3.6890000000000001</v>
      </c>
      <c r="L70" s="2"/>
      <c r="M70" s="2"/>
      <c r="N70" s="20"/>
      <c r="O70" s="6">
        <v>3.6890000000000001</v>
      </c>
      <c r="P70" s="6">
        <v>3.6890000000000001</v>
      </c>
      <c r="Q70" s="2"/>
      <c r="Z70" s="1"/>
    </row>
    <row r="71" spans="1:26" x14ac:dyDescent="0.2">
      <c r="C71" s="5"/>
      <c r="E71" s="1">
        <v>0.4</v>
      </c>
      <c r="F71" s="1">
        <v>1</v>
      </c>
      <c r="G71" s="2">
        <v>18.14</v>
      </c>
      <c r="H71" s="2">
        <v>15.12</v>
      </c>
      <c r="I71" s="20">
        <v>2.1541649498252928</v>
      </c>
      <c r="J71" s="6">
        <v>38.650128699320916</v>
      </c>
      <c r="K71" s="6">
        <v>25.591070801870714</v>
      </c>
      <c r="L71" s="2">
        <v>12.99</v>
      </c>
      <c r="M71" s="2">
        <v>15.84</v>
      </c>
      <c r="N71" s="20">
        <v>1.6160478273772039</v>
      </c>
      <c r="O71" s="6">
        <v>20.744884629570787</v>
      </c>
      <c r="P71" s="24">
        <v>26.403562408840134</v>
      </c>
      <c r="Q71" s="2"/>
      <c r="Z71" s="1"/>
    </row>
    <row r="72" spans="1:26" x14ac:dyDescent="0.2">
      <c r="E72" s="1">
        <v>1.4</v>
      </c>
      <c r="F72" s="1">
        <v>2</v>
      </c>
      <c r="G72" s="2">
        <v>19.7</v>
      </c>
      <c r="H72" s="2">
        <v>17.809999999999999</v>
      </c>
      <c r="I72" s="20">
        <v>2.7556244341513847</v>
      </c>
      <c r="J72" s="6">
        <v>48.527183400895893</v>
      </c>
      <c r="K72" s="6">
        <v>40.990683750921029</v>
      </c>
      <c r="L72" s="2">
        <v>14.81</v>
      </c>
      <c r="M72" s="2">
        <v>18.21</v>
      </c>
      <c r="N72" s="20">
        <v>2.1181410922647421</v>
      </c>
      <c r="O72" s="6">
        <v>30.48466520566549</v>
      </c>
      <c r="P72" s="6">
        <v>38.835569839991372</v>
      </c>
      <c r="Q72" s="2"/>
      <c r="Z72" s="1"/>
    </row>
    <row r="73" spans="1:26" x14ac:dyDescent="0.2">
      <c r="E73" s="1">
        <v>2.4</v>
      </c>
      <c r="F73" s="1">
        <v>3</v>
      </c>
      <c r="G73" s="2">
        <v>20.46</v>
      </c>
      <c r="H73" s="2">
        <v>18.71</v>
      </c>
      <c r="I73" s="20">
        <v>3.0065560057642169</v>
      </c>
      <c r="J73" s="6">
        <v>53.868288654662621</v>
      </c>
      <c r="K73" s="6">
        <v>47.237129002490086</v>
      </c>
      <c r="L73" s="2">
        <v>15.77</v>
      </c>
      <c r="M73" s="2">
        <v>19.11</v>
      </c>
      <c r="N73" s="20">
        <v>2.3669128189282298</v>
      </c>
      <c r="O73" s="6">
        <v>36.656814257860077</v>
      </c>
      <c r="P73" s="6">
        <v>44.381765378330712</v>
      </c>
      <c r="Q73" s="2"/>
      <c r="Z73" s="1"/>
    </row>
    <row r="74" spans="1:26" x14ac:dyDescent="0.2">
      <c r="E74" s="1">
        <v>3.4</v>
      </c>
      <c r="F74" s="1">
        <v>4</v>
      </c>
      <c r="G74" s="2">
        <v>21.26</v>
      </c>
      <c r="H74" s="2">
        <v>19.2</v>
      </c>
      <c r="I74" s="20">
        <v>3.2059324711353123</v>
      </c>
      <c r="J74" s="6">
        <v>59.880201517863462</v>
      </c>
      <c r="K74" s="6">
        <v>50.884553156102299</v>
      </c>
      <c r="L74" s="2">
        <v>16.37</v>
      </c>
      <c r="M74" s="2">
        <v>19.5</v>
      </c>
      <c r="N74" s="20">
        <v>2.5071087472891644</v>
      </c>
      <c r="O74" s="6">
        <v>40.903578389239946</v>
      </c>
      <c r="P74" s="6">
        <v>46.933590155021712</v>
      </c>
      <c r="Q74" s="2"/>
      <c r="Z74" s="1"/>
    </row>
    <row r="75" spans="1:26" x14ac:dyDescent="0.2">
      <c r="E75" s="1">
        <v>4.4000000000000004</v>
      </c>
      <c r="F75" s="1">
        <v>5</v>
      </c>
      <c r="G75" s="2">
        <v>22</v>
      </c>
      <c r="H75" s="2">
        <v>19.43</v>
      </c>
      <c r="I75" s="20">
        <v>3.3572629892587327</v>
      </c>
      <c r="J75" s="6">
        <v>65.807132184153687</v>
      </c>
      <c r="K75" s="6">
        <v>52.658089049633048</v>
      </c>
      <c r="L75" s="2">
        <v>16.760000000000002</v>
      </c>
      <c r="M75" s="2">
        <v>20.68</v>
      </c>
      <c r="N75" s="20">
        <v>2.7221649015943274</v>
      </c>
      <c r="O75" s="6">
        <v>43.83073933359659</v>
      </c>
      <c r="P75" s="6">
        <v>55.219368907028226</v>
      </c>
      <c r="Q75" s="2"/>
      <c r="Z75" s="1"/>
    </row>
    <row r="76" spans="1:26" x14ac:dyDescent="0.2">
      <c r="E76" s="1">
        <v>5.4</v>
      </c>
      <c r="F76" s="1">
        <v>6</v>
      </c>
      <c r="G76" s="2">
        <v>22.75</v>
      </c>
      <c r="H76" s="2">
        <v>19.670000000000002</v>
      </c>
      <c r="I76" s="20">
        <v>3.5145978763413259</v>
      </c>
      <c r="J76" s="6">
        <v>72.182711932054474</v>
      </c>
      <c r="K76" s="6">
        <v>54.55122705892412</v>
      </c>
      <c r="L76" s="2">
        <v>17.010000000000002</v>
      </c>
      <c r="M76" s="2">
        <v>21</v>
      </c>
      <c r="N76" s="20">
        <v>2.8055207794720252</v>
      </c>
      <c r="O76" s="6">
        <v>45.777870161746534</v>
      </c>
      <c r="P76" s="6">
        <v>57.616282361217259</v>
      </c>
      <c r="Q76" s="2"/>
      <c r="Z76" s="1"/>
    </row>
    <row r="77" spans="1:26" x14ac:dyDescent="0.2">
      <c r="E77" s="1">
        <v>6.4</v>
      </c>
      <c r="F77" s="1">
        <v>7</v>
      </c>
      <c r="G77" s="2">
        <v>23.09</v>
      </c>
      <c r="H77" s="2">
        <v>19.91</v>
      </c>
      <c r="I77" s="20">
        <v>3.6106473593358546</v>
      </c>
      <c r="J77" s="6">
        <v>75.197762594544344</v>
      </c>
      <c r="K77" s="6">
        <v>56.488224204352555</v>
      </c>
      <c r="L77" s="2">
        <v>17.329999999999998</v>
      </c>
      <c r="M77" s="2">
        <v>21.09</v>
      </c>
      <c r="N77" s="20">
        <v>2.8705493912068434</v>
      </c>
      <c r="O77" s="6">
        <v>48.352291479750306</v>
      </c>
      <c r="P77" s="6">
        <v>58.302168926713783</v>
      </c>
      <c r="Q77" s="2"/>
      <c r="Z77" s="1"/>
    </row>
    <row r="78" spans="1:26" x14ac:dyDescent="0.2">
      <c r="E78" s="6">
        <f>7+1/12</f>
        <v>7.083333333333333</v>
      </c>
      <c r="F78" s="1">
        <v>8</v>
      </c>
      <c r="G78" s="2">
        <v>23.34</v>
      </c>
      <c r="H78" s="2">
        <v>20.66</v>
      </c>
      <c r="I78" s="20">
        <v>3.7872245014216852</v>
      </c>
      <c r="J78" s="6">
        <v>77.465120261832723</v>
      </c>
      <c r="K78" s="6">
        <v>62.829186351927973</v>
      </c>
      <c r="L78" s="2">
        <v>17.62</v>
      </c>
      <c r="M78" s="2">
        <v>21.16</v>
      </c>
      <c r="N78" s="20">
        <v>2.9282722292257395</v>
      </c>
      <c r="O78" s="6">
        <v>50.76623221690604</v>
      </c>
      <c r="P78" s="6">
        <v>58.839224982227201</v>
      </c>
      <c r="Q78" s="2"/>
      <c r="Z78" s="1"/>
    </row>
    <row r="79" spans="1:26" x14ac:dyDescent="0.2">
      <c r="H79" s="2"/>
      <c r="I79" s="20"/>
      <c r="J79" s="6"/>
      <c r="K79" s="6"/>
      <c r="L79" s="2"/>
      <c r="M79" s="2"/>
      <c r="N79" s="20"/>
      <c r="O79" s="6"/>
      <c r="P79" s="6"/>
      <c r="Q79" s="2"/>
      <c r="Z79" s="1"/>
    </row>
    <row r="80" spans="1:26" ht="28.8" x14ac:dyDescent="0.2">
      <c r="A80" s="1" t="s">
        <v>17</v>
      </c>
      <c r="B80" s="1" t="s">
        <v>59</v>
      </c>
      <c r="C80" s="3" t="s">
        <v>60</v>
      </c>
      <c r="D80" s="1" t="s">
        <v>39</v>
      </c>
      <c r="E80" s="1">
        <v>0</v>
      </c>
      <c r="F80" s="1" t="s">
        <v>13</v>
      </c>
      <c r="H80" s="2"/>
      <c r="I80" s="20"/>
      <c r="J80" s="24">
        <v>3.2850000000000001</v>
      </c>
      <c r="K80" s="24">
        <v>3.2850000000000001</v>
      </c>
      <c r="L80" s="4"/>
      <c r="M80" s="4"/>
      <c r="N80" s="19"/>
      <c r="O80" s="24">
        <v>3.2850000000000001</v>
      </c>
      <c r="P80" s="24">
        <v>3.2850000000000001</v>
      </c>
      <c r="Q80" s="3" t="s">
        <v>80</v>
      </c>
      <c r="Z80" s="1"/>
    </row>
    <row r="81" spans="1:26" x14ac:dyDescent="0.2">
      <c r="C81" s="5"/>
      <c r="E81" s="1">
        <v>0.4</v>
      </c>
      <c r="I81" s="20"/>
      <c r="J81" s="6"/>
      <c r="K81" s="6"/>
      <c r="N81" s="20"/>
      <c r="O81" s="6"/>
      <c r="P81" s="6"/>
      <c r="Q81" s="2"/>
      <c r="Z81" s="1"/>
    </row>
    <row r="82" spans="1:26" x14ac:dyDescent="0.2">
      <c r="E82" s="1">
        <v>1.4</v>
      </c>
      <c r="F82" s="1">
        <v>1</v>
      </c>
      <c r="G82" s="2">
        <v>16.649999999999999</v>
      </c>
      <c r="H82" s="2">
        <v>15.45</v>
      </c>
      <c r="I82" s="20">
        <v>2.0203778704776805</v>
      </c>
      <c r="J82" s="6">
        <v>30.512035085132183</v>
      </c>
      <c r="K82" s="6">
        <v>27.231159918839701</v>
      </c>
      <c r="L82" s="2">
        <v>14.18</v>
      </c>
      <c r="M82" s="2">
        <v>15.47</v>
      </c>
      <c r="N82" s="20">
        <v>1.7228855395441589</v>
      </c>
      <c r="O82" s="6">
        <v>26.832475610243407</v>
      </c>
      <c r="P82" s="6">
        <v>24.731906506109318</v>
      </c>
      <c r="Q82" s="2"/>
      <c r="Z82" s="1"/>
    </row>
    <row r="83" spans="1:26" x14ac:dyDescent="0.2">
      <c r="E83" s="1">
        <v>2.4</v>
      </c>
      <c r="F83" s="1">
        <v>2</v>
      </c>
      <c r="G83" s="2">
        <v>17.32</v>
      </c>
      <c r="H83" s="2">
        <v>15.99</v>
      </c>
      <c r="I83" s="20">
        <v>2.1751350807880043</v>
      </c>
      <c r="J83" s="6">
        <v>34.020003046594695</v>
      </c>
      <c r="K83" s="6">
        <v>30.060238019461991</v>
      </c>
      <c r="L83" s="2">
        <v>14.96</v>
      </c>
      <c r="M83" s="2">
        <v>15.9</v>
      </c>
      <c r="N83" s="20">
        <v>1.8681794873837065</v>
      </c>
      <c r="O83" s="6">
        <v>31.399966588842332</v>
      </c>
      <c r="P83" s="6">
        <v>26.681246944889509</v>
      </c>
      <c r="Q83" s="2"/>
      <c r="Z83" s="1"/>
    </row>
    <row r="84" spans="1:26" x14ac:dyDescent="0.2">
      <c r="E84" s="1">
        <v>3.4</v>
      </c>
      <c r="F84" s="1">
        <v>3</v>
      </c>
      <c r="G84" s="2">
        <v>17.77</v>
      </c>
      <c r="H84" s="2">
        <v>16.64</v>
      </c>
      <c r="I84" s="20">
        <v>2.3223658204984901</v>
      </c>
      <c r="J84" s="6">
        <v>36.514282362026599</v>
      </c>
      <c r="K84" s="6">
        <v>33.711666551489209</v>
      </c>
      <c r="L84" s="2">
        <v>15.17</v>
      </c>
      <c r="M84" s="2">
        <v>16.2</v>
      </c>
      <c r="N84" s="20">
        <v>1.930147402475765</v>
      </c>
      <c r="O84" s="6">
        <v>32.711561131672894</v>
      </c>
      <c r="P84" s="6">
        <v>28.097646755903014</v>
      </c>
      <c r="Q84" s="2"/>
      <c r="Z84" s="1"/>
    </row>
    <row r="85" spans="1:26" x14ac:dyDescent="0.2">
      <c r="E85" s="1">
        <v>4.4000000000000004</v>
      </c>
      <c r="F85" s="1">
        <v>4</v>
      </c>
      <c r="G85" s="2">
        <v>18.29</v>
      </c>
      <c r="H85" s="2">
        <v>17.100000000000001</v>
      </c>
      <c r="I85" s="20">
        <v>2.4564034418602252</v>
      </c>
      <c r="J85" s="6">
        <v>39.538164734990445</v>
      </c>
      <c r="K85" s="6">
        <v>36.463059759014975</v>
      </c>
      <c r="L85" s="2">
        <v>15.7</v>
      </c>
      <c r="M85" s="2">
        <v>16.52</v>
      </c>
      <c r="N85" s="20">
        <v>2.0370400925141574</v>
      </c>
      <c r="O85" s="6">
        <v>36.181204404382001</v>
      </c>
      <c r="P85" s="6">
        <v>29.660426452353914</v>
      </c>
      <c r="Q85" s="2"/>
      <c r="Z85" s="1"/>
    </row>
    <row r="86" spans="1:26" x14ac:dyDescent="0.2">
      <c r="E86" s="1">
        <v>5.4</v>
      </c>
      <c r="F86" s="1">
        <v>5</v>
      </c>
      <c r="G86" s="2">
        <v>18.86</v>
      </c>
      <c r="H86" s="2">
        <v>17.690000000000001</v>
      </c>
      <c r="I86" s="20">
        <v>2.6203505960804621</v>
      </c>
      <c r="J86" s="6">
        <v>43.031030582784723</v>
      </c>
      <c r="K86" s="6">
        <v>40.201082547786243</v>
      </c>
      <c r="L86" s="2">
        <v>15.87</v>
      </c>
      <c r="M86" s="2">
        <v>16.989999999999998</v>
      </c>
      <c r="N86" s="20">
        <v>2.1176792781446636</v>
      </c>
      <c r="O86" s="6">
        <v>37.343380189730532</v>
      </c>
      <c r="P86" s="6">
        <v>32.054655813032547</v>
      </c>
      <c r="Q86" s="4"/>
      <c r="Z86" s="1"/>
    </row>
    <row r="87" spans="1:26" x14ac:dyDescent="0.2">
      <c r="E87" s="1">
        <v>6.4</v>
      </c>
      <c r="F87" s="1">
        <v>6</v>
      </c>
      <c r="G87" s="2">
        <v>19.260000000000002</v>
      </c>
      <c r="H87" s="2">
        <v>18.23</v>
      </c>
      <c r="I87" s="20">
        <v>2.7576099207084539</v>
      </c>
      <c r="J87" s="6">
        <v>45.595749191770231</v>
      </c>
      <c r="K87" s="6">
        <v>43.833820452496276</v>
      </c>
      <c r="L87" s="2">
        <v>15.98</v>
      </c>
      <c r="M87" s="2">
        <v>17.12</v>
      </c>
      <c r="N87" s="20">
        <v>2.1486734458668177</v>
      </c>
      <c r="O87" s="24">
        <v>38.108335552672244</v>
      </c>
      <c r="P87" s="6">
        <v>32.737959388074707</v>
      </c>
      <c r="Q87" s="2"/>
      <c r="Z87" s="1"/>
    </row>
    <row r="88" spans="1:26" x14ac:dyDescent="0.2">
      <c r="E88" s="1">
        <v>7.4</v>
      </c>
      <c r="F88" s="1">
        <v>7</v>
      </c>
      <c r="G88" s="2">
        <v>19.78</v>
      </c>
      <c r="H88" s="2">
        <v>18.46</v>
      </c>
      <c r="I88" s="20">
        <v>2.8677934290514826</v>
      </c>
      <c r="J88" s="24">
        <v>49.072729345902829</v>
      </c>
      <c r="K88" s="24">
        <v>45.443860137861833</v>
      </c>
      <c r="L88" s="2">
        <v>16.149999999999999</v>
      </c>
      <c r="M88" s="2">
        <v>17.36</v>
      </c>
      <c r="N88" s="20">
        <v>2.2019737068276215</v>
      </c>
      <c r="O88" s="6">
        <v>39.31074453179113</v>
      </c>
      <c r="P88" s="6">
        <v>34.023735029109183</v>
      </c>
      <c r="Q88" s="2"/>
      <c r="Z88" s="1"/>
    </row>
    <row r="89" spans="1:26" x14ac:dyDescent="0.2">
      <c r="E89" s="6">
        <f>8+9/12</f>
        <v>8.75</v>
      </c>
      <c r="F89" s="1">
        <v>8</v>
      </c>
      <c r="G89" s="2">
        <v>19.98</v>
      </c>
      <c r="H89" s="2">
        <v>18.79</v>
      </c>
      <c r="I89" s="20">
        <v>2.9485747717495632</v>
      </c>
      <c r="J89" s="6">
        <v>50.453656060013174</v>
      </c>
      <c r="K89" s="6">
        <v>47.820568967035342</v>
      </c>
      <c r="L89" s="2">
        <v>16.170000000000002</v>
      </c>
      <c r="M89" s="2">
        <v>17.66</v>
      </c>
      <c r="N89" s="20">
        <v>2.2428002741573483</v>
      </c>
      <c r="O89" s="6">
        <v>39.453826865309445</v>
      </c>
      <c r="P89" s="6">
        <v>35.675713118163316</v>
      </c>
      <c r="Q89" s="2"/>
      <c r="Z89" s="1"/>
    </row>
    <row r="90" spans="1:26" x14ac:dyDescent="0.2">
      <c r="G90" s="2"/>
      <c r="H90" s="2"/>
      <c r="I90" s="20"/>
      <c r="J90" s="6"/>
      <c r="K90" s="6"/>
      <c r="L90" s="2"/>
      <c r="M90" s="2"/>
      <c r="N90" s="20"/>
      <c r="O90" s="6"/>
      <c r="P90" s="6"/>
      <c r="Q90" s="2"/>
      <c r="Z90" s="1"/>
    </row>
    <row r="91" spans="1:26" x14ac:dyDescent="0.2">
      <c r="A91" s="1" t="s">
        <v>19</v>
      </c>
      <c r="B91" s="1" t="s">
        <v>61</v>
      </c>
      <c r="C91" s="1" t="s">
        <v>62</v>
      </c>
      <c r="D91" s="1" t="s">
        <v>63</v>
      </c>
      <c r="E91" s="1">
        <v>0</v>
      </c>
      <c r="F91" s="1" t="s">
        <v>13</v>
      </c>
      <c r="H91" s="2"/>
      <c r="I91" s="20"/>
      <c r="J91" s="6">
        <v>2</v>
      </c>
      <c r="K91" s="6">
        <v>2</v>
      </c>
      <c r="L91" s="2"/>
      <c r="M91" s="2"/>
      <c r="N91" s="20"/>
      <c r="O91" s="6">
        <v>2</v>
      </c>
      <c r="P91" s="6">
        <v>2</v>
      </c>
      <c r="Z91" s="1"/>
    </row>
    <row r="92" spans="1:26" x14ac:dyDescent="0.2">
      <c r="E92" s="1">
        <v>0.5</v>
      </c>
      <c r="F92" s="1">
        <v>1</v>
      </c>
      <c r="G92" s="2">
        <v>12.47</v>
      </c>
      <c r="H92" s="2">
        <v>12.11</v>
      </c>
      <c r="I92" s="20">
        <v>1.1860431183152644</v>
      </c>
      <c r="J92" s="6">
        <v>13.745090761528939</v>
      </c>
      <c r="K92" s="6">
        <v>13.511825076344799</v>
      </c>
      <c r="L92" s="2">
        <v>10.92</v>
      </c>
      <c r="M92" s="2">
        <v>12.05</v>
      </c>
      <c r="N92" s="20">
        <v>1.0334740272881664</v>
      </c>
      <c r="O92" s="6">
        <v>12.462534603811205</v>
      </c>
      <c r="P92" s="6">
        <v>12.388175698208205</v>
      </c>
      <c r="Q92" s="2"/>
      <c r="Z92" s="1"/>
    </row>
    <row r="93" spans="1:26" x14ac:dyDescent="0.2">
      <c r="H93" s="2"/>
      <c r="I93" s="20"/>
      <c r="J93" s="6"/>
      <c r="K93" s="6"/>
      <c r="L93" s="2"/>
      <c r="M93" s="2"/>
      <c r="N93" s="20"/>
      <c r="O93" s="6"/>
      <c r="P93" s="24"/>
      <c r="Q93" s="4"/>
      <c r="Z93" s="1"/>
    </row>
    <row r="94" spans="1:26" ht="28.8" x14ac:dyDescent="0.2">
      <c r="A94" s="1" t="s">
        <v>19</v>
      </c>
      <c r="B94" s="1" t="s">
        <v>64</v>
      </c>
      <c r="C94" s="3" t="s">
        <v>65</v>
      </c>
      <c r="D94" s="1" t="s">
        <v>16</v>
      </c>
      <c r="E94" s="1">
        <v>0</v>
      </c>
      <c r="F94" s="1" t="s">
        <v>13</v>
      </c>
      <c r="H94" s="2"/>
      <c r="I94" s="20"/>
      <c r="J94" s="6">
        <v>2.1</v>
      </c>
      <c r="K94" s="6">
        <v>2.1</v>
      </c>
      <c r="L94" s="2"/>
      <c r="M94" s="2"/>
      <c r="N94" s="20"/>
      <c r="O94" s="6">
        <v>2.1</v>
      </c>
      <c r="P94" s="6">
        <v>2.1</v>
      </c>
      <c r="Q94" s="2"/>
      <c r="Z94" s="1"/>
    </row>
    <row r="95" spans="1:26" x14ac:dyDescent="0.2">
      <c r="E95" s="1">
        <v>0.5</v>
      </c>
      <c r="F95" s="1">
        <v>1</v>
      </c>
      <c r="G95" s="2">
        <v>15.09</v>
      </c>
      <c r="H95" s="2">
        <v>13.84</v>
      </c>
      <c r="I95" s="20">
        <v>1.6402695067363811</v>
      </c>
      <c r="J95" s="6">
        <v>23.260244093983168</v>
      </c>
      <c r="K95" s="6">
        <v>19.840958324598009</v>
      </c>
      <c r="L95" s="2">
        <v>12.14</v>
      </c>
      <c r="M95" s="2">
        <v>16.04</v>
      </c>
      <c r="N95" s="20">
        <v>1.5293712860646616</v>
      </c>
      <c r="O95" s="6">
        <v>17.007182685857881</v>
      </c>
      <c r="P95" s="6">
        <v>27.336412290780711</v>
      </c>
      <c r="Q95" s="2"/>
      <c r="Z95" s="1"/>
    </row>
    <row r="96" spans="1:26" x14ac:dyDescent="0.2">
      <c r="E96" s="1">
        <v>1</v>
      </c>
      <c r="F96" s="1">
        <v>2</v>
      </c>
      <c r="G96" s="2">
        <v>17.809999999999999</v>
      </c>
      <c r="H96" s="2">
        <v>16.12</v>
      </c>
      <c r="I96" s="20">
        <v>2.2548561359654991</v>
      </c>
      <c r="J96" s="6">
        <v>36.741461007795358</v>
      </c>
      <c r="K96" s="6">
        <v>30.768756814514308</v>
      </c>
      <c r="L96" s="2">
        <v>13.61</v>
      </c>
      <c r="M96" s="2">
        <v>17.78</v>
      </c>
      <c r="N96" s="20">
        <v>1.9005520288826225</v>
      </c>
      <c r="O96" s="6">
        <v>23.787779947975274</v>
      </c>
      <c r="P96" s="6">
        <v>36.350564282993638</v>
      </c>
      <c r="Q96" s="2"/>
      <c r="Z96" s="1"/>
    </row>
    <row r="97" spans="1:26" x14ac:dyDescent="0.2">
      <c r="H97" s="2"/>
      <c r="I97" s="20"/>
      <c r="J97" s="6"/>
      <c r="K97" s="6"/>
      <c r="L97" s="2"/>
      <c r="M97" s="2"/>
      <c r="N97" s="20"/>
      <c r="O97" s="6"/>
      <c r="P97" s="6"/>
      <c r="Q97" s="2"/>
      <c r="Z97" s="1"/>
    </row>
    <row r="98" spans="1:26" ht="28.8" x14ac:dyDescent="0.2">
      <c r="A98" s="1" t="s">
        <v>19</v>
      </c>
      <c r="B98" s="1" t="s">
        <v>66</v>
      </c>
      <c r="C98" s="3" t="s">
        <v>67</v>
      </c>
      <c r="D98" s="1" t="s">
        <v>16</v>
      </c>
      <c r="E98" s="1">
        <v>0</v>
      </c>
      <c r="F98" s="1" t="s">
        <v>13</v>
      </c>
      <c r="H98" s="2"/>
      <c r="I98" s="20"/>
      <c r="J98" s="6">
        <v>2.1</v>
      </c>
      <c r="K98" s="6">
        <v>2.1</v>
      </c>
      <c r="L98" s="2"/>
      <c r="M98" s="2"/>
      <c r="N98" s="20"/>
      <c r="O98" s="6">
        <v>2.1</v>
      </c>
      <c r="P98" s="6">
        <v>2.1</v>
      </c>
      <c r="Q98" s="2"/>
      <c r="Z98" s="1"/>
    </row>
    <row r="99" spans="1:26" x14ac:dyDescent="0.2">
      <c r="E99" s="1">
        <v>0.5</v>
      </c>
      <c r="F99" s="1">
        <v>1</v>
      </c>
      <c r="G99" s="2">
        <v>12.45</v>
      </c>
      <c r="H99" s="2">
        <v>11.38</v>
      </c>
      <c r="I99" s="20">
        <v>1.1127599718831387</v>
      </c>
      <c r="J99" s="6">
        <v>13.684365202215545</v>
      </c>
      <c r="K99" s="24">
        <v>11.298659015239567</v>
      </c>
      <c r="L99" s="2">
        <v>9.8800000000000008</v>
      </c>
      <c r="M99" s="2">
        <v>9.01</v>
      </c>
      <c r="N99" s="20">
        <v>0.69915202027844781</v>
      </c>
      <c r="O99" s="6">
        <v>9.2898453985303764</v>
      </c>
      <c r="P99" s="6">
        <v>5.5413354527174556</v>
      </c>
      <c r="Q99" s="2"/>
      <c r="Z99" s="1"/>
    </row>
    <row r="100" spans="1:26" x14ac:dyDescent="0.2">
      <c r="E100" s="1">
        <v>1.5</v>
      </c>
      <c r="F100" s="1">
        <v>2</v>
      </c>
      <c r="G100" s="2">
        <v>14.31</v>
      </c>
      <c r="H100" s="2">
        <v>12.88</v>
      </c>
      <c r="I100" s="20">
        <v>1.4475893461064122</v>
      </c>
      <c r="J100" s="6">
        <v>20.092405283744391</v>
      </c>
      <c r="K100" s="6">
        <v>16.133883977495653</v>
      </c>
      <c r="L100" s="2">
        <v>11.43</v>
      </c>
      <c r="M100" s="2">
        <v>11.88</v>
      </c>
      <c r="N100" s="20">
        <v>1.0664795997067809</v>
      </c>
      <c r="O100" s="6">
        <v>14.249529144911998</v>
      </c>
      <c r="P100" s="6">
        <v>11.910556525876082</v>
      </c>
      <c r="Q100" s="2"/>
      <c r="Z100" s="1"/>
    </row>
    <row r="101" spans="1:26" x14ac:dyDescent="0.2">
      <c r="E101" s="1">
        <v>2.5</v>
      </c>
      <c r="F101" s="1">
        <v>3</v>
      </c>
      <c r="G101" s="1">
        <v>15.84</v>
      </c>
      <c r="H101" s="2">
        <v>14</v>
      </c>
      <c r="I101" s="20">
        <v>1.7416989671501812</v>
      </c>
      <c r="J101" s="6">
        <v>26.590386895729058</v>
      </c>
      <c r="K101" s="6">
        <v>20.508078514323422</v>
      </c>
      <c r="L101" s="2">
        <v>12.79</v>
      </c>
      <c r="M101" s="2">
        <v>13.57</v>
      </c>
      <c r="N101" s="20">
        <v>1.3631394085871014</v>
      </c>
      <c r="O101" s="6">
        <v>19.821164706641021</v>
      </c>
      <c r="P101" s="24">
        <v>17.209765569984288</v>
      </c>
      <c r="Q101" s="2"/>
      <c r="Z101" s="1"/>
    </row>
    <row r="102" spans="1:26" x14ac:dyDescent="0.2">
      <c r="E102" s="1">
        <v>3.5</v>
      </c>
      <c r="F102" s="1">
        <v>4</v>
      </c>
      <c r="G102" s="2">
        <v>16.53</v>
      </c>
      <c r="H102" s="2">
        <v>14.87</v>
      </c>
      <c r="I102" s="20">
        <v>1.9305173250107253</v>
      </c>
      <c r="J102" s="6">
        <v>29.909259897396506</v>
      </c>
      <c r="K102" s="6">
        <v>24.392476066218311</v>
      </c>
      <c r="L102" s="2">
        <v>14.31</v>
      </c>
      <c r="M102" s="2">
        <v>15.55</v>
      </c>
      <c r="N102" s="20">
        <v>1.7476719201828192</v>
      </c>
      <c r="O102" s="6">
        <v>27.56104682008398</v>
      </c>
      <c r="P102" s="24">
        <v>25.087439866607003</v>
      </c>
      <c r="Q102" s="2"/>
      <c r="Z102" s="1"/>
    </row>
    <row r="103" spans="1:26" x14ac:dyDescent="0.2">
      <c r="H103" s="2"/>
      <c r="I103" s="20"/>
      <c r="J103" s="6"/>
      <c r="K103" s="6"/>
      <c r="L103" s="2"/>
      <c r="M103" s="2"/>
      <c r="N103" s="20"/>
      <c r="O103" s="6"/>
      <c r="P103" s="6"/>
      <c r="Q103" s="2"/>
      <c r="Z103" s="1"/>
    </row>
    <row r="104" spans="1:26" ht="28.8" x14ac:dyDescent="0.2">
      <c r="A104" s="1" t="s">
        <v>19</v>
      </c>
      <c r="B104" s="1" t="s">
        <v>68</v>
      </c>
      <c r="C104" s="3" t="s">
        <v>69</v>
      </c>
      <c r="D104" s="1" t="s">
        <v>16</v>
      </c>
      <c r="E104" s="1">
        <v>0</v>
      </c>
      <c r="F104" s="1" t="s">
        <v>13</v>
      </c>
      <c r="G104" s="2"/>
      <c r="H104" s="2"/>
      <c r="I104" s="20"/>
      <c r="J104" s="6">
        <v>2.1</v>
      </c>
      <c r="K104" s="6">
        <v>2.1</v>
      </c>
      <c r="L104" s="2"/>
      <c r="M104" s="2"/>
      <c r="N104" s="20"/>
      <c r="O104" s="6">
        <v>2.1</v>
      </c>
      <c r="P104" s="6">
        <v>2.1</v>
      </c>
      <c r="Q104" s="2"/>
      <c r="Z104" s="1"/>
    </row>
    <row r="105" spans="1:26" x14ac:dyDescent="0.2">
      <c r="E105" s="1">
        <v>0.5</v>
      </c>
      <c r="F105" s="1">
        <v>1</v>
      </c>
      <c r="G105" s="2">
        <v>17.05</v>
      </c>
      <c r="H105" s="2">
        <v>12.06</v>
      </c>
      <c r="I105" s="20">
        <v>1.6149592655227352</v>
      </c>
      <c r="J105" s="6">
        <v>32.577046774410981</v>
      </c>
      <c r="K105" s="6">
        <v>13.351938991886641</v>
      </c>
      <c r="L105" s="2">
        <v>13</v>
      </c>
      <c r="M105" s="2">
        <v>15.11</v>
      </c>
      <c r="N105" s="20">
        <v>1.5427576123616076</v>
      </c>
      <c r="O105" s="6">
        <v>20.791800769555461</v>
      </c>
      <c r="P105" s="6">
        <v>23.17184558392632</v>
      </c>
      <c r="Q105" s="2"/>
      <c r="Z105" s="1"/>
    </row>
    <row r="106" spans="1:26" x14ac:dyDescent="0.2">
      <c r="E106" s="1">
        <v>1.5</v>
      </c>
      <c r="F106" s="1">
        <v>2</v>
      </c>
      <c r="G106" s="1">
        <v>18.920000000000002</v>
      </c>
      <c r="H106" s="2">
        <v>13.72</v>
      </c>
      <c r="I106" s="20">
        <v>2.0387554021030181</v>
      </c>
      <c r="J106" s="6">
        <v>43.409715824718234</v>
      </c>
      <c r="K106" s="6">
        <v>19.350024258879124</v>
      </c>
      <c r="L106" s="2">
        <v>14.97</v>
      </c>
      <c r="M106" s="2">
        <v>17.3</v>
      </c>
      <c r="N106" s="20">
        <v>2.0340320175483453</v>
      </c>
      <c r="O106" s="6">
        <v>31.461622595825908</v>
      </c>
      <c r="P106" s="6">
        <v>33.699323026783432</v>
      </c>
      <c r="Q106" s="2"/>
      <c r="Z106" s="1"/>
    </row>
    <row r="107" spans="1:26" x14ac:dyDescent="0.2">
      <c r="E107" s="1">
        <v>2.5</v>
      </c>
      <c r="F107" s="1">
        <v>3</v>
      </c>
      <c r="G107" s="1">
        <v>19.75</v>
      </c>
      <c r="H107" s="2">
        <v>15.5</v>
      </c>
      <c r="I107" s="20">
        <v>2.4043001277004388</v>
      </c>
      <c r="J107" s="6">
        <v>48.867693943805385</v>
      </c>
      <c r="K107" s="6">
        <v>27.485480191155418</v>
      </c>
      <c r="L107" s="2">
        <v>15.48</v>
      </c>
      <c r="M107" s="2">
        <v>18.739999999999998</v>
      </c>
      <c r="N107" s="20">
        <v>2.278402372904154</v>
      </c>
      <c r="O107" s="6">
        <v>34.712957728959104</v>
      </c>
      <c r="P107" s="6">
        <v>42.044384578129794</v>
      </c>
      <c r="Q107" s="2"/>
      <c r="Z107" s="1"/>
    </row>
    <row r="108" spans="1:26" x14ac:dyDescent="0.2">
      <c r="E108" s="1">
        <v>3.5</v>
      </c>
      <c r="F108" s="1">
        <v>4</v>
      </c>
      <c r="G108" s="2">
        <v>20.28</v>
      </c>
      <c r="H108" s="2">
        <v>16.39</v>
      </c>
      <c r="I108" s="20">
        <v>2.6105786721314712</v>
      </c>
      <c r="J108" s="6">
        <v>52.571085182211107</v>
      </c>
      <c r="K108" s="6">
        <v>32.27491501086601</v>
      </c>
      <c r="L108" s="2">
        <v>16.05</v>
      </c>
      <c r="M108" s="2">
        <v>18.93</v>
      </c>
      <c r="N108" s="20">
        <v>2.3862477509147482</v>
      </c>
      <c r="O108" s="6">
        <v>38.600463349523423</v>
      </c>
      <c r="P108" s="6">
        <v>43.234573485249015</v>
      </c>
      <c r="Q108" s="2"/>
      <c r="Z108" s="1"/>
    </row>
    <row r="109" spans="1:26" x14ac:dyDescent="0.2">
      <c r="E109" s="1">
        <v>4.5</v>
      </c>
      <c r="F109" s="1">
        <v>5</v>
      </c>
      <c r="G109" s="2">
        <v>20.74</v>
      </c>
      <c r="H109" s="2">
        <v>16.739999999999998</v>
      </c>
      <c r="I109" s="20">
        <v>2.7268050339436787</v>
      </c>
      <c r="J109" s="6">
        <v>55.92641004228669</v>
      </c>
      <c r="K109" s="6">
        <v>34.297843608508266</v>
      </c>
      <c r="L109" s="2">
        <v>16.53</v>
      </c>
      <c r="M109" s="2">
        <v>19.55</v>
      </c>
      <c r="N109" s="20">
        <v>2.5381044858076449</v>
      </c>
      <c r="O109" s="6">
        <v>42.088339205616158</v>
      </c>
      <c r="P109" s="6">
        <v>47.267357008577399</v>
      </c>
      <c r="Q109" s="2"/>
      <c r="Z109" s="1"/>
    </row>
    <row r="110" spans="1:26" x14ac:dyDescent="0.2">
      <c r="E110" s="1">
        <v>5.5</v>
      </c>
      <c r="F110" s="1">
        <v>6</v>
      </c>
      <c r="G110" s="2">
        <v>20.81</v>
      </c>
      <c r="H110" s="2">
        <v>16.989999999999998</v>
      </c>
      <c r="I110" s="20">
        <v>2.7768686690731226</v>
      </c>
      <c r="J110" s="6">
        <v>56.448646525179825</v>
      </c>
      <c r="K110" s="6">
        <v>35.792280505123017</v>
      </c>
      <c r="L110" s="2">
        <v>16.64</v>
      </c>
      <c r="M110" s="2">
        <v>19.8</v>
      </c>
      <c r="N110" s="20">
        <v>2.587667036908841</v>
      </c>
      <c r="O110" s="6">
        <v>42.91584735760393</v>
      </c>
      <c r="P110" s="6">
        <v>48.958929636925753</v>
      </c>
      <c r="Q110" s="2"/>
      <c r="Z110" s="1"/>
    </row>
    <row r="111" spans="1:26" x14ac:dyDescent="0.2">
      <c r="H111" s="2"/>
      <c r="I111" s="20"/>
      <c r="J111" s="6"/>
      <c r="K111" s="6"/>
      <c r="L111" s="2"/>
      <c r="M111" s="2"/>
      <c r="N111" s="20"/>
      <c r="O111" s="6"/>
      <c r="P111" s="6"/>
      <c r="Q111" s="2"/>
      <c r="Z111" s="1"/>
    </row>
    <row r="112" spans="1:26" x14ac:dyDescent="0.2">
      <c r="A112" s="1" t="s">
        <v>20</v>
      </c>
      <c r="B112" s="1" t="s">
        <v>70</v>
      </c>
      <c r="C112" s="1" t="s">
        <v>71</v>
      </c>
      <c r="D112" s="1" t="s">
        <v>63</v>
      </c>
      <c r="E112" s="1">
        <v>0</v>
      </c>
      <c r="F112" s="1" t="s">
        <v>13</v>
      </c>
      <c r="H112" s="2"/>
      <c r="I112" s="20"/>
      <c r="J112" s="6">
        <v>2</v>
      </c>
      <c r="K112" s="6">
        <v>2</v>
      </c>
      <c r="L112" s="2"/>
      <c r="M112" s="2"/>
      <c r="N112" s="20"/>
      <c r="O112" s="6">
        <v>2</v>
      </c>
      <c r="P112" s="6">
        <v>2</v>
      </c>
      <c r="Q112" s="2"/>
      <c r="Z112" s="1"/>
    </row>
    <row r="113" spans="1:26" x14ac:dyDescent="0.2">
      <c r="E113" s="6">
        <f>4/12</f>
        <v>0.33333333333333331</v>
      </c>
      <c r="F113" s="1">
        <v>1</v>
      </c>
      <c r="G113" s="2">
        <v>10.24</v>
      </c>
      <c r="H113" s="2">
        <v>9.75</v>
      </c>
      <c r="I113" s="20">
        <v>0.78414152633601231</v>
      </c>
      <c r="J113" s="6">
        <v>7.982012993080021</v>
      </c>
      <c r="K113" s="6">
        <v>7.2421110475729886</v>
      </c>
      <c r="L113" s="2">
        <v>8.16</v>
      </c>
      <c r="M113" s="2">
        <v>8.36</v>
      </c>
      <c r="N113" s="20">
        <v>0.53577977751381767</v>
      </c>
      <c r="O113" s="6">
        <v>5.2985572361381257</v>
      </c>
      <c r="P113" s="6">
        <v>4.5043197349665798</v>
      </c>
      <c r="Q113" s="2"/>
      <c r="Z113" s="1"/>
    </row>
    <row r="114" spans="1:26" x14ac:dyDescent="0.2">
      <c r="H114" s="2"/>
      <c r="I114" s="20"/>
      <c r="J114" s="6"/>
      <c r="K114" s="6"/>
      <c r="L114" s="2"/>
      <c r="M114" s="2"/>
      <c r="N114" s="20"/>
      <c r="O114" s="6"/>
      <c r="P114" s="6"/>
      <c r="Q114" s="2"/>
      <c r="Z114" s="1"/>
    </row>
    <row r="115" spans="1:26" x14ac:dyDescent="0.2">
      <c r="A115" s="1" t="s">
        <v>20</v>
      </c>
      <c r="B115" s="1" t="s">
        <v>21</v>
      </c>
      <c r="C115" s="1" t="s">
        <v>72</v>
      </c>
      <c r="D115" s="1" t="s">
        <v>16</v>
      </c>
      <c r="E115" s="1">
        <v>0</v>
      </c>
      <c r="F115" s="1" t="s">
        <v>13</v>
      </c>
      <c r="H115" s="2"/>
      <c r="I115" s="20"/>
      <c r="J115" s="6">
        <v>2.1</v>
      </c>
      <c r="K115" s="6">
        <v>2.1</v>
      </c>
      <c r="L115" s="2"/>
      <c r="M115" s="2"/>
      <c r="N115" s="20"/>
      <c r="O115" s="6">
        <v>2.1</v>
      </c>
      <c r="P115" s="6">
        <v>2.1</v>
      </c>
      <c r="Q115" s="2"/>
      <c r="Z115" s="1"/>
    </row>
    <row r="116" spans="1:26" x14ac:dyDescent="0.2">
      <c r="E116" s="1">
        <v>0.5</v>
      </c>
      <c r="F116" s="1">
        <v>1</v>
      </c>
      <c r="G116" s="2">
        <v>12.95</v>
      </c>
      <c r="H116" s="2">
        <v>12.6</v>
      </c>
      <c r="I116" s="20">
        <v>1.2815341832156164</v>
      </c>
      <c r="J116" s="6">
        <v>15.254436035449812</v>
      </c>
      <c r="K116" s="6">
        <v>15.145237752752189</v>
      </c>
      <c r="L116" s="2">
        <v>11.19</v>
      </c>
      <c r="M116" s="2">
        <v>13.95</v>
      </c>
      <c r="N116" s="20">
        <v>1.2260104600542336</v>
      </c>
      <c r="O116" s="6">
        <v>15.646486172303948</v>
      </c>
      <c r="P116" s="6">
        <v>18.761411122163516</v>
      </c>
      <c r="Q116" s="2"/>
      <c r="Z116" s="1"/>
    </row>
    <row r="117" spans="1:26" x14ac:dyDescent="0.2">
      <c r="E117" s="1">
        <v>1</v>
      </c>
      <c r="F117" s="1">
        <v>2</v>
      </c>
      <c r="G117" s="2">
        <v>14.13</v>
      </c>
      <c r="H117" s="2">
        <v>13.48</v>
      </c>
      <c r="I117" s="20">
        <v>1.4959667313790412</v>
      </c>
      <c r="J117" s="6">
        <v>19.402922699044499</v>
      </c>
      <c r="K117" s="6">
        <v>18.392077523889412</v>
      </c>
      <c r="L117" s="2">
        <v>12.1</v>
      </c>
      <c r="M117" s="2">
        <v>14.54</v>
      </c>
      <c r="N117" s="20">
        <v>1.3817824047916665</v>
      </c>
      <c r="O117" s="6">
        <v>19.190970890812498</v>
      </c>
      <c r="P117" s="6">
        <v>23.17184558392632</v>
      </c>
      <c r="Q117" s="2"/>
      <c r="Z117" s="1"/>
    </row>
    <row r="118" spans="1:26" x14ac:dyDescent="0.2">
      <c r="H118" s="2"/>
      <c r="I118" s="20"/>
      <c r="J118" s="6"/>
      <c r="K118" s="6"/>
      <c r="L118" s="2"/>
      <c r="M118" s="2"/>
      <c r="N118" s="20"/>
      <c r="O118" s="6"/>
      <c r="P118" s="6"/>
      <c r="Q118" s="2"/>
      <c r="Z118" s="1"/>
    </row>
    <row r="119" spans="1:26" x14ac:dyDescent="0.2">
      <c r="A119" s="1" t="s">
        <v>20</v>
      </c>
      <c r="B119" s="1" t="s">
        <v>22</v>
      </c>
      <c r="C119" s="1" t="s">
        <v>72</v>
      </c>
      <c r="D119" s="1" t="s">
        <v>39</v>
      </c>
      <c r="E119" s="1">
        <v>0</v>
      </c>
      <c r="F119" s="1" t="s">
        <v>13</v>
      </c>
      <c r="H119" s="2"/>
      <c r="I119" s="20"/>
      <c r="J119" s="6">
        <v>1.8</v>
      </c>
      <c r="K119" s="6">
        <v>1.8</v>
      </c>
      <c r="L119" s="2"/>
      <c r="M119" s="2"/>
      <c r="N119" s="20"/>
      <c r="O119" s="6">
        <v>1.8</v>
      </c>
      <c r="P119" s="6">
        <v>1.8</v>
      </c>
      <c r="Q119" s="2"/>
      <c r="Z119" s="1"/>
    </row>
    <row r="120" spans="1:26" x14ac:dyDescent="0.2">
      <c r="E120" s="1">
        <v>0.5</v>
      </c>
      <c r="F120" s="1">
        <v>1</v>
      </c>
      <c r="G120" s="2">
        <v>12.24</v>
      </c>
      <c r="H120" s="2">
        <v>12.24</v>
      </c>
      <c r="I120" s="20">
        <v>1.0622667239583168</v>
      </c>
      <c r="J120" s="6">
        <v>13.05704921369669</v>
      </c>
      <c r="K120" s="6">
        <v>10.381440282437504</v>
      </c>
      <c r="L120" s="2">
        <v>11.19</v>
      </c>
      <c r="M120" s="2">
        <v>13.95</v>
      </c>
      <c r="N120" s="20">
        <v>1.2260104600542336</v>
      </c>
      <c r="O120" s="6">
        <v>13.388921707725094</v>
      </c>
      <c r="P120" s="6">
        <v>18.576579362734673</v>
      </c>
      <c r="Q120" s="2"/>
      <c r="Z120" s="1"/>
    </row>
    <row r="121" spans="1:26" x14ac:dyDescent="0.2">
      <c r="E121" s="1">
        <v>1</v>
      </c>
      <c r="F121" s="1">
        <v>2</v>
      </c>
      <c r="G121" s="2">
        <v>14.05</v>
      </c>
      <c r="H121" s="2">
        <v>14.05</v>
      </c>
      <c r="I121" s="20">
        <v>1.3451475074599926</v>
      </c>
      <c r="J121" s="6">
        <v>19.101397415343357</v>
      </c>
      <c r="K121" s="6">
        <v>13.770232131586239</v>
      </c>
      <c r="L121" s="2">
        <v>12.1</v>
      </c>
      <c r="M121" s="2">
        <v>14.54</v>
      </c>
      <c r="N121" s="20">
        <v>1.3817824047916665</v>
      </c>
      <c r="O121" s="6">
        <v>16.843204945207592</v>
      </c>
      <c r="P121" s="6">
        <v>20.832827879155587</v>
      </c>
      <c r="Q121" s="2"/>
      <c r="Z121" s="1"/>
    </row>
    <row r="122" spans="1:26" x14ac:dyDescent="0.2">
      <c r="H122" s="2"/>
      <c r="I122" s="20"/>
      <c r="J122" s="6"/>
      <c r="K122" s="6"/>
      <c r="L122" s="2"/>
      <c r="M122" s="2"/>
      <c r="N122" s="20"/>
      <c r="O122" s="6"/>
      <c r="P122" s="6"/>
      <c r="Q122" s="2"/>
      <c r="Z122" s="1"/>
    </row>
    <row r="123" spans="1:26" ht="43.2" x14ac:dyDescent="0.2">
      <c r="A123" s="1" t="s">
        <v>20</v>
      </c>
      <c r="B123" s="1" t="s">
        <v>23</v>
      </c>
      <c r="C123" s="3" t="s">
        <v>73</v>
      </c>
      <c r="D123" s="1" t="s">
        <v>16</v>
      </c>
      <c r="E123" s="1">
        <v>0</v>
      </c>
      <c r="F123" s="1" t="s">
        <v>13</v>
      </c>
      <c r="H123" s="2"/>
      <c r="I123" s="20"/>
      <c r="J123" s="6">
        <v>2.1</v>
      </c>
      <c r="K123" s="6">
        <v>2.1</v>
      </c>
      <c r="L123" s="2"/>
      <c r="M123" s="2"/>
      <c r="N123" s="20"/>
      <c r="O123" s="6">
        <v>2.1</v>
      </c>
      <c r="P123" s="6">
        <v>2.1</v>
      </c>
      <c r="Q123" s="4" t="s">
        <v>74</v>
      </c>
      <c r="Z123" s="1"/>
    </row>
    <row r="124" spans="1:26" x14ac:dyDescent="0.2">
      <c r="E124" s="1">
        <v>0.5</v>
      </c>
      <c r="F124" s="1">
        <v>1</v>
      </c>
      <c r="G124" s="2">
        <v>11.16</v>
      </c>
      <c r="H124" s="2">
        <v>10.9</v>
      </c>
      <c r="I124" s="20">
        <v>0.95538974188319215</v>
      </c>
      <c r="J124" s="6">
        <v>10.120027224059205</v>
      </c>
      <c r="K124" s="6">
        <v>9.981131496098401</v>
      </c>
      <c r="L124" s="2">
        <v>8.36</v>
      </c>
      <c r="M124" s="2">
        <v>8.34</v>
      </c>
      <c r="N124" s="20">
        <v>0.54759844907662247</v>
      </c>
      <c r="O124" s="6">
        <v>5.6889058721396424</v>
      </c>
      <c r="P124" s="6">
        <v>4.4745637024311531</v>
      </c>
      <c r="Q124" s="2"/>
      <c r="Z124" s="1"/>
    </row>
    <row r="125" spans="1:26" x14ac:dyDescent="0.2">
      <c r="E125" s="1">
        <v>1.5</v>
      </c>
      <c r="F125" s="1">
        <v>2</v>
      </c>
      <c r="G125" s="2">
        <v>12.01</v>
      </c>
      <c r="H125" s="2">
        <v>11.29</v>
      </c>
      <c r="I125" s="20">
        <v>1.0649441462973388</v>
      </c>
      <c r="J125" s="6">
        <v>12.391371738673255</v>
      </c>
      <c r="K125" s="6">
        <v>11.04347469349857</v>
      </c>
      <c r="L125" s="2">
        <v>10.78</v>
      </c>
      <c r="M125" s="2">
        <v>10.43</v>
      </c>
      <c r="N125" s="20">
        <v>0.88306556660857449</v>
      </c>
      <c r="O125" s="6">
        <v>11.999292343601876</v>
      </c>
      <c r="P125" s="6">
        <v>8.307997138454688</v>
      </c>
      <c r="Q125" s="2"/>
      <c r="Z125" s="1"/>
    </row>
    <row r="126" spans="1:26" x14ac:dyDescent="0.2">
      <c r="E126" s="1">
        <v>2.5</v>
      </c>
      <c r="F126" s="1">
        <v>3</v>
      </c>
      <c r="G126" s="2">
        <v>13.05</v>
      </c>
      <c r="H126" s="2">
        <v>12.09</v>
      </c>
      <c r="I126" s="20">
        <v>1.2391580253095074</v>
      </c>
      <c r="J126" s="6">
        <v>15.581583682836053</v>
      </c>
      <c r="K126" s="6">
        <v>13.447721619090343</v>
      </c>
      <c r="L126" s="2">
        <v>11.73</v>
      </c>
      <c r="M126" s="2">
        <v>11.44</v>
      </c>
      <c r="N126" s="20">
        <v>1.0539352202409966</v>
      </c>
      <c r="O126" s="6">
        <v>15.375570691922281</v>
      </c>
      <c r="P126" s="6">
        <v>10.729426149753746</v>
      </c>
      <c r="Q126" s="2"/>
      <c r="Z126" s="1"/>
    </row>
    <row r="127" spans="1:26" x14ac:dyDescent="0.2">
      <c r="E127" s="1">
        <v>3.5</v>
      </c>
      <c r="F127" s="1">
        <v>4</v>
      </c>
      <c r="G127" s="1">
        <v>13.9</v>
      </c>
      <c r="H127" s="2">
        <v>13.33</v>
      </c>
      <c r="I127" s="20">
        <v>1.45524069501423</v>
      </c>
      <c r="J127" s="6">
        <v>18.544124164444806</v>
      </c>
      <c r="K127" s="6">
        <v>17.809380914309564</v>
      </c>
      <c r="L127" s="2">
        <v>12.67</v>
      </c>
      <c r="M127" s="2">
        <v>12.61</v>
      </c>
      <c r="N127" s="20">
        <v>1.2548204354839789</v>
      </c>
      <c r="O127" s="6">
        <v>19.280177624348713</v>
      </c>
      <c r="P127" s="6">
        <v>14.047491810043907</v>
      </c>
      <c r="Q127" s="2"/>
      <c r="Z127" s="1"/>
    </row>
    <row r="128" spans="1:26" x14ac:dyDescent="0.2">
      <c r="E128" s="1">
        <v>4.5</v>
      </c>
      <c r="F128" s="1">
        <v>5</v>
      </c>
      <c r="G128" s="2">
        <v>14.83</v>
      </c>
      <c r="H128" s="2">
        <v>13.68</v>
      </c>
      <c r="I128" s="20">
        <v>1.5933718116035929</v>
      </c>
      <c r="J128" s="6">
        <v>22.17138712797572</v>
      </c>
      <c r="K128" s="6">
        <v>19.188159099606509</v>
      </c>
      <c r="L128" s="2">
        <v>13.15</v>
      </c>
      <c r="M128" s="2">
        <v>13.26</v>
      </c>
      <c r="N128" s="20">
        <v>1.3694909235344965</v>
      </c>
      <c r="O128" s="6">
        <v>21.503959824807506</v>
      </c>
      <c r="P128" s="6">
        <v>16.14367626082878</v>
      </c>
      <c r="Q128" s="2"/>
      <c r="Z128" s="1"/>
    </row>
    <row r="129" spans="1:26" x14ac:dyDescent="0.2">
      <c r="E129" s="1">
        <v>5.5</v>
      </c>
      <c r="F129" s="1">
        <v>6</v>
      </c>
      <c r="G129" s="2">
        <v>15.44</v>
      </c>
      <c r="H129" s="2">
        <v>13.9</v>
      </c>
      <c r="I129" s="20">
        <v>1.6855901223570677</v>
      </c>
      <c r="J129" s="6">
        <v>24.778988037519934</v>
      </c>
      <c r="K129" s="6">
        <v>20.089442359189217</v>
      </c>
      <c r="L129" s="2">
        <v>13.73</v>
      </c>
      <c r="M129" s="2">
        <v>13.71</v>
      </c>
      <c r="N129" s="20">
        <v>1.4784201510105788</v>
      </c>
      <c r="O129" s="6">
        <v>24.408755049445212</v>
      </c>
      <c r="P129" s="6">
        <v>17.705575390407684</v>
      </c>
      <c r="Q129" s="2"/>
      <c r="Z129" s="1"/>
    </row>
    <row r="130" spans="1:26" x14ac:dyDescent="0.2">
      <c r="E130" s="1">
        <v>6.5</v>
      </c>
      <c r="F130" s="1">
        <v>7</v>
      </c>
      <c r="G130" s="2">
        <v>15.69</v>
      </c>
      <c r="H130" s="2">
        <v>14.16</v>
      </c>
      <c r="I130" s="20">
        <v>1.7449222412127643</v>
      </c>
      <c r="J130" s="6">
        <v>25.901558110193065</v>
      </c>
      <c r="K130" s="6">
        <v>21.189664779387968</v>
      </c>
      <c r="L130" s="2">
        <v>14.06</v>
      </c>
      <c r="M130" s="2">
        <v>14.11</v>
      </c>
      <c r="N130" s="20">
        <v>1.5581247128266424</v>
      </c>
      <c r="O130" s="6">
        <v>26.171324805501044</v>
      </c>
      <c r="P130" s="6">
        <v>19.172164756687163</v>
      </c>
      <c r="Q130" s="2"/>
      <c r="Z130" s="1"/>
    </row>
    <row r="131" spans="1:26" x14ac:dyDescent="0.2">
      <c r="E131" s="1">
        <v>7</v>
      </c>
      <c r="F131" s="1">
        <v>8</v>
      </c>
      <c r="G131" s="1">
        <v>15.94</v>
      </c>
      <c r="H131" s="2">
        <v>14.25</v>
      </c>
      <c r="I131" s="20">
        <v>1.7839926582491337</v>
      </c>
      <c r="J131" s="6">
        <v>27.056026935285889</v>
      </c>
      <c r="K131" s="6">
        <v>21.579468616949136</v>
      </c>
      <c r="L131" s="2">
        <v>14.2</v>
      </c>
      <c r="M131" s="2">
        <v>14.21</v>
      </c>
      <c r="N131" s="20">
        <v>1.584792122066639</v>
      </c>
      <c r="O131" s="6">
        <v>26.943726646370852</v>
      </c>
      <c r="P131" s="6">
        <v>19.550520868636255</v>
      </c>
      <c r="Q131" s="2"/>
      <c r="Z131" s="1"/>
    </row>
    <row r="132" spans="1:26" x14ac:dyDescent="0.2">
      <c r="H132" s="2"/>
      <c r="I132" s="20"/>
      <c r="J132" s="6"/>
      <c r="K132" s="6"/>
      <c r="L132" s="2"/>
      <c r="M132" s="2"/>
      <c r="N132" s="20"/>
      <c r="O132" s="6"/>
      <c r="P132" s="6"/>
      <c r="Q132" s="2"/>
      <c r="Z132" s="1"/>
    </row>
    <row r="133" spans="1:26" ht="28.8" x14ac:dyDescent="0.2">
      <c r="A133" s="1" t="s">
        <v>20</v>
      </c>
      <c r="B133" s="1" t="s">
        <v>24</v>
      </c>
      <c r="C133" s="3" t="s">
        <v>36</v>
      </c>
      <c r="D133" s="1" t="s">
        <v>16</v>
      </c>
      <c r="E133" s="1">
        <v>0</v>
      </c>
      <c r="F133" s="1" t="s">
        <v>13</v>
      </c>
      <c r="H133" s="2"/>
      <c r="I133" s="20"/>
      <c r="J133" s="6">
        <v>2.1</v>
      </c>
      <c r="K133" s="6">
        <v>2.1</v>
      </c>
      <c r="L133" s="2"/>
      <c r="M133" s="2"/>
      <c r="N133" s="20"/>
      <c r="O133" s="6">
        <v>2.1</v>
      </c>
      <c r="P133" s="6">
        <v>2.1</v>
      </c>
      <c r="Q133" s="2"/>
      <c r="Z133" s="1"/>
    </row>
    <row r="134" spans="1:26" x14ac:dyDescent="0.2">
      <c r="E134" s="1">
        <v>0.5</v>
      </c>
      <c r="F134" s="1">
        <v>1</v>
      </c>
      <c r="G134" s="2">
        <v>9.7899999999999991</v>
      </c>
      <c r="H134" s="2">
        <v>10.1</v>
      </c>
      <c r="I134" s="20">
        <v>0.77659384998576275</v>
      </c>
      <c r="J134" s="6">
        <v>7.0513789581413882</v>
      </c>
      <c r="K134" s="6">
        <v>8.015544407229406</v>
      </c>
      <c r="L134" s="2">
        <v>10.48</v>
      </c>
      <c r="M134" s="2">
        <v>9.86</v>
      </c>
      <c r="N134" s="20">
        <v>0.81157391338715845</v>
      </c>
      <c r="O134" s="6">
        <v>11.045174494076011</v>
      </c>
      <c r="P134" s="6">
        <v>7.1114178749622212</v>
      </c>
      <c r="Q134" s="2"/>
      <c r="Z134" s="1"/>
    </row>
    <row r="135" spans="1:26" x14ac:dyDescent="0.2">
      <c r="E135" s="1">
        <v>1.5</v>
      </c>
      <c r="F135" s="1">
        <v>2</v>
      </c>
      <c r="G135" s="2">
        <v>11.15</v>
      </c>
      <c r="H135" s="2">
        <v>10.61</v>
      </c>
      <c r="I135" s="20">
        <v>0.92913780827163217</v>
      </c>
      <c r="J135" s="6">
        <v>10.095032505286825</v>
      </c>
      <c r="K135" s="6">
        <v>9.2360384242295304</v>
      </c>
      <c r="L135" s="2">
        <v>11.57</v>
      </c>
      <c r="M135" s="2">
        <v>10.98</v>
      </c>
      <c r="N135" s="20">
        <v>0.99775883120583087</v>
      </c>
      <c r="O135" s="6">
        <v>14.767990643878987</v>
      </c>
      <c r="P135" s="6">
        <v>9.5775581078374792</v>
      </c>
      <c r="Q135" s="2"/>
      <c r="Z135" s="1"/>
    </row>
    <row r="136" spans="1:26" x14ac:dyDescent="0.2">
      <c r="E136" s="1">
        <v>2.5</v>
      </c>
      <c r="F136" s="1">
        <v>3</v>
      </c>
      <c r="G136" s="2">
        <v>13.88</v>
      </c>
      <c r="H136" s="2">
        <v>11.43</v>
      </c>
      <c r="I136" s="20">
        <v>1.2460216198594376</v>
      </c>
      <c r="J136" s="6">
        <v>18.470614416582155</v>
      </c>
      <c r="K136" s="6">
        <v>11.442075509467193</v>
      </c>
      <c r="L136" s="2">
        <v>12.34</v>
      </c>
      <c r="M136" s="2">
        <v>11.92</v>
      </c>
      <c r="N136" s="20">
        <v>1.1552641496898819</v>
      </c>
      <c r="O136" s="6">
        <v>17.842872937764465</v>
      </c>
      <c r="P136" s="6">
        <v>12.021859663623905</v>
      </c>
      <c r="Q136" s="2"/>
      <c r="Z136" s="1"/>
    </row>
    <row r="137" spans="1:26" x14ac:dyDescent="0.2">
      <c r="E137" s="1">
        <v>3.5</v>
      </c>
      <c r="F137" s="1">
        <v>4</v>
      </c>
      <c r="G137" s="2">
        <v>14.64</v>
      </c>
      <c r="H137" s="2">
        <v>11.96</v>
      </c>
      <c r="I137" s="20">
        <v>1.3751882018117818</v>
      </c>
      <c r="J137" s="6">
        <v>21.396614402333473</v>
      </c>
      <c r="K137" s="6">
        <v>13.03588069050814</v>
      </c>
      <c r="L137" s="2">
        <v>12.72</v>
      </c>
      <c r="M137" s="2">
        <v>12.81</v>
      </c>
      <c r="N137" s="20">
        <v>1.2797529001810311</v>
      </c>
      <c r="O137" s="6">
        <v>19.504389626025638</v>
      </c>
      <c r="P137" s="6">
        <v>14.672697089114289</v>
      </c>
      <c r="Q137" s="2"/>
      <c r="Z137" s="1"/>
    </row>
    <row r="138" spans="1:26" x14ac:dyDescent="0.2">
      <c r="E138" s="1">
        <v>4.5</v>
      </c>
      <c r="F138" s="1">
        <v>5</v>
      </c>
      <c r="G138" s="2">
        <v>15.85</v>
      </c>
      <c r="H138" s="2">
        <v>12.55</v>
      </c>
      <c r="I138" s="20">
        <v>1.5622943916761194</v>
      </c>
      <c r="J138" s="6">
        <v>26.636719158221752</v>
      </c>
      <c r="K138" s="6">
        <v>14.972966866723805</v>
      </c>
      <c r="L138" s="2">
        <v>13.08</v>
      </c>
      <c r="M138" s="2">
        <v>13.34</v>
      </c>
      <c r="N138" s="20">
        <v>1.3704192641636326</v>
      </c>
      <c r="O138" s="6">
        <v>21.169650751083996</v>
      </c>
      <c r="P138" s="6">
        <v>16.414634301721268</v>
      </c>
      <c r="Q138" s="2"/>
      <c r="Z138" s="1"/>
    </row>
    <row r="139" spans="1:26" x14ac:dyDescent="0.2">
      <c r="E139" s="1">
        <v>5.5</v>
      </c>
      <c r="F139" s="1">
        <v>6</v>
      </c>
      <c r="G139" s="2">
        <v>16.37</v>
      </c>
      <c r="H139" s="2">
        <v>13.07</v>
      </c>
      <c r="I139" s="20">
        <v>1.6804057090804809</v>
      </c>
      <c r="J139" s="6">
        <v>29.117446230517576</v>
      </c>
      <c r="K139" s="6">
        <v>16.828154592556743</v>
      </c>
      <c r="L139" s="2">
        <v>13.41</v>
      </c>
      <c r="M139" s="2">
        <v>13.86</v>
      </c>
      <c r="N139" s="20">
        <v>1.4597614468427456</v>
      </c>
      <c r="O139" s="6">
        <v>22.776129332888864</v>
      </c>
      <c r="P139" s="6">
        <v>18.246820964097733</v>
      </c>
      <c r="Q139" s="2"/>
      <c r="Z139" s="1"/>
    </row>
    <row r="140" spans="1:26" x14ac:dyDescent="0.2">
      <c r="E140" s="1">
        <v>6.5</v>
      </c>
      <c r="F140" s="1">
        <v>7</v>
      </c>
      <c r="G140" s="2">
        <v>17.2</v>
      </c>
      <c r="H140" s="2">
        <v>13.42</v>
      </c>
      <c r="I140" s="20">
        <v>1.812887456680526</v>
      </c>
      <c r="J140" s="6">
        <v>33.373766324945784</v>
      </c>
      <c r="K140" s="6">
        <v>18.157529704182572</v>
      </c>
      <c r="L140" s="2">
        <v>13.52</v>
      </c>
      <c r="M140" s="2">
        <v>14.21</v>
      </c>
      <c r="N140" s="20">
        <v>1.5089006683338704</v>
      </c>
      <c r="O140" s="6">
        <v>23.328949117299157</v>
      </c>
      <c r="P140" s="6">
        <v>19.550520868636255</v>
      </c>
      <c r="Q140" s="2"/>
      <c r="Z140" s="1"/>
    </row>
    <row r="141" spans="1:26" x14ac:dyDescent="0.2">
      <c r="E141" s="1">
        <v>7.5</v>
      </c>
      <c r="F141" s="1">
        <v>8</v>
      </c>
      <c r="G141" s="2">
        <v>17.71</v>
      </c>
      <c r="H141" s="2">
        <v>14.07</v>
      </c>
      <c r="I141" s="20">
        <v>1.9570527873592714</v>
      </c>
      <c r="J141" s="6">
        <v>36.175196683397338</v>
      </c>
      <c r="K141" s="6">
        <v>20.804483951556978</v>
      </c>
      <c r="L141" s="2">
        <v>13.7</v>
      </c>
      <c r="M141" s="2">
        <v>14.36</v>
      </c>
      <c r="N141" s="20">
        <v>1.5451295148150677</v>
      </c>
      <c r="O141" s="6">
        <v>24.252521426400701</v>
      </c>
      <c r="P141" s="6">
        <v>20.126940657037331</v>
      </c>
      <c r="Q141" s="2"/>
      <c r="Z141" s="1"/>
    </row>
    <row r="142" spans="1:26" x14ac:dyDescent="0.2">
      <c r="H142" s="2"/>
      <c r="I142" s="20"/>
      <c r="J142" s="6"/>
      <c r="K142" s="6"/>
      <c r="L142" s="2"/>
      <c r="M142" s="2"/>
      <c r="N142" s="20"/>
      <c r="O142" s="6"/>
      <c r="P142" s="6"/>
      <c r="Q142" s="2"/>
      <c r="Z142" s="1"/>
    </row>
    <row r="143" spans="1:26" ht="43.2" x14ac:dyDescent="0.2">
      <c r="A143" s="1" t="s">
        <v>20</v>
      </c>
      <c r="B143" s="1" t="s">
        <v>25</v>
      </c>
      <c r="C143" s="8" t="s">
        <v>100</v>
      </c>
      <c r="D143" s="1" t="s">
        <v>39</v>
      </c>
      <c r="E143" s="1">
        <v>0</v>
      </c>
      <c r="F143" s="1" t="s">
        <v>13</v>
      </c>
      <c r="H143" s="2"/>
      <c r="I143" s="20"/>
      <c r="J143" s="6">
        <v>1.8</v>
      </c>
      <c r="K143" s="6">
        <v>1.8</v>
      </c>
      <c r="L143" s="2"/>
      <c r="M143" s="2"/>
      <c r="N143" s="20"/>
      <c r="O143" s="6">
        <v>1.8</v>
      </c>
      <c r="P143" s="6">
        <v>1.8</v>
      </c>
      <c r="Q143" s="3" t="s">
        <v>77</v>
      </c>
      <c r="Z143" s="1"/>
    </row>
    <row r="144" spans="1:26" x14ac:dyDescent="0.2">
      <c r="E144" s="1">
        <v>0.5</v>
      </c>
      <c r="I144" s="20"/>
      <c r="J144" s="6"/>
      <c r="K144" s="6"/>
      <c r="N144" s="20"/>
      <c r="O144" s="6"/>
      <c r="P144" s="6"/>
      <c r="Q144" s="2"/>
      <c r="Z144" s="1"/>
    </row>
    <row r="145" spans="1:26" x14ac:dyDescent="0.2">
      <c r="E145" s="1">
        <v>1.5</v>
      </c>
      <c r="F145" s="1">
        <v>1</v>
      </c>
      <c r="G145" s="2">
        <v>12.19</v>
      </c>
      <c r="H145" s="2">
        <v>12.52</v>
      </c>
      <c r="I145" s="20">
        <v>1.1986652521992247</v>
      </c>
      <c r="J145" s="6">
        <v>12.910445299299004</v>
      </c>
      <c r="K145" s="6">
        <v>14.870220711898996</v>
      </c>
      <c r="L145" s="2">
        <v>9.6999999999999993</v>
      </c>
      <c r="M145" s="2">
        <v>10.15</v>
      </c>
      <c r="N145" s="20">
        <v>0.77326376177295786</v>
      </c>
      <c r="O145" s="6">
        <v>8.8017109696808156</v>
      </c>
      <c r="P145" s="6">
        <v>7.7053581908389539</v>
      </c>
      <c r="Q145" s="2"/>
      <c r="Z145" s="1"/>
    </row>
    <row r="146" spans="1:26" x14ac:dyDescent="0.2">
      <c r="E146" s="1">
        <v>2.5</v>
      </c>
      <c r="F146" s="1">
        <v>2</v>
      </c>
      <c r="G146" s="2">
        <v>12.72</v>
      </c>
      <c r="H146" s="2">
        <v>13.11</v>
      </c>
      <c r="I146" s="20">
        <v>1.3097236940962775</v>
      </c>
      <c r="J146" s="6">
        <v>14.518698831491514</v>
      </c>
      <c r="K146" s="6">
        <v>16.97675590225094</v>
      </c>
      <c r="L146" s="2">
        <v>10.93</v>
      </c>
      <c r="M146" s="2">
        <v>11.1</v>
      </c>
      <c r="N146" s="20">
        <v>0.95286861377868604</v>
      </c>
      <c r="O146" s="6">
        <v>12.496067067012966</v>
      </c>
      <c r="P146" s="6">
        <v>9.8700135047589352</v>
      </c>
      <c r="Q146" s="2"/>
      <c r="Z146" s="1"/>
    </row>
    <row r="147" spans="1:26" x14ac:dyDescent="0.2">
      <c r="E147" s="1">
        <v>3.5</v>
      </c>
      <c r="F147" s="1">
        <v>3</v>
      </c>
      <c r="G147" s="2">
        <v>13.11</v>
      </c>
      <c r="H147" s="2">
        <v>13.56</v>
      </c>
      <c r="I147" s="20">
        <v>1.3962148814422581</v>
      </c>
      <c r="J147" s="6">
        <v>15.780000950289159</v>
      </c>
      <c r="K147" s="6">
        <v>18.707870404583641</v>
      </c>
      <c r="L147" s="2">
        <v>11.7</v>
      </c>
      <c r="M147" s="2">
        <v>12.01</v>
      </c>
      <c r="N147" s="20">
        <v>1.1036179372611925</v>
      </c>
      <c r="O147" s="6">
        <v>15.26041751320267</v>
      </c>
      <c r="P147" s="6">
        <v>12.274714797153591</v>
      </c>
      <c r="Q147" s="2"/>
      <c r="Z147" s="1"/>
    </row>
    <row r="148" spans="1:26" x14ac:dyDescent="0.2">
      <c r="E148" s="1">
        <v>4.5</v>
      </c>
      <c r="F148" s="1">
        <v>4</v>
      </c>
      <c r="G148" s="2">
        <v>13.55</v>
      </c>
      <c r="H148" s="2">
        <v>13.95</v>
      </c>
      <c r="I148" s="20">
        <v>1.4845792434079417</v>
      </c>
      <c r="J148" s="6">
        <v>17.284409453357352</v>
      </c>
      <c r="K148" s="6">
        <v>20.298056297808291</v>
      </c>
      <c r="L148" s="2">
        <v>12.17</v>
      </c>
      <c r="M148" s="2">
        <v>12.89</v>
      </c>
      <c r="N148" s="20">
        <v>1.2320643090977015</v>
      </c>
      <c r="O148" s="6">
        <v>17.130854303113374</v>
      </c>
      <c r="P148" s="6">
        <v>14.927664746732274</v>
      </c>
      <c r="Q148" s="2"/>
      <c r="Z148" s="1"/>
    </row>
    <row r="149" spans="1:26" x14ac:dyDescent="0.2">
      <c r="E149" s="1">
        <v>5.5</v>
      </c>
      <c r="F149" s="1">
        <v>5</v>
      </c>
      <c r="G149" s="2">
        <v>14.06</v>
      </c>
      <c r="H149" s="2">
        <v>14.33</v>
      </c>
      <c r="I149" s="20">
        <v>1.5824186488168523</v>
      </c>
      <c r="J149" s="6">
        <v>19.138923525590485</v>
      </c>
      <c r="K149" s="6">
        <v>21.929862789228988</v>
      </c>
      <c r="L149" s="2">
        <v>12.7</v>
      </c>
      <c r="M149" s="2">
        <v>13.44</v>
      </c>
      <c r="N149" s="20">
        <v>1.3405804171398366</v>
      </c>
      <c r="O149" s="6">
        <v>19.414499687486337</v>
      </c>
      <c r="P149" s="6">
        <v>16.757393053881099</v>
      </c>
      <c r="Q149" s="2"/>
      <c r="Z149" s="1"/>
    </row>
    <row r="150" spans="1:26" x14ac:dyDescent="0.2">
      <c r="E150" s="1">
        <v>6.5</v>
      </c>
      <c r="F150" s="1">
        <v>6</v>
      </c>
      <c r="G150" s="2">
        <v>14.48</v>
      </c>
      <c r="H150" s="2">
        <v>14.89</v>
      </c>
      <c r="I150" s="20">
        <v>1.693374988952663</v>
      </c>
      <c r="J150" s="6">
        <v>20.757740476889985</v>
      </c>
      <c r="K150" s="6">
        <v>24.486986110942258</v>
      </c>
      <c r="L150" s="2">
        <v>13.11</v>
      </c>
      <c r="M150" s="2">
        <v>14.11</v>
      </c>
      <c r="N150" s="20">
        <v>1.4528460160140311</v>
      </c>
      <c r="O150" s="6">
        <v>21.312503208881953</v>
      </c>
      <c r="P150" s="6">
        <v>19.172164756687163</v>
      </c>
      <c r="Q150" s="2"/>
      <c r="Z150" s="1"/>
    </row>
    <row r="151" spans="1:26" x14ac:dyDescent="0.2">
      <c r="E151" s="1">
        <v>7.5</v>
      </c>
      <c r="F151" s="1">
        <v>7</v>
      </c>
      <c r="G151" s="2">
        <v>14.89</v>
      </c>
      <c r="H151" s="2">
        <v>15.1</v>
      </c>
      <c r="I151" s="20">
        <v>1.7658813766011887</v>
      </c>
      <c r="J151" s="6">
        <v>22.419711707366943</v>
      </c>
      <c r="K151" s="6">
        <v>25.493800036997854</v>
      </c>
      <c r="L151" s="2">
        <v>13.27</v>
      </c>
      <c r="M151" s="2">
        <v>14.53</v>
      </c>
      <c r="N151" s="20">
        <v>1.5143505461896851</v>
      </c>
      <c r="O151" s="6">
        <v>22.0851259910335</v>
      </c>
      <c r="P151" s="6">
        <v>20.793203687788569</v>
      </c>
      <c r="Q151" s="2"/>
      <c r="Z151" s="1"/>
    </row>
    <row r="152" spans="1:26" x14ac:dyDescent="0.2">
      <c r="E152" s="1">
        <v>8.5</v>
      </c>
      <c r="F152" s="1">
        <v>8</v>
      </c>
      <c r="G152" s="2">
        <v>15.15</v>
      </c>
      <c r="H152" s="2">
        <v>15.28</v>
      </c>
      <c r="I152" s="20">
        <v>1.8181339164120212</v>
      </c>
      <c r="J152" s="6">
        <v>23.516259702348901</v>
      </c>
      <c r="K152" s="6">
        <v>26.377965899625327</v>
      </c>
      <c r="L152" s="2">
        <v>13.53</v>
      </c>
      <c r="M152" s="2">
        <v>14.73</v>
      </c>
      <c r="N152" s="20">
        <v>1.5652741923080491</v>
      </c>
      <c r="O152" s="6">
        <v>23.379639574000759</v>
      </c>
      <c r="P152" s="6">
        <v>21.594872342093765</v>
      </c>
      <c r="Q152" s="2"/>
      <c r="Z152" s="1"/>
    </row>
    <row r="153" spans="1:26" x14ac:dyDescent="0.2">
      <c r="E153" s="1">
        <v>9</v>
      </c>
      <c r="F153" s="1">
        <v>9</v>
      </c>
      <c r="G153" s="2">
        <v>15.47</v>
      </c>
      <c r="H153" s="2">
        <v>15.32</v>
      </c>
      <c r="I153" s="20">
        <v>1.8613967888446061</v>
      </c>
      <c r="J153" s="6">
        <v>24.912024959116962</v>
      </c>
      <c r="K153" s="6">
        <v>26.577124670244821</v>
      </c>
      <c r="L153" s="2">
        <v>13.78</v>
      </c>
      <c r="M153" s="2">
        <v>14.78</v>
      </c>
      <c r="N153" s="20">
        <v>1.5996078730209684</v>
      </c>
      <c r="O153" s="6">
        <v>24.670616544767213</v>
      </c>
      <c r="P153" s="6">
        <v>21.798323522417871</v>
      </c>
      <c r="Q153" s="2"/>
      <c r="Z153" s="1"/>
    </row>
    <row r="154" spans="1:26" x14ac:dyDescent="0.2">
      <c r="G154" s="2"/>
      <c r="H154" s="2"/>
      <c r="I154" s="20"/>
      <c r="J154" s="6"/>
      <c r="K154" s="6"/>
      <c r="L154" s="2"/>
      <c r="M154" s="2"/>
      <c r="N154" s="20"/>
      <c r="O154" s="6"/>
      <c r="P154" s="6"/>
      <c r="Q154" s="2"/>
      <c r="Z154" s="1"/>
    </row>
    <row r="155" spans="1:26" ht="43.2" x14ac:dyDescent="0.2">
      <c r="A155" s="1" t="s">
        <v>20</v>
      </c>
      <c r="B155" s="1" t="s">
        <v>78</v>
      </c>
      <c r="C155" s="3" t="s">
        <v>79</v>
      </c>
      <c r="D155" s="1" t="s">
        <v>39</v>
      </c>
      <c r="E155" s="1">
        <v>0</v>
      </c>
      <c r="F155" s="1" t="s">
        <v>13</v>
      </c>
      <c r="G155" s="2"/>
      <c r="H155" s="2"/>
      <c r="I155" s="20"/>
      <c r="J155" s="6">
        <v>1.8</v>
      </c>
      <c r="K155" s="6">
        <v>1.8</v>
      </c>
      <c r="L155" s="2"/>
      <c r="M155" s="2"/>
      <c r="N155" s="20"/>
      <c r="O155" s="6">
        <v>1.8</v>
      </c>
      <c r="P155" s="6">
        <v>1.8</v>
      </c>
      <c r="Q155" s="3" t="s">
        <v>81</v>
      </c>
      <c r="Z155" s="1"/>
    </row>
    <row r="156" spans="1:26" x14ac:dyDescent="0.2">
      <c r="E156" s="1">
        <v>0.5</v>
      </c>
      <c r="I156" s="20"/>
      <c r="J156" s="6"/>
      <c r="K156" s="6"/>
      <c r="N156" s="20"/>
      <c r="O156" s="6"/>
      <c r="P156" s="6"/>
      <c r="Q156" s="2"/>
      <c r="Z156" s="1"/>
    </row>
    <row r="157" spans="1:26" x14ac:dyDescent="0.2">
      <c r="E157" s="1">
        <v>1.5</v>
      </c>
      <c r="I157" s="20"/>
      <c r="J157" s="6"/>
      <c r="K157" s="6"/>
      <c r="N157" s="20"/>
      <c r="O157" s="6"/>
      <c r="P157" s="6"/>
      <c r="Q157" s="2"/>
      <c r="Z157" s="1"/>
    </row>
    <row r="158" spans="1:26" x14ac:dyDescent="0.2">
      <c r="E158" s="1">
        <v>2.5</v>
      </c>
      <c r="F158" s="1">
        <v>1</v>
      </c>
      <c r="G158" s="2">
        <v>13.99</v>
      </c>
      <c r="H158" s="2">
        <v>13.64</v>
      </c>
      <c r="I158" s="20">
        <v>1.4987250497288933</v>
      </c>
      <c r="J158" s="6">
        <v>18.877225572149968</v>
      </c>
      <c r="K158" s="6">
        <v>19.027179919341926</v>
      </c>
      <c r="L158" s="2">
        <v>13.04</v>
      </c>
      <c r="M158" s="2">
        <v>15.29</v>
      </c>
      <c r="N158" s="20">
        <v>1.5659394245524465</v>
      </c>
      <c r="O158" s="6">
        <v>20.980164898116794</v>
      </c>
      <c r="P158" s="6">
        <v>23.943762366548675</v>
      </c>
      <c r="Q158" s="2"/>
      <c r="Z158" s="1"/>
    </row>
    <row r="159" spans="1:26" x14ac:dyDescent="0.2">
      <c r="E159" s="1">
        <v>3.5</v>
      </c>
      <c r="F159" s="1">
        <v>2</v>
      </c>
      <c r="G159" s="2">
        <v>15.11</v>
      </c>
      <c r="H159" s="2">
        <v>14.6</v>
      </c>
      <c r="I159" s="20">
        <v>1.7326354723445747</v>
      </c>
      <c r="J159" s="6">
        <v>23.345384161083345</v>
      </c>
      <c r="K159" s="6">
        <v>23.139800021498743</v>
      </c>
      <c r="L159" s="2">
        <v>14.91</v>
      </c>
      <c r="M159" s="2">
        <v>16.52</v>
      </c>
      <c r="N159" s="20">
        <v>1.9345393490054834</v>
      </c>
      <c r="O159" s="6">
        <v>31.092881387545468</v>
      </c>
      <c r="P159" s="6">
        <v>29.660426452353914</v>
      </c>
      <c r="Q159" s="2"/>
      <c r="Z159" s="1"/>
    </row>
    <row r="160" spans="1:26" x14ac:dyDescent="0.2">
      <c r="E160" s="1">
        <v>4.5</v>
      </c>
      <c r="F160" s="1">
        <v>3</v>
      </c>
      <c r="G160" s="2">
        <v>15.59</v>
      </c>
      <c r="H160" s="2">
        <v>15.15</v>
      </c>
      <c r="I160" s="20">
        <v>1.8550201411559821</v>
      </c>
      <c r="J160" s="6">
        <v>25.448723828412067</v>
      </c>
      <c r="K160" s="6">
        <v>25.737430444138209</v>
      </c>
      <c r="L160" s="2">
        <v>15.07</v>
      </c>
      <c r="M160" s="2">
        <v>16.600000000000001</v>
      </c>
      <c r="N160" s="20">
        <v>1.9647677535183248</v>
      </c>
      <c r="O160" s="6">
        <v>32.082578346261485</v>
      </c>
      <c r="P160" s="6">
        <v>30.059593358635922</v>
      </c>
      <c r="Q160" s="2"/>
      <c r="Z160" s="1"/>
    </row>
    <row r="161" spans="1:26" x14ac:dyDescent="0.2">
      <c r="E161" s="1">
        <v>5.5</v>
      </c>
      <c r="F161" s="1">
        <v>4</v>
      </c>
      <c r="G161" s="2">
        <v>16.13</v>
      </c>
      <c r="H161" s="2">
        <v>15.54</v>
      </c>
      <c r="I161" s="20">
        <v>1.9686806071683702</v>
      </c>
      <c r="J161" s="6">
        <v>27.954993939537058</v>
      </c>
      <c r="K161" s="6">
        <v>27.690048327221717</v>
      </c>
      <c r="L161" s="2">
        <v>15.65</v>
      </c>
      <c r="M161" s="2">
        <v>16.73</v>
      </c>
      <c r="N161" s="20">
        <v>2.0563648143245521</v>
      </c>
      <c r="O161" s="6">
        <v>35.843986248080299</v>
      </c>
      <c r="P161" s="6">
        <v>30.715526768548681</v>
      </c>
      <c r="Q161" s="2"/>
      <c r="Z161" s="1"/>
    </row>
    <row r="162" spans="1:26" x14ac:dyDescent="0.2">
      <c r="E162" s="1">
        <v>6.5</v>
      </c>
      <c r="F162" s="1">
        <v>5</v>
      </c>
      <c r="G162" s="2">
        <v>16.649999999999999</v>
      </c>
      <c r="H162" s="2">
        <v>15.95</v>
      </c>
      <c r="I162" s="20">
        <v>2.0857622675805181</v>
      </c>
      <c r="J162" s="6">
        <v>30.512035085132183</v>
      </c>
      <c r="K162" s="6">
        <v>29.844394609581933</v>
      </c>
      <c r="L162" s="2">
        <v>15.78</v>
      </c>
      <c r="M162" s="2">
        <v>17.09</v>
      </c>
      <c r="N162" s="20">
        <v>2.1180633378465652</v>
      </c>
      <c r="O162" s="6">
        <v>36.725093139762883</v>
      </c>
      <c r="P162" s="6">
        <v>32.579456571654383</v>
      </c>
      <c r="Q162" s="2"/>
      <c r="Z162" s="1"/>
    </row>
    <row r="163" spans="1:26" x14ac:dyDescent="0.2">
      <c r="E163" s="1">
        <v>7.5</v>
      </c>
      <c r="F163" s="1">
        <v>6</v>
      </c>
      <c r="G163" s="2">
        <v>17.03</v>
      </c>
      <c r="H163" s="2">
        <v>16.39</v>
      </c>
      <c r="I163" s="20">
        <v>2.1922167054437356</v>
      </c>
      <c r="J163" s="6">
        <v>32.471743399090244</v>
      </c>
      <c r="K163" s="6">
        <v>32.27491501086601</v>
      </c>
      <c r="L163" s="2">
        <v>15.87</v>
      </c>
      <c r="M163" s="2">
        <v>17.170000000000002</v>
      </c>
      <c r="N163" s="20">
        <v>2.1401149620802755</v>
      </c>
      <c r="O163" s="6">
        <v>37.343380189730532</v>
      </c>
      <c r="P163" s="6">
        <v>33.003223521932192</v>
      </c>
      <c r="Q163" s="2"/>
      <c r="Z163" s="1"/>
    </row>
    <row r="164" spans="1:26" x14ac:dyDescent="0.2">
      <c r="E164" s="1">
        <v>8.5</v>
      </c>
      <c r="F164" s="1">
        <v>7</v>
      </c>
      <c r="G164" s="2">
        <v>17.55</v>
      </c>
      <c r="H164" s="2">
        <v>16.63</v>
      </c>
      <c r="I164" s="20">
        <v>2.2922355907560736</v>
      </c>
      <c r="J164" s="6">
        <v>35.280801091526882</v>
      </c>
      <c r="K164" s="6">
        <v>33.653411059359115</v>
      </c>
      <c r="L164" s="2">
        <v>16.02</v>
      </c>
      <c r="M164" s="2">
        <v>17.21</v>
      </c>
      <c r="N164" s="20">
        <v>2.1653757232096273</v>
      </c>
      <c r="O164" s="6">
        <v>38.389041564280774</v>
      </c>
      <c r="P164" s="6">
        <v>33.216420086614356</v>
      </c>
      <c r="Q164" s="2"/>
      <c r="Z164" s="1"/>
    </row>
    <row r="165" spans="1:26" x14ac:dyDescent="0.2">
      <c r="E165" s="1">
        <v>9.5</v>
      </c>
      <c r="F165" s="1">
        <v>8</v>
      </c>
      <c r="G165" s="2">
        <v>17.96</v>
      </c>
      <c r="H165" s="2">
        <v>16.77</v>
      </c>
      <c r="I165" s="20">
        <v>2.3655344451514675</v>
      </c>
      <c r="J165" s="6">
        <v>37.601400222512595</v>
      </c>
      <c r="K165" s="6">
        <v>34.47498409002818</v>
      </c>
      <c r="L165" s="2">
        <v>16.18</v>
      </c>
      <c r="M165" s="2">
        <v>17.22</v>
      </c>
      <c r="N165" s="20">
        <v>2.1882732212653169</v>
      </c>
      <c r="O165" s="6">
        <v>39.525496616702938</v>
      </c>
      <c r="P165" s="6">
        <v>33.269856272934611</v>
      </c>
      <c r="Q165" s="2"/>
      <c r="Z165" s="1"/>
    </row>
    <row r="166" spans="1:26" x14ac:dyDescent="0.2">
      <c r="E166" s="1">
        <v>10.5</v>
      </c>
      <c r="F166" s="1">
        <v>9</v>
      </c>
      <c r="G166" s="2">
        <v>18.329999999999998</v>
      </c>
      <c r="H166" s="2">
        <v>16.989999999999998</v>
      </c>
      <c r="I166" s="20">
        <v>2.4459395821292804</v>
      </c>
      <c r="J166" s="6">
        <v>39.777149682795603</v>
      </c>
      <c r="K166" s="6">
        <v>35.792280505123017</v>
      </c>
      <c r="L166" s="2">
        <v>16.34</v>
      </c>
      <c r="M166" s="2">
        <v>17.29</v>
      </c>
      <c r="N166" s="20">
        <v>2.2188958956561828</v>
      </c>
      <c r="O166" s="6">
        <v>40.683913702404475</v>
      </c>
      <c r="P166" s="6">
        <v>33.645447220578063</v>
      </c>
      <c r="Q166" s="2"/>
      <c r="Z166" s="1"/>
    </row>
    <row r="167" spans="1:26" x14ac:dyDescent="0.2">
      <c r="G167" s="2"/>
      <c r="H167" s="2"/>
      <c r="I167" s="20"/>
      <c r="J167" s="6"/>
      <c r="K167" s="6"/>
      <c r="L167" s="2"/>
      <c r="M167" s="2"/>
      <c r="N167" s="20"/>
      <c r="O167" s="6"/>
      <c r="P167" s="6"/>
      <c r="Q167" s="2"/>
      <c r="Z167" s="1"/>
    </row>
    <row r="168" spans="1:26" x14ac:dyDescent="0.2">
      <c r="A168" s="1" t="s">
        <v>26</v>
      </c>
      <c r="B168" s="1" t="s">
        <v>82</v>
      </c>
      <c r="C168" s="1" t="s">
        <v>89</v>
      </c>
      <c r="D168" s="1" t="s">
        <v>16</v>
      </c>
      <c r="E168" s="1">
        <v>0</v>
      </c>
      <c r="F168" s="1" t="s">
        <v>13</v>
      </c>
      <c r="H168" s="2"/>
      <c r="I168" s="20"/>
      <c r="J168" s="6">
        <v>0.78300000000000003</v>
      </c>
      <c r="K168" s="6">
        <v>0.78300000000000003</v>
      </c>
      <c r="L168" s="2"/>
      <c r="M168" s="2"/>
      <c r="N168" s="20"/>
      <c r="O168" s="6">
        <v>0.78300000000000003</v>
      </c>
      <c r="P168" s="6">
        <v>0.78300000000000003</v>
      </c>
      <c r="Q168" s="1" t="s">
        <v>131</v>
      </c>
      <c r="Z168" s="1"/>
    </row>
    <row r="169" spans="1:26" x14ac:dyDescent="0.2">
      <c r="E169" s="6">
        <f>14.5/52.1429</f>
        <v>0.27808196322030421</v>
      </c>
      <c r="F169" s="1">
        <v>1</v>
      </c>
      <c r="G169" s="2">
        <v>9.58</v>
      </c>
      <c r="H169" s="2">
        <v>9.1300000000000008</v>
      </c>
      <c r="I169" s="20">
        <v>0.68695164520823171</v>
      </c>
      <c r="J169" s="6">
        <v>6.6419676618726848</v>
      </c>
      <c r="K169" s="6">
        <v>5.9947416859611344</v>
      </c>
      <c r="L169" s="2">
        <v>8.7799999999999994</v>
      </c>
      <c r="M169" s="2">
        <v>9.8000000000000007</v>
      </c>
      <c r="N169" s="20">
        <v>0.67578799571370041</v>
      </c>
      <c r="O169" s="6">
        <v>6.5693515155127411</v>
      </c>
      <c r="P169" s="6">
        <v>6.9923119708432759</v>
      </c>
      <c r="Q169" s="2"/>
      <c r="Z169" s="1"/>
    </row>
    <row r="170" spans="1:26" x14ac:dyDescent="0.2">
      <c r="C170" s="5"/>
      <c r="G170" s="2"/>
      <c r="H170" s="2"/>
      <c r="I170" s="20"/>
      <c r="J170" s="6"/>
      <c r="K170" s="6"/>
      <c r="L170" s="2"/>
      <c r="M170" s="2"/>
      <c r="N170" s="20"/>
      <c r="O170" s="6"/>
      <c r="P170" s="6"/>
      <c r="Q170" s="2"/>
      <c r="Z170" s="1"/>
    </row>
    <row r="171" spans="1:26" x14ac:dyDescent="0.2">
      <c r="A171" s="1" t="s">
        <v>26</v>
      </c>
      <c r="B171" s="1" t="s">
        <v>83</v>
      </c>
      <c r="C171" s="1" t="s">
        <v>88</v>
      </c>
      <c r="D171" s="1" t="s">
        <v>39</v>
      </c>
      <c r="E171" s="1">
        <v>0</v>
      </c>
      <c r="F171" s="1" t="s">
        <v>13</v>
      </c>
      <c r="H171" s="2"/>
      <c r="I171" s="20"/>
      <c r="J171" s="6">
        <v>0.77</v>
      </c>
      <c r="K171" s="6">
        <v>0.77</v>
      </c>
      <c r="L171" s="2"/>
      <c r="M171" s="2"/>
      <c r="N171" s="20"/>
      <c r="O171" s="6">
        <v>0.77</v>
      </c>
      <c r="P171" s="6">
        <v>0.77</v>
      </c>
      <c r="Q171" s="1" t="s">
        <v>132</v>
      </c>
      <c r="Z171" s="1"/>
    </row>
    <row r="172" spans="1:26" x14ac:dyDescent="0.2">
      <c r="E172" s="1">
        <v>0.5</v>
      </c>
      <c r="F172" s="1">
        <v>1</v>
      </c>
      <c r="G172" s="2">
        <v>11.4</v>
      </c>
      <c r="H172" s="2">
        <v>11.14</v>
      </c>
      <c r="I172" s="20">
        <v>0.99742425158822356</v>
      </c>
      <c r="J172" s="6">
        <v>10.731786703980079</v>
      </c>
      <c r="K172" s="6">
        <v>10.626576733297181</v>
      </c>
      <c r="L172" s="7">
        <v>9.1300000000000008</v>
      </c>
      <c r="M172" s="7">
        <v>10.56</v>
      </c>
      <c r="N172" s="20">
        <v>0.75722436048005504</v>
      </c>
      <c r="O172" s="6">
        <v>7.3681424660189423</v>
      </c>
      <c r="P172" s="6">
        <v>8.5977100420382957</v>
      </c>
      <c r="Q172" s="2"/>
      <c r="Z172" s="1"/>
    </row>
    <row r="173" spans="1:26" x14ac:dyDescent="0.2">
      <c r="C173" s="5"/>
      <c r="E173" s="6">
        <f>35.5/52.1429</f>
        <v>0.68082135822902068</v>
      </c>
      <c r="F173" s="1">
        <v>2</v>
      </c>
      <c r="G173" s="2">
        <v>11.49</v>
      </c>
      <c r="H173" s="2">
        <v>11.28</v>
      </c>
      <c r="I173" s="20">
        <v>1.0179325684308576</v>
      </c>
      <c r="J173" s="6">
        <v>10.967125143444459</v>
      </c>
      <c r="K173" s="6">
        <v>11.015355318397305</v>
      </c>
      <c r="L173" s="2">
        <v>9.2200000000000006</v>
      </c>
      <c r="M173" s="2">
        <v>10.72</v>
      </c>
      <c r="N173" s="21">
        <v>0.77627497833142367</v>
      </c>
      <c r="O173" s="6">
        <v>7.5834022283378424</v>
      </c>
      <c r="P173" s="6">
        <v>8.9630333019856181</v>
      </c>
      <c r="Q173" s="2"/>
      <c r="Z173" s="1"/>
    </row>
    <row r="174" spans="1:26" x14ac:dyDescent="0.2">
      <c r="H174" s="2"/>
      <c r="I174" s="20"/>
      <c r="J174" s="6"/>
      <c r="K174" s="6"/>
      <c r="L174" s="2"/>
      <c r="M174" s="2"/>
      <c r="N174" s="21"/>
      <c r="O174" s="6"/>
      <c r="P174" s="6"/>
      <c r="Q174" s="2"/>
      <c r="Z174" s="1"/>
    </row>
    <row r="175" spans="1:26" ht="28.8" x14ac:dyDescent="0.2">
      <c r="A175" s="1" t="s">
        <v>26</v>
      </c>
      <c r="B175" s="1" t="s">
        <v>84</v>
      </c>
      <c r="C175" s="3" t="s">
        <v>85</v>
      </c>
      <c r="D175" s="1" t="s">
        <v>39</v>
      </c>
      <c r="E175" s="1">
        <v>0</v>
      </c>
      <c r="F175" s="1" t="s">
        <v>13</v>
      </c>
      <c r="G175" s="2"/>
      <c r="H175" s="2"/>
      <c r="I175" s="20"/>
      <c r="J175" s="6">
        <v>0.77</v>
      </c>
      <c r="K175" s="6">
        <v>0.77</v>
      </c>
      <c r="L175" s="2"/>
      <c r="M175" s="2"/>
      <c r="N175" s="20"/>
      <c r="O175" s="6">
        <v>0.77</v>
      </c>
      <c r="P175" s="6">
        <v>0.77</v>
      </c>
      <c r="Q175" s="1" t="s">
        <v>133</v>
      </c>
      <c r="Z175" s="1"/>
    </row>
    <row r="176" spans="1:26" x14ac:dyDescent="0.2">
      <c r="E176" s="1">
        <v>0.5</v>
      </c>
      <c r="F176" s="1">
        <v>1</v>
      </c>
      <c r="G176" s="2">
        <v>10.72</v>
      </c>
      <c r="H176" s="2">
        <v>9.49</v>
      </c>
      <c r="I176" s="20">
        <v>0.7990075427727994</v>
      </c>
      <c r="J176" s="6">
        <v>9.0571657461769082</v>
      </c>
      <c r="K176" s="6">
        <v>6.7002748753385921</v>
      </c>
      <c r="L176" s="2">
        <v>9.41</v>
      </c>
      <c r="M176" s="2">
        <v>10.95</v>
      </c>
      <c r="N176" s="20">
        <v>0.80927034057391367</v>
      </c>
      <c r="O176" s="6">
        <v>8.0513683957759579</v>
      </c>
      <c r="P176" s="6">
        <v>9.505320185106708</v>
      </c>
      <c r="Q176" s="2"/>
      <c r="Z176" s="1"/>
    </row>
    <row r="177" spans="1:26" x14ac:dyDescent="0.2">
      <c r="C177" s="5"/>
      <c r="E177" s="1">
        <v>1.5</v>
      </c>
      <c r="F177" s="1">
        <v>2</v>
      </c>
      <c r="G177" s="2">
        <v>11.17</v>
      </c>
      <c r="H177" s="2">
        <v>9.7200000000000006</v>
      </c>
      <c r="I177" s="20">
        <v>0.85272563555653125</v>
      </c>
      <c r="J177" s="6">
        <v>10.145061358477443</v>
      </c>
      <c r="K177" s="6">
        <v>7.1781844018321506</v>
      </c>
      <c r="L177" s="2">
        <v>9.9</v>
      </c>
      <c r="M177" s="2">
        <v>11.25</v>
      </c>
      <c r="N177" s="20">
        <v>0.87473720448390802</v>
      </c>
      <c r="O177" s="6">
        <v>9.3451586197435805</v>
      </c>
      <c r="P177" s="6">
        <v>10.243520952934263</v>
      </c>
      <c r="Q177" s="2"/>
      <c r="Z177" s="1"/>
    </row>
    <row r="178" spans="1:26" x14ac:dyDescent="0.2">
      <c r="E178" s="1">
        <v>1.83</v>
      </c>
      <c r="F178" s="1">
        <v>3</v>
      </c>
      <c r="G178" s="2">
        <v>11.57</v>
      </c>
      <c r="H178" s="2">
        <v>9.99</v>
      </c>
      <c r="I178" s="20">
        <v>0.90779696937579679</v>
      </c>
      <c r="J178" s="6">
        <v>11.179054429031705</v>
      </c>
      <c r="K178" s="6">
        <v>7.7669384969194697</v>
      </c>
      <c r="L178" s="2">
        <v>10.52</v>
      </c>
      <c r="M178" s="2">
        <v>11.69</v>
      </c>
      <c r="N178" s="20">
        <v>0.96587323656822122</v>
      </c>
      <c r="O178" s="6">
        <v>11.169388724557294</v>
      </c>
      <c r="P178" s="6">
        <v>11.390854783569651</v>
      </c>
      <c r="Q178" s="2"/>
      <c r="Z178" s="1"/>
    </row>
    <row r="179" spans="1:26" x14ac:dyDescent="0.2">
      <c r="G179" s="2"/>
      <c r="H179" s="2"/>
      <c r="I179" s="20"/>
      <c r="J179" s="6"/>
      <c r="K179" s="6"/>
      <c r="L179" s="2"/>
      <c r="M179" s="2"/>
      <c r="N179" s="20"/>
      <c r="O179" s="6"/>
      <c r="P179" s="6"/>
      <c r="Q179" s="2"/>
      <c r="Z179" s="1"/>
    </row>
    <row r="180" spans="1:26" ht="28.8" x14ac:dyDescent="0.2">
      <c r="A180" s="1" t="s">
        <v>26</v>
      </c>
      <c r="B180" s="1" t="s">
        <v>86</v>
      </c>
      <c r="C180" s="3" t="s">
        <v>87</v>
      </c>
      <c r="D180" s="1" t="s">
        <v>39</v>
      </c>
      <c r="E180" s="1">
        <v>0</v>
      </c>
      <c r="F180" s="1" t="s">
        <v>13</v>
      </c>
      <c r="H180" s="2"/>
      <c r="I180" s="20"/>
      <c r="J180" s="6">
        <v>0.77</v>
      </c>
      <c r="K180" s="6">
        <v>0.77</v>
      </c>
      <c r="L180" s="2"/>
      <c r="M180" s="2"/>
      <c r="N180" s="20"/>
      <c r="O180" s="6">
        <v>0.77</v>
      </c>
      <c r="P180" s="6">
        <v>0.77</v>
      </c>
      <c r="Q180" s="1" t="s">
        <v>134</v>
      </c>
      <c r="Z180" s="1"/>
    </row>
    <row r="181" spans="1:26" x14ac:dyDescent="0.2">
      <c r="E181" s="1">
        <v>0.5</v>
      </c>
      <c r="F181" s="1">
        <v>1</v>
      </c>
      <c r="G181" s="2">
        <v>10.5</v>
      </c>
      <c r="H181" s="2">
        <v>9.1300000000000008</v>
      </c>
      <c r="I181" s="20">
        <v>0.7529219493409639</v>
      </c>
      <c r="J181" s="6">
        <v>8.553634356867736</v>
      </c>
      <c r="K181" s="6">
        <v>5.9947416859611344</v>
      </c>
      <c r="L181" s="2">
        <v>8.26</v>
      </c>
      <c r="M181" s="2">
        <v>9.3800000000000008</v>
      </c>
      <c r="N181" s="20">
        <v>0.60851707222238216</v>
      </c>
      <c r="O181" s="6">
        <v>5.4914448566783651</v>
      </c>
      <c r="P181" s="6">
        <v>6.1941211350260987</v>
      </c>
      <c r="Q181" s="2"/>
      <c r="Z181" s="1"/>
    </row>
    <row r="182" spans="1:26" x14ac:dyDescent="0.2">
      <c r="E182" s="1">
        <v>1.5</v>
      </c>
      <c r="F182" s="1">
        <v>2</v>
      </c>
      <c r="G182" s="2">
        <v>10.89</v>
      </c>
      <c r="H182" s="2">
        <v>9.6199999999999992</v>
      </c>
      <c r="I182" s="20">
        <v>0.82279725314210794</v>
      </c>
      <c r="J182" s="6">
        <v>9.4589168184514474</v>
      </c>
      <c r="K182" s="6">
        <v>6.9677570558902673</v>
      </c>
      <c r="L182" s="2">
        <v>9.49</v>
      </c>
      <c r="M182" s="2">
        <v>9.69</v>
      </c>
      <c r="N182" s="20">
        <v>0.72223722849518901</v>
      </c>
      <c r="O182" s="6">
        <v>8.2539663348032164</v>
      </c>
      <c r="P182" s="6">
        <v>6.777275742583071</v>
      </c>
      <c r="Q182" s="2"/>
      <c r="Z182" s="1"/>
    </row>
    <row r="183" spans="1:26" x14ac:dyDescent="0.2">
      <c r="E183" s="1">
        <v>2.5</v>
      </c>
      <c r="F183" s="1">
        <v>3</v>
      </c>
      <c r="G183" s="2">
        <v>11.24</v>
      </c>
      <c r="H183" s="2">
        <v>9.8800000000000008</v>
      </c>
      <c r="I183" s="20">
        <v>0.8721940852308272</v>
      </c>
      <c r="J183" s="6">
        <v>10.321406186811295</v>
      </c>
      <c r="K183" s="6">
        <v>7.5234182329268169</v>
      </c>
      <c r="L183" s="2">
        <v>9.89</v>
      </c>
      <c r="M183" s="2">
        <v>10.07</v>
      </c>
      <c r="N183" s="20">
        <v>0.7821960950852771</v>
      </c>
      <c r="O183" s="6">
        <v>9.3174749453762651</v>
      </c>
      <c r="P183" s="6">
        <v>7.5384689595146428</v>
      </c>
      <c r="Q183" s="2"/>
      <c r="Z183" s="1"/>
    </row>
    <row r="184" spans="1:26" x14ac:dyDescent="0.2">
      <c r="E184" s="1">
        <v>3.5</v>
      </c>
      <c r="F184" s="1">
        <v>4</v>
      </c>
      <c r="G184" s="2">
        <v>11.63</v>
      </c>
      <c r="H184" s="2">
        <v>10.36</v>
      </c>
      <c r="I184" s="20">
        <v>0.94630111433635677</v>
      </c>
      <c r="J184" s="6">
        <v>11.339702035206432</v>
      </c>
      <c r="K184" s="6">
        <v>8.6236585461360331</v>
      </c>
      <c r="L184" s="2">
        <v>10.38</v>
      </c>
      <c r="M184" s="2">
        <v>10.4</v>
      </c>
      <c r="N184" s="20">
        <v>0.84785302535081342</v>
      </c>
      <c r="O184" s="6">
        <v>10.73863177961851</v>
      </c>
      <c r="P184" s="6">
        <v>8.2420388349421057</v>
      </c>
      <c r="Q184" s="2"/>
      <c r="Z184" s="1"/>
    </row>
    <row r="185" spans="1:26" x14ac:dyDescent="0.2">
      <c r="E185" s="1">
        <v>4.5</v>
      </c>
      <c r="F185" s="1">
        <v>5</v>
      </c>
      <c r="G185" s="2">
        <v>12.08</v>
      </c>
      <c r="H185" s="2">
        <v>10.58</v>
      </c>
      <c r="I185" s="20">
        <v>1.0037891183043963</v>
      </c>
      <c r="J185" s="6">
        <v>12.591620855292211</v>
      </c>
      <c r="K185" s="6">
        <v>9.161101913944913</v>
      </c>
      <c r="L185" s="2">
        <v>10.88</v>
      </c>
      <c r="M185" s="2">
        <v>10.82</v>
      </c>
      <c r="N185" s="20">
        <v>0.92458328432209069</v>
      </c>
      <c r="O185" s="6">
        <v>12.32899808784682</v>
      </c>
      <c r="P185" s="6">
        <v>9.1963115553815697</v>
      </c>
      <c r="Q185" s="2"/>
      <c r="Z185" s="1"/>
    </row>
    <row r="186" spans="1:26" x14ac:dyDescent="0.2">
      <c r="E186" s="1">
        <v>4.75</v>
      </c>
      <c r="F186" s="1">
        <v>6</v>
      </c>
      <c r="G186" s="2">
        <v>12.3</v>
      </c>
      <c r="H186" s="2">
        <v>10.7</v>
      </c>
      <c r="I186" s="20">
        <v>1.0336625228473815</v>
      </c>
      <c r="J186" s="6">
        <v>13.234369318526106</v>
      </c>
      <c r="K186" s="6">
        <v>9.4632446255169711</v>
      </c>
      <c r="L186" s="2">
        <v>11.26</v>
      </c>
      <c r="M186" s="2">
        <v>11.01</v>
      </c>
      <c r="N186" s="20">
        <v>0.97367852351606488</v>
      </c>
      <c r="O186" s="6">
        <v>13.636285933737046</v>
      </c>
      <c r="P186" s="6">
        <v>9.6501456687301168</v>
      </c>
      <c r="Q186" s="2"/>
      <c r="Z186" s="1"/>
    </row>
    <row r="187" spans="1:26" x14ac:dyDescent="0.2">
      <c r="G187" s="2"/>
      <c r="H187" s="2"/>
      <c r="I187" s="20"/>
      <c r="J187" s="6"/>
      <c r="K187" s="6"/>
      <c r="L187" s="2"/>
      <c r="M187" s="2"/>
      <c r="N187" s="20"/>
      <c r="O187" s="6"/>
      <c r="P187" s="6"/>
      <c r="Q187" s="2"/>
      <c r="Z187" s="1"/>
    </row>
    <row r="188" spans="1:26" ht="57.6" x14ac:dyDescent="0.2">
      <c r="A188" s="8" t="s">
        <v>27</v>
      </c>
      <c r="B188" s="1" t="s">
        <v>90</v>
      </c>
      <c r="C188" s="1" t="s">
        <v>76</v>
      </c>
      <c r="D188" s="1" t="s">
        <v>76</v>
      </c>
      <c r="G188" s="2"/>
      <c r="H188" s="9"/>
      <c r="I188" s="20"/>
      <c r="J188" s="6"/>
      <c r="K188" s="6"/>
      <c r="L188" s="10">
        <v>10.35</v>
      </c>
      <c r="M188" s="2">
        <v>12.56</v>
      </c>
      <c r="N188" s="20">
        <v>1.0209861964901468</v>
      </c>
      <c r="O188" s="6">
        <v>10.647775623756978</v>
      </c>
      <c r="P188" s="6">
        <v>13.893898764916035</v>
      </c>
      <c r="Q188" s="11" t="s">
        <v>91</v>
      </c>
      <c r="Z188" s="1"/>
    </row>
    <row r="189" spans="1:26" x14ac:dyDescent="0.2">
      <c r="G189" s="2"/>
      <c r="H189" s="7"/>
      <c r="I189" s="20"/>
      <c r="J189" s="6"/>
      <c r="K189" s="6"/>
      <c r="L189" s="2"/>
      <c r="M189" s="2"/>
      <c r="N189" s="20"/>
      <c r="O189" s="6"/>
      <c r="P189" s="6"/>
      <c r="Q189" s="2"/>
      <c r="Z189" s="1"/>
    </row>
    <row r="190" spans="1:26" x14ac:dyDescent="0.2">
      <c r="A190" s="8" t="s">
        <v>27</v>
      </c>
      <c r="B190" s="12" t="s">
        <v>92</v>
      </c>
      <c r="C190" s="30" t="s">
        <v>101</v>
      </c>
      <c r="D190" s="1" t="s">
        <v>76</v>
      </c>
      <c r="E190" s="1">
        <v>0</v>
      </c>
      <c r="F190" s="1" t="s">
        <v>13</v>
      </c>
      <c r="G190" s="2"/>
      <c r="H190" s="7"/>
      <c r="I190" s="20"/>
      <c r="J190" s="6"/>
      <c r="K190" s="6"/>
      <c r="L190" s="2"/>
      <c r="M190" s="2"/>
      <c r="N190" s="20"/>
      <c r="O190" s="6">
        <v>1.2588248806928208</v>
      </c>
      <c r="P190" s="6">
        <v>1.2588248806928208</v>
      </c>
      <c r="Q190" s="2"/>
      <c r="Z190" s="1"/>
    </row>
    <row r="191" spans="1:26" s="15" customFormat="1" x14ac:dyDescent="0.2">
      <c r="A191" s="8"/>
      <c r="B191" s="12"/>
      <c r="C191" s="12"/>
      <c r="D191" s="1"/>
      <c r="E191" s="12">
        <v>0.5</v>
      </c>
      <c r="F191" s="13">
        <v>1</v>
      </c>
      <c r="G191" s="14"/>
      <c r="H191" s="9"/>
      <c r="I191" s="20"/>
      <c r="J191" s="6"/>
      <c r="K191" s="6"/>
      <c r="L191" s="10">
        <v>4.91</v>
      </c>
      <c r="M191" s="2">
        <v>8.77</v>
      </c>
      <c r="N191" s="20">
        <v>0.33819794694608502</v>
      </c>
      <c r="O191" s="6">
        <v>1.1927208967897727</v>
      </c>
      <c r="P191" s="6">
        <v>5.1424310192272804</v>
      </c>
      <c r="Q191" s="2"/>
      <c r="R191" s="1"/>
      <c r="S191" s="1"/>
      <c r="T191" s="1"/>
      <c r="U191" s="1"/>
      <c r="V191" s="1"/>
      <c r="W191" s="1"/>
      <c r="X191" s="1"/>
      <c r="Y191" s="1"/>
    </row>
    <row r="192" spans="1:26" s="15" customFormat="1" x14ac:dyDescent="0.2">
      <c r="A192" s="16"/>
      <c r="B192" s="17"/>
      <c r="C192" s="17"/>
      <c r="D192" s="17"/>
      <c r="E192" s="12">
        <v>1.5</v>
      </c>
      <c r="F192" s="13">
        <v>2</v>
      </c>
      <c r="G192" s="14"/>
      <c r="H192" s="9"/>
      <c r="I192" s="20"/>
      <c r="J192" s="6"/>
      <c r="K192" s="6"/>
      <c r="L192" s="10">
        <v>5.45</v>
      </c>
      <c r="M192" s="2">
        <v>9.2100000000000009</v>
      </c>
      <c r="N192" s="20">
        <v>0.39422668112653225</v>
      </c>
      <c r="O192" s="6">
        <v>1.6201886001015489</v>
      </c>
      <c r="P192" s="6">
        <v>5.8884263667074102</v>
      </c>
      <c r="Q192" s="2"/>
      <c r="R192" s="1"/>
      <c r="S192" s="1"/>
      <c r="T192" s="1"/>
      <c r="U192" s="1"/>
      <c r="V192" s="1"/>
      <c r="W192" s="1"/>
      <c r="X192" s="1"/>
      <c r="Y192" s="1"/>
    </row>
    <row r="193" spans="1:25" s="15" customFormat="1" x14ac:dyDescent="0.2">
      <c r="A193" s="16"/>
      <c r="B193" s="17"/>
      <c r="C193" s="17"/>
      <c r="D193" s="17"/>
      <c r="E193" s="12">
        <v>2.5</v>
      </c>
      <c r="F193" s="13">
        <v>3</v>
      </c>
      <c r="G193" s="14"/>
      <c r="H193" s="9"/>
      <c r="I193" s="20"/>
      <c r="J193" s="6"/>
      <c r="K193" s="6"/>
      <c r="L193" s="10">
        <v>5.72</v>
      </c>
      <c r="M193" s="2">
        <v>9.67</v>
      </c>
      <c r="N193" s="20">
        <v>0.43442257373105014</v>
      </c>
      <c r="O193" s="6">
        <v>1.8672900460515394</v>
      </c>
      <c r="P193" s="6">
        <v>6.738638192515956</v>
      </c>
      <c r="Q193" s="2"/>
      <c r="R193" s="1"/>
      <c r="S193" s="1"/>
      <c r="T193" s="1"/>
      <c r="U193" s="1"/>
      <c r="V193" s="1"/>
      <c r="W193" s="1"/>
      <c r="X193" s="1"/>
      <c r="Y193" s="1"/>
    </row>
    <row r="194" spans="1:25" s="15" customFormat="1" x14ac:dyDescent="0.2">
      <c r="A194" s="16"/>
      <c r="B194" s="17"/>
      <c r="C194" s="17"/>
      <c r="D194" s="17"/>
      <c r="E194" s="12">
        <v>3.5</v>
      </c>
      <c r="F194" s="13">
        <v>4</v>
      </c>
      <c r="G194" s="14"/>
      <c r="H194" s="9"/>
      <c r="I194" s="20"/>
      <c r="J194" s="6"/>
      <c r="K194" s="6"/>
      <c r="L194" s="10">
        <v>6.08</v>
      </c>
      <c r="M194" s="2">
        <v>10.119999999999999</v>
      </c>
      <c r="N194" s="20">
        <v>0.48325234834579628</v>
      </c>
      <c r="O194" s="6">
        <v>2.2337128742192114</v>
      </c>
      <c r="P194" s="6">
        <v>7.6425011755546102</v>
      </c>
      <c r="Q194" s="2"/>
      <c r="R194" s="1"/>
      <c r="S194" s="1"/>
      <c r="T194" s="1"/>
      <c r="U194" s="1"/>
      <c r="V194" s="1"/>
      <c r="W194" s="1"/>
      <c r="X194" s="1"/>
      <c r="Y194" s="1"/>
    </row>
    <row r="195" spans="1:25" s="15" customFormat="1" x14ac:dyDescent="0.2">
      <c r="A195" s="16"/>
      <c r="B195" s="17"/>
      <c r="C195" s="17"/>
      <c r="D195" s="17"/>
      <c r="E195" s="12">
        <v>4.5</v>
      </c>
      <c r="F195" s="13">
        <v>5</v>
      </c>
      <c r="G195" s="14"/>
      <c r="H195" s="9"/>
      <c r="I195" s="20"/>
      <c r="J195" s="6"/>
      <c r="K195" s="6"/>
      <c r="L195" s="10">
        <v>6.5</v>
      </c>
      <c r="M195" s="2">
        <v>10.41</v>
      </c>
      <c r="N195" s="20">
        <v>0.53143966726288339</v>
      </c>
      <c r="O195" s="6">
        <v>2.7176182463132705</v>
      </c>
      <c r="P195" s="6">
        <v>8.2639876350584309</v>
      </c>
      <c r="Q195" s="2"/>
      <c r="R195" s="1"/>
      <c r="S195" s="1"/>
      <c r="T195" s="1"/>
      <c r="U195" s="1"/>
      <c r="V195" s="1"/>
      <c r="W195" s="1"/>
      <c r="X195" s="1"/>
      <c r="Y195" s="1"/>
    </row>
    <row r="196" spans="1:25" s="15" customFormat="1" x14ac:dyDescent="0.2">
      <c r="A196" s="16"/>
      <c r="B196" s="17"/>
      <c r="C196" s="17"/>
      <c r="D196" s="17"/>
      <c r="E196" s="12">
        <v>5.5</v>
      </c>
      <c r="F196" s="13">
        <v>6</v>
      </c>
      <c r="G196" s="14"/>
      <c r="H196" s="9"/>
      <c r="I196" s="20"/>
      <c r="J196" s="6"/>
      <c r="K196" s="6"/>
      <c r="L196" s="10">
        <v>6.77</v>
      </c>
      <c r="M196" s="2">
        <v>10.45</v>
      </c>
      <c r="N196" s="20">
        <v>0.55564171166797571</v>
      </c>
      <c r="O196" s="6">
        <v>3.0624999888549871</v>
      </c>
      <c r="P196" s="6">
        <v>8.352156029241371</v>
      </c>
      <c r="Q196" s="2"/>
      <c r="R196" s="1"/>
      <c r="S196" s="1"/>
      <c r="T196" s="1"/>
      <c r="U196" s="1"/>
      <c r="V196" s="1"/>
      <c r="W196" s="1"/>
      <c r="X196" s="1"/>
      <c r="Y196" s="1"/>
    </row>
    <row r="197" spans="1:25" s="15" customFormat="1" x14ac:dyDescent="0.2">
      <c r="A197" s="16"/>
      <c r="B197" s="17"/>
      <c r="C197" s="17"/>
      <c r="D197" s="17"/>
      <c r="E197" s="12">
        <v>6.5</v>
      </c>
      <c r="F197" s="13">
        <v>7</v>
      </c>
      <c r="G197" s="14"/>
      <c r="H197" s="9"/>
      <c r="I197" s="20"/>
      <c r="J197" s="6"/>
      <c r="K197" s="6"/>
      <c r="L197" s="10">
        <v>7.03</v>
      </c>
      <c r="M197" s="2">
        <v>10.7</v>
      </c>
      <c r="N197" s="20">
        <v>0.59078435248919448</v>
      </c>
      <c r="O197" s="6">
        <v>3.4207556435306015</v>
      </c>
      <c r="P197" s="6">
        <v>8.9168362158897558</v>
      </c>
      <c r="Q197" s="2"/>
      <c r="R197" s="1"/>
      <c r="S197" s="1"/>
      <c r="T197" s="1"/>
      <c r="U197" s="1"/>
      <c r="V197" s="1"/>
      <c r="W197" s="1"/>
      <c r="X197" s="1"/>
      <c r="Y197" s="1"/>
    </row>
    <row r="198" spans="1:25" s="15" customFormat="1" x14ac:dyDescent="0.2">
      <c r="A198" s="16"/>
      <c r="B198" s="17"/>
      <c r="C198" s="17"/>
      <c r="D198" s="17"/>
      <c r="E198" s="12">
        <v>7.5</v>
      </c>
      <c r="F198" s="13">
        <v>8</v>
      </c>
      <c r="G198" s="14"/>
      <c r="H198" s="9"/>
      <c r="I198" s="20"/>
      <c r="J198" s="6"/>
      <c r="K198" s="6"/>
      <c r="L198" s="10">
        <v>7.15</v>
      </c>
      <c r="M198" s="2">
        <v>11.05</v>
      </c>
      <c r="N198" s="20">
        <v>0.62052345394623898</v>
      </c>
      <c r="O198" s="6">
        <v>3.5950159065796896</v>
      </c>
      <c r="P198" s="6">
        <v>9.7474742311152411</v>
      </c>
      <c r="Q198" s="2"/>
      <c r="R198" s="1"/>
      <c r="S198" s="1"/>
      <c r="T198" s="1"/>
      <c r="U198" s="1"/>
      <c r="V198" s="1"/>
      <c r="W198" s="1"/>
      <c r="X198" s="1"/>
      <c r="Y198" s="1"/>
    </row>
    <row r="199" spans="1:25" s="15" customFormat="1" x14ac:dyDescent="0.2">
      <c r="A199" s="16"/>
      <c r="B199" s="17"/>
      <c r="C199" s="17"/>
      <c r="D199" s="17"/>
      <c r="E199" s="12">
        <v>8.5</v>
      </c>
      <c r="F199" s="13">
        <v>9</v>
      </c>
      <c r="G199" s="14"/>
      <c r="H199" s="9"/>
      <c r="I199" s="20"/>
      <c r="J199" s="6"/>
      <c r="K199" s="6"/>
      <c r="L199" s="10">
        <v>7.39</v>
      </c>
      <c r="M199" s="2">
        <v>11.25</v>
      </c>
      <c r="N199" s="20">
        <v>0.65296039809455353</v>
      </c>
      <c r="O199" s="6">
        <v>3.9608884660138175</v>
      </c>
      <c r="P199" s="6">
        <v>10.243520952934263</v>
      </c>
      <c r="Q199" s="2"/>
      <c r="R199" s="1"/>
      <c r="S199" s="1"/>
      <c r="T199" s="1"/>
      <c r="U199" s="1"/>
      <c r="V199" s="1"/>
      <c r="W199" s="1"/>
      <c r="X199" s="1"/>
      <c r="Y199" s="1"/>
    </row>
    <row r="200" spans="1:25" s="15" customFormat="1" x14ac:dyDescent="0.2">
      <c r="A200" s="16"/>
      <c r="B200" s="17"/>
      <c r="C200" s="17"/>
      <c r="D200" s="17"/>
      <c r="E200" s="12">
        <v>9.5</v>
      </c>
      <c r="F200" s="13">
        <v>10</v>
      </c>
      <c r="G200" s="14"/>
      <c r="H200" s="9"/>
      <c r="I200" s="20"/>
      <c r="J200" s="6"/>
      <c r="K200" s="6"/>
      <c r="L200" s="10">
        <v>7.74</v>
      </c>
      <c r="M200" s="2">
        <v>11.45</v>
      </c>
      <c r="N200" s="20">
        <v>0.69604341434772066</v>
      </c>
      <c r="O200" s="6">
        <v>4.537200425941629</v>
      </c>
      <c r="P200" s="6">
        <v>10.755399406240461</v>
      </c>
      <c r="Q200" s="2"/>
      <c r="R200" s="1"/>
      <c r="S200" s="1"/>
      <c r="T200" s="1"/>
      <c r="U200" s="1"/>
      <c r="V200" s="1"/>
      <c r="W200" s="1"/>
      <c r="X200" s="1"/>
      <c r="Y200" s="1"/>
    </row>
    <row r="201" spans="1:25" s="15" customFormat="1" x14ac:dyDescent="0.2">
      <c r="A201" s="16"/>
      <c r="B201" s="17"/>
      <c r="C201" s="17"/>
      <c r="D201" s="17"/>
      <c r="E201" s="12">
        <v>10.5</v>
      </c>
      <c r="F201" s="13">
        <v>11</v>
      </c>
      <c r="G201" s="14"/>
      <c r="H201" s="9"/>
      <c r="I201" s="20"/>
      <c r="J201" s="6"/>
      <c r="K201" s="6"/>
      <c r="L201" s="10">
        <v>7.89</v>
      </c>
      <c r="M201" s="2">
        <v>11.67</v>
      </c>
      <c r="N201" s="20">
        <v>0.72316556912432461</v>
      </c>
      <c r="O201" s="6">
        <v>4.8001990938809778</v>
      </c>
      <c r="P201" s="6">
        <v>11.337008515575944</v>
      </c>
      <c r="Q201" s="2"/>
      <c r="R201" s="1"/>
      <c r="S201" s="1"/>
      <c r="T201" s="1"/>
      <c r="U201" s="1"/>
      <c r="V201" s="1"/>
      <c r="W201" s="1"/>
      <c r="X201" s="1"/>
      <c r="Y201" s="1"/>
    </row>
    <row r="202" spans="1:25" s="15" customFormat="1" x14ac:dyDescent="0.2">
      <c r="A202" s="16"/>
      <c r="B202" s="17"/>
      <c r="C202" s="17"/>
      <c r="D202" s="17"/>
      <c r="E202" s="12">
        <v>11.5</v>
      </c>
      <c r="F202" s="13">
        <v>12</v>
      </c>
      <c r="G202" s="14"/>
      <c r="H202" s="9"/>
      <c r="I202" s="20"/>
      <c r="J202" s="6"/>
      <c r="K202" s="6"/>
      <c r="L202" s="10">
        <v>8.24</v>
      </c>
      <c r="M202" s="2">
        <v>11.78</v>
      </c>
      <c r="N202" s="20">
        <v>0.76236400606132793</v>
      </c>
      <c r="O202" s="6">
        <v>5.4525031187162885</v>
      </c>
      <c r="P202" s="6">
        <v>11.63518378785399</v>
      </c>
      <c r="Q202" s="2"/>
      <c r="R202" s="1"/>
      <c r="S202" s="1"/>
      <c r="T202" s="1"/>
      <c r="U202" s="1"/>
      <c r="V202" s="1"/>
      <c r="W202" s="1"/>
      <c r="X202" s="1"/>
      <c r="Y202" s="1"/>
    </row>
    <row r="203" spans="1:25" s="15" customFormat="1" x14ac:dyDescent="0.2">
      <c r="A203" s="16"/>
      <c r="B203" s="17"/>
      <c r="C203" s="13"/>
      <c r="D203" s="13"/>
      <c r="E203" s="13"/>
      <c r="F203" s="18"/>
      <c r="G203" s="2"/>
      <c r="H203" s="9"/>
      <c r="I203" s="20"/>
      <c r="J203" s="6"/>
      <c r="K203" s="6"/>
      <c r="L203" s="10"/>
      <c r="M203" s="2"/>
      <c r="N203" s="20"/>
      <c r="O203" s="6"/>
      <c r="P203" s="6"/>
      <c r="Q203" s="2"/>
      <c r="R203" s="1"/>
      <c r="S203" s="1"/>
      <c r="T203" s="1"/>
      <c r="U203" s="1"/>
      <c r="V203" s="1"/>
      <c r="W203" s="1"/>
      <c r="X203" s="1"/>
      <c r="Y203" s="1"/>
    </row>
    <row r="204" spans="1:25" s="15" customFormat="1" ht="28.8" x14ac:dyDescent="0.2">
      <c r="A204" s="8" t="s">
        <v>27</v>
      </c>
      <c r="B204" s="12" t="s">
        <v>93</v>
      </c>
      <c r="C204" s="30" t="s">
        <v>103</v>
      </c>
      <c r="D204" s="1" t="s">
        <v>76</v>
      </c>
      <c r="E204" s="1">
        <v>0</v>
      </c>
      <c r="F204" s="1" t="s">
        <v>13</v>
      </c>
      <c r="G204" s="2"/>
      <c r="H204" s="9"/>
      <c r="I204" s="20"/>
      <c r="J204" s="6"/>
      <c r="K204" s="6"/>
      <c r="L204" s="10"/>
      <c r="M204" s="2"/>
      <c r="N204" s="20"/>
      <c r="O204" s="6">
        <v>1.2588248806928208</v>
      </c>
      <c r="P204" s="6">
        <v>1.2588248806928208</v>
      </c>
      <c r="Q204" s="4" t="s">
        <v>80</v>
      </c>
      <c r="R204" s="1"/>
      <c r="S204" s="1"/>
      <c r="T204" s="1"/>
      <c r="U204" s="1"/>
      <c r="V204" s="1"/>
      <c r="W204" s="1"/>
      <c r="X204" s="1"/>
      <c r="Y204" s="1"/>
    </row>
    <row r="205" spans="1:25" s="15" customFormat="1" x14ac:dyDescent="0.2">
      <c r="A205" s="8"/>
      <c r="B205" s="12"/>
      <c r="C205" s="12"/>
      <c r="D205" s="1"/>
      <c r="E205" s="12">
        <v>0.5</v>
      </c>
      <c r="F205" s="13">
        <v>1</v>
      </c>
      <c r="G205" s="2"/>
      <c r="H205" s="9"/>
      <c r="I205" s="20"/>
      <c r="J205" s="6"/>
      <c r="K205" s="6"/>
      <c r="L205" s="10"/>
      <c r="M205" s="2"/>
      <c r="N205" s="20"/>
      <c r="O205" s="6"/>
      <c r="P205" s="6"/>
      <c r="Q205" s="2"/>
      <c r="R205" s="1"/>
      <c r="S205" s="1"/>
      <c r="T205" s="1"/>
      <c r="U205" s="1"/>
      <c r="V205" s="1"/>
      <c r="W205" s="1"/>
      <c r="X205" s="1"/>
      <c r="Y205" s="1"/>
    </row>
    <row r="206" spans="1:25" s="15" customFormat="1" x14ac:dyDescent="0.2">
      <c r="E206" s="12">
        <v>1.5</v>
      </c>
      <c r="F206" s="13">
        <v>2</v>
      </c>
      <c r="G206" s="14"/>
      <c r="H206" s="9"/>
      <c r="I206" s="20"/>
      <c r="J206" s="6"/>
      <c r="K206" s="6"/>
      <c r="L206" s="10">
        <v>5.34</v>
      </c>
      <c r="M206" s="2">
        <v>7.47</v>
      </c>
      <c r="N206" s="20">
        <v>0.31329375658291536</v>
      </c>
      <c r="O206" s="6">
        <v>1.5260547469334802</v>
      </c>
      <c r="P206" s="6">
        <v>3.2987755679426898</v>
      </c>
      <c r="Q206" s="2"/>
      <c r="R206" s="1"/>
      <c r="S206" s="1"/>
      <c r="T206" s="1"/>
      <c r="U206" s="1"/>
      <c r="V206" s="1"/>
      <c r="W206" s="1"/>
      <c r="X206" s="1"/>
      <c r="Y206" s="1"/>
    </row>
    <row r="207" spans="1:25" s="15" customFormat="1" x14ac:dyDescent="0.2">
      <c r="A207" s="16"/>
      <c r="B207" s="17"/>
      <c r="C207" s="17"/>
      <c r="D207" s="17"/>
      <c r="E207" s="12">
        <v>2.5</v>
      </c>
      <c r="F207" s="13">
        <v>3</v>
      </c>
      <c r="G207" s="14"/>
      <c r="H207" s="9"/>
      <c r="I207" s="20"/>
      <c r="J207" s="6"/>
      <c r="K207" s="6"/>
      <c r="L207" s="10">
        <v>5.94</v>
      </c>
      <c r="M207" s="2">
        <v>8.0399999999999991</v>
      </c>
      <c r="N207" s="20">
        <v>0.37508731328269979</v>
      </c>
      <c r="O207" s="6">
        <v>2.0860633252726379</v>
      </c>
      <c r="P207" s="6">
        <v>4.0431936090134206</v>
      </c>
      <c r="Q207" s="2"/>
      <c r="R207" s="1"/>
      <c r="S207" s="1"/>
      <c r="T207" s="1"/>
      <c r="U207" s="1"/>
      <c r="V207" s="1"/>
      <c r="W207" s="1"/>
      <c r="X207" s="1"/>
      <c r="Y207" s="1"/>
    </row>
    <row r="208" spans="1:25" s="15" customFormat="1" x14ac:dyDescent="0.2">
      <c r="A208" s="16"/>
      <c r="B208" s="17"/>
      <c r="C208" s="17"/>
      <c r="D208" s="17"/>
      <c r="E208" s="12">
        <v>3.5</v>
      </c>
      <c r="F208" s="13">
        <v>4</v>
      </c>
      <c r="G208" s="14"/>
      <c r="H208" s="9"/>
      <c r="I208" s="20"/>
      <c r="J208" s="6"/>
      <c r="K208" s="6"/>
      <c r="L208" s="10">
        <v>6.09</v>
      </c>
      <c r="M208" s="2">
        <v>8.5</v>
      </c>
      <c r="N208" s="20">
        <v>0.40656135928268905</v>
      </c>
      <c r="O208" s="6">
        <v>2.2445150627098251</v>
      </c>
      <c r="P208" s="6">
        <v>4.7161547954365917</v>
      </c>
      <c r="Q208" s="2"/>
      <c r="R208" s="1"/>
      <c r="S208" s="1"/>
      <c r="T208" s="1"/>
      <c r="U208" s="1"/>
      <c r="V208" s="1"/>
      <c r="W208" s="1"/>
      <c r="X208" s="1"/>
      <c r="Y208" s="1"/>
    </row>
    <row r="209" spans="1:26" s="15" customFormat="1" x14ac:dyDescent="0.2">
      <c r="A209" s="16"/>
      <c r="B209" s="17"/>
      <c r="C209" s="17"/>
      <c r="D209" s="17"/>
      <c r="E209" s="12">
        <v>4.5</v>
      </c>
      <c r="F209" s="13">
        <v>5</v>
      </c>
      <c r="G209" s="14"/>
      <c r="H209" s="9"/>
      <c r="I209" s="20"/>
      <c r="J209" s="6"/>
      <c r="K209" s="6"/>
      <c r="L209" s="10">
        <v>6.43</v>
      </c>
      <c r="M209" s="2">
        <v>8.76</v>
      </c>
      <c r="N209" s="20">
        <v>0.44238965270055391</v>
      </c>
      <c r="O209" s="25">
        <v>2.632595484918931</v>
      </c>
      <c r="P209" s="6">
        <v>5.1262214387584004</v>
      </c>
      <c r="Q209" s="2"/>
      <c r="R209" s="1"/>
      <c r="S209" s="1"/>
      <c r="T209" s="1"/>
      <c r="U209" s="1"/>
      <c r="V209" s="1"/>
      <c r="W209" s="1"/>
      <c r="X209" s="1"/>
      <c r="Y209" s="1"/>
    </row>
    <row r="210" spans="1:26" s="15" customFormat="1" x14ac:dyDescent="0.2">
      <c r="A210" s="16"/>
      <c r="B210" s="17"/>
      <c r="C210" s="17"/>
      <c r="D210" s="17"/>
      <c r="E210" s="12">
        <v>5.5</v>
      </c>
      <c r="F210" s="13">
        <v>6</v>
      </c>
      <c r="G210" s="14"/>
      <c r="H210" s="9"/>
      <c r="I210" s="20"/>
      <c r="J210" s="6"/>
      <c r="K210" s="6"/>
      <c r="L210" s="10">
        <v>6.76</v>
      </c>
      <c r="M210" s="2">
        <v>9</v>
      </c>
      <c r="N210" s="20">
        <v>0.47783624261100749</v>
      </c>
      <c r="O210" s="25">
        <v>3.0492393848501442</v>
      </c>
      <c r="P210" s="6">
        <v>5.5243332885911629</v>
      </c>
      <c r="Q210" s="2"/>
      <c r="R210" s="1"/>
      <c r="S210" s="1"/>
      <c r="T210" s="1"/>
      <c r="U210" s="1"/>
      <c r="V210" s="1"/>
      <c r="W210" s="1"/>
      <c r="X210" s="1"/>
      <c r="Y210" s="1"/>
    </row>
    <row r="211" spans="1:26" s="15" customFormat="1" x14ac:dyDescent="0.2">
      <c r="A211" s="16"/>
      <c r="B211" s="17"/>
      <c r="C211" s="17"/>
      <c r="D211" s="17"/>
      <c r="E211" s="12">
        <v>6.5</v>
      </c>
      <c r="F211" s="13">
        <v>7</v>
      </c>
      <c r="G211" s="14"/>
      <c r="H211" s="9"/>
      <c r="I211" s="20"/>
      <c r="J211" s="6"/>
      <c r="K211" s="6"/>
      <c r="L211" s="10">
        <v>7.09</v>
      </c>
      <c r="M211" s="2">
        <v>9.57</v>
      </c>
      <c r="N211" s="20">
        <v>0.53290286404129283</v>
      </c>
      <c r="O211" s="25">
        <v>3.50717218389893</v>
      </c>
      <c r="P211" s="6">
        <v>6.5475604123067495</v>
      </c>
      <c r="Q211" s="2"/>
      <c r="R211" s="1"/>
      <c r="S211" s="1"/>
      <c r="T211" s="1"/>
      <c r="U211" s="1"/>
      <c r="V211" s="1"/>
      <c r="W211" s="1"/>
      <c r="X211" s="1"/>
      <c r="Y211" s="1"/>
    </row>
    <row r="212" spans="1:26" s="15" customFormat="1" x14ac:dyDescent="0.2">
      <c r="A212" s="16"/>
      <c r="B212" s="17"/>
      <c r="C212" s="17"/>
      <c r="D212" s="17"/>
      <c r="E212" s="12">
        <v>7.5</v>
      </c>
      <c r="F212" s="13">
        <v>8</v>
      </c>
      <c r="G212" s="14"/>
      <c r="H212" s="9"/>
      <c r="I212" s="20"/>
      <c r="J212" s="6"/>
      <c r="K212" s="6"/>
      <c r="L212" s="10">
        <v>7.58</v>
      </c>
      <c r="M212" s="2">
        <v>10.19</v>
      </c>
      <c r="N212" s="20">
        <v>0.60664311220451583</v>
      </c>
      <c r="O212" s="25">
        <v>4.2673367911994324</v>
      </c>
      <c r="P212" s="6">
        <v>7.789679726610907</v>
      </c>
      <c r="Q212" s="2"/>
      <c r="R212" s="1"/>
      <c r="S212" s="1"/>
      <c r="T212" s="1"/>
      <c r="U212" s="1"/>
      <c r="V212" s="1"/>
      <c r="W212" s="1"/>
      <c r="X212" s="1"/>
      <c r="Y212" s="1"/>
    </row>
    <row r="213" spans="1:26" s="15" customFormat="1" x14ac:dyDescent="0.2">
      <c r="A213" s="16"/>
      <c r="B213" s="17"/>
      <c r="C213" s="17"/>
      <c r="D213" s="17"/>
      <c r="E213" s="12">
        <v>8.5</v>
      </c>
      <c r="F213" s="13">
        <v>9</v>
      </c>
      <c r="G213" s="14"/>
      <c r="H213" s="9"/>
      <c r="I213" s="20"/>
      <c r="J213" s="6"/>
      <c r="K213" s="6"/>
      <c r="L213" s="10">
        <v>7.91</v>
      </c>
      <c r="M213" s="2">
        <v>10.49</v>
      </c>
      <c r="N213" s="20">
        <v>0.65169119466250336</v>
      </c>
      <c r="O213" s="25">
        <v>4.8360066006442786</v>
      </c>
      <c r="P213" s="6">
        <v>8.4409228517718269</v>
      </c>
      <c r="Q213" s="2"/>
      <c r="R213" s="1"/>
      <c r="S213" s="1"/>
      <c r="T213" s="1"/>
      <c r="U213" s="1"/>
      <c r="V213" s="1"/>
      <c r="W213" s="1"/>
      <c r="X213" s="1"/>
      <c r="Y213" s="1"/>
    </row>
    <row r="214" spans="1:26" s="15" customFormat="1" x14ac:dyDescent="0.2">
      <c r="A214" s="16"/>
      <c r="B214" s="17"/>
      <c r="C214" s="17"/>
      <c r="D214" s="17"/>
      <c r="E214" s="12">
        <v>9.5</v>
      </c>
      <c r="F214" s="13">
        <v>10</v>
      </c>
      <c r="G214" s="14"/>
      <c r="H214" s="9"/>
      <c r="I214" s="20"/>
      <c r="J214" s="6"/>
      <c r="K214" s="6"/>
      <c r="L214" s="10">
        <v>8.19</v>
      </c>
      <c r="M214" s="2">
        <v>10.85</v>
      </c>
      <c r="N214" s="20">
        <v>0.69791658896742348</v>
      </c>
      <c r="O214" s="25">
        <v>5.3559463984942424</v>
      </c>
      <c r="P214" s="6">
        <v>9.267042857225551</v>
      </c>
      <c r="Q214" s="2"/>
      <c r="R214" s="1"/>
      <c r="S214" s="1"/>
      <c r="T214" s="1"/>
      <c r="U214" s="1"/>
      <c r="V214" s="1"/>
      <c r="W214" s="1"/>
      <c r="X214" s="1"/>
      <c r="Y214" s="1"/>
    </row>
    <row r="215" spans="1:26" s="15" customFormat="1" x14ac:dyDescent="0.2">
      <c r="A215" s="16"/>
      <c r="B215" s="17"/>
      <c r="C215" s="17"/>
      <c r="D215" s="17"/>
      <c r="E215" s="12">
        <v>10.5</v>
      </c>
      <c r="F215" s="13">
        <v>11</v>
      </c>
      <c r="G215" s="14"/>
      <c r="H215" s="9"/>
      <c r="I215" s="20"/>
      <c r="J215" s="6"/>
      <c r="K215" s="6"/>
      <c r="L215" s="10">
        <v>8.48</v>
      </c>
      <c r="M215" s="2">
        <v>11.02</v>
      </c>
      <c r="N215" s="20">
        <v>0.73395144210226182</v>
      </c>
      <c r="O215" s="25">
        <v>5.9319688785875613</v>
      </c>
      <c r="P215" s="6">
        <v>9.6744193463780412</v>
      </c>
      <c r="Q215" s="2"/>
      <c r="R215" s="1"/>
      <c r="S215" s="1"/>
      <c r="T215" s="1"/>
      <c r="U215" s="1"/>
      <c r="V215" s="1"/>
      <c r="W215" s="1"/>
      <c r="X215" s="1"/>
      <c r="Y215" s="1"/>
    </row>
    <row r="216" spans="1:26" s="15" customFormat="1" x14ac:dyDescent="0.2">
      <c r="A216" s="16"/>
      <c r="B216" s="17"/>
      <c r="C216" s="17"/>
      <c r="D216" s="17"/>
      <c r="E216" s="12">
        <v>11.5</v>
      </c>
      <c r="F216" s="13">
        <v>12</v>
      </c>
      <c r="G216" s="14"/>
      <c r="H216" s="9"/>
      <c r="I216" s="20"/>
      <c r="J216" s="6"/>
      <c r="K216" s="6"/>
      <c r="L216" s="10">
        <v>8.91</v>
      </c>
      <c r="M216" s="2">
        <v>11.29</v>
      </c>
      <c r="N216" s="20">
        <v>0.79006264308986562</v>
      </c>
      <c r="O216" s="25">
        <v>6.8590029235568233</v>
      </c>
      <c r="P216" s="6">
        <v>10.34462319665751</v>
      </c>
      <c r="Q216" s="2"/>
      <c r="R216" s="1"/>
      <c r="S216" s="1"/>
      <c r="T216" s="1"/>
      <c r="U216" s="1"/>
      <c r="V216" s="1"/>
      <c r="W216" s="1"/>
      <c r="X216" s="1"/>
      <c r="Y216" s="1"/>
    </row>
    <row r="217" spans="1:26" s="15" customFormat="1" x14ac:dyDescent="0.2">
      <c r="A217" s="16"/>
      <c r="B217" s="17"/>
      <c r="C217" s="17"/>
      <c r="D217" s="17"/>
      <c r="E217" s="12">
        <v>12.5</v>
      </c>
      <c r="F217" s="13">
        <v>13</v>
      </c>
      <c r="G217" s="14"/>
      <c r="H217" s="9"/>
      <c r="I217" s="20"/>
      <c r="J217" s="6"/>
      <c r="K217" s="6"/>
      <c r="L217" s="10">
        <v>9.4</v>
      </c>
      <c r="M217" s="2">
        <v>11.74</v>
      </c>
      <c r="N217" s="20">
        <v>0.86673399719888811</v>
      </c>
      <c r="O217" s="25">
        <v>8.0262766886853214</v>
      </c>
      <c r="P217" s="6">
        <v>11.526184253370953</v>
      </c>
      <c r="Q217" s="2"/>
      <c r="R217" s="1"/>
      <c r="S217" s="1"/>
      <c r="T217" s="1"/>
      <c r="U217" s="1"/>
      <c r="V217" s="1"/>
      <c r="W217" s="1"/>
      <c r="X217" s="1"/>
      <c r="Y217" s="1"/>
    </row>
    <row r="218" spans="1:26" s="15" customFormat="1" x14ac:dyDescent="0.2">
      <c r="A218" s="16"/>
      <c r="B218" s="17"/>
      <c r="C218" s="17"/>
      <c r="D218" s="17"/>
      <c r="E218" s="12">
        <v>13.5</v>
      </c>
      <c r="F218" s="15">
        <v>14</v>
      </c>
      <c r="G218" s="14"/>
      <c r="H218" s="9"/>
      <c r="I218" s="20"/>
      <c r="J218" s="6"/>
      <c r="K218" s="6"/>
      <c r="L218" s="10">
        <v>9.7799999999999994</v>
      </c>
      <c r="M218" s="2">
        <v>11.86</v>
      </c>
      <c r="N218" s="20">
        <v>0.91098961291000735</v>
      </c>
      <c r="O218" s="25">
        <v>9.016515676636141</v>
      </c>
      <c r="P218" s="6">
        <v>11.855152678419465</v>
      </c>
      <c r="Q218" s="2"/>
      <c r="R218" s="1"/>
      <c r="S218" s="1"/>
      <c r="T218" s="1"/>
      <c r="U218" s="1"/>
      <c r="V218" s="1"/>
      <c r="W218" s="1"/>
      <c r="X218" s="1"/>
      <c r="Y218" s="1"/>
    </row>
    <row r="219" spans="1:26" s="15" customFormat="1" x14ac:dyDescent="0.2">
      <c r="A219" s="16"/>
      <c r="B219" s="17"/>
      <c r="C219" s="17"/>
      <c r="D219" s="17"/>
      <c r="E219" s="17"/>
      <c r="F219" s="13"/>
      <c r="G219" s="14"/>
      <c r="H219" s="9"/>
      <c r="I219" s="20"/>
      <c r="J219" s="6"/>
      <c r="K219" s="6"/>
      <c r="L219" s="10"/>
      <c r="M219" s="14"/>
      <c r="N219" s="27"/>
      <c r="O219" s="25"/>
      <c r="P219" s="6"/>
      <c r="Q219" s="2"/>
      <c r="R219" s="1"/>
      <c r="S219" s="1"/>
      <c r="T219" s="1"/>
      <c r="U219" s="1"/>
      <c r="V219" s="1"/>
      <c r="W219" s="1"/>
      <c r="X219" s="1"/>
      <c r="Y219" s="1"/>
    </row>
    <row r="220" spans="1:26" s="15" customFormat="1" ht="43.2" x14ac:dyDescent="0.2">
      <c r="A220" s="8" t="s">
        <v>28</v>
      </c>
      <c r="B220" s="1" t="s">
        <v>94</v>
      </c>
      <c r="C220" s="8" t="s">
        <v>104</v>
      </c>
      <c r="D220" s="1" t="s">
        <v>76</v>
      </c>
      <c r="E220" s="1">
        <v>0</v>
      </c>
      <c r="F220" s="1" t="s">
        <v>13</v>
      </c>
      <c r="G220" s="14"/>
      <c r="H220" s="9"/>
      <c r="I220" s="20"/>
      <c r="J220" s="6"/>
      <c r="K220" s="6"/>
      <c r="L220" s="10"/>
      <c r="M220" s="14"/>
      <c r="N220" s="27"/>
      <c r="O220" s="6">
        <v>1.2588248806928208</v>
      </c>
      <c r="P220" s="6">
        <v>1.2588248806928208</v>
      </c>
      <c r="Q220" s="4" t="s">
        <v>81</v>
      </c>
      <c r="R220" s="1"/>
      <c r="S220" s="1"/>
      <c r="T220" s="1"/>
      <c r="U220" s="1"/>
      <c r="V220" s="1"/>
      <c r="W220" s="1"/>
      <c r="X220" s="1"/>
      <c r="Y220" s="1"/>
    </row>
    <row r="221" spans="1:26" s="15" customFormat="1" x14ac:dyDescent="0.2">
      <c r="A221" s="8"/>
      <c r="B221" s="1"/>
      <c r="C221" s="1"/>
      <c r="D221" s="1"/>
      <c r="E221" s="1">
        <v>0.5</v>
      </c>
      <c r="F221" s="1">
        <v>1</v>
      </c>
      <c r="G221" s="14"/>
      <c r="H221" s="9"/>
      <c r="I221" s="20"/>
      <c r="J221" s="6"/>
      <c r="K221" s="6"/>
      <c r="L221" s="10"/>
      <c r="M221" s="14"/>
      <c r="N221" s="27"/>
      <c r="O221" s="6"/>
      <c r="P221" s="6"/>
      <c r="Q221" s="2"/>
      <c r="R221" s="1"/>
      <c r="S221" s="1"/>
      <c r="T221" s="1"/>
      <c r="U221" s="1"/>
      <c r="V221" s="1"/>
      <c r="W221" s="1"/>
      <c r="X221" s="1"/>
      <c r="Y221" s="1"/>
    </row>
    <row r="222" spans="1:26" s="15" customFormat="1" x14ac:dyDescent="0.2">
      <c r="A222" s="8"/>
      <c r="B222" s="1"/>
      <c r="C222" s="1"/>
      <c r="D222" s="1"/>
      <c r="E222" s="1">
        <v>1.5</v>
      </c>
      <c r="F222" s="1">
        <v>2</v>
      </c>
      <c r="G222" s="14"/>
      <c r="H222" s="9"/>
      <c r="I222" s="20"/>
      <c r="J222" s="6"/>
      <c r="K222" s="6"/>
      <c r="L222" s="10"/>
      <c r="M222" s="14"/>
      <c r="N222" s="27"/>
      <c r="O222" s="6"/>
      <c r="P222" s="6"/>
      <c r="Q222" s="2"/>
      <c r="R222" s="1"/>
      <c r="S222" s="1"/>
      <c r="T222" s="1"/>
      <c r="U222" s="1"/>
      <c r="V222" s="1"/>
      <c r="W222" s="1"/>
      <c r="X222" s="1"/>
      <c r="Y222" s="1"/>
    </row>
    <row r="223" spans="1:26" x14ac:dyDescent="0.2">
      <c r="E223" s="1">
        <v>2.5</v>
      </c>
      <c r="F223" s="1">
        <v>3</v>
      </c>
      <c r="G223" s="2"/>
      <c r="H223" s="2"/>
      <c r="I223" s="20"/>
      <c r="J223" s="6"/>
      <c r="K223" s="6"/>
      <c r="L223" s="2">
        <v>6.75</v>
      </c>
      <c r="M223" s="2">
        <v>9.19</v>
      </c>
      <c r="N223" s="20">
        <v>0.4872021157095221</v>
      </c>
      <c r="O223" s="25">
        <v>3.0360166958065484</v>
      </c>
      <c r="P223" s="6">
        <v>5.853109960037095</v>
      </c>
      <c r="Q223" s="2"/>
      <c r="Z223" s="1"/>
    </row>
    <row r="224" spans="1:26" x14ac:dyDescent="0.2">
      <c r="E224" s="1">
        <v>3.5</v>
      </c>
      <c r="F224" s="1">
        <v>4</v>
      </c>
      <c r="G224" s="2"/>
      <c r="H224" s="2"/>
      <c r="I224" s="20"/>
      <c r="J224" s="6"/>
      <c r="K224" s="6"/>
      <c r="L224" s="2">
        <v>8.1300000000000008</v>
      </c>
      <c r="M224" s="2">
        <v>10.34</v>
      </c>
      <c r="N224" s="20">
        <v>0.66023868287475784</v>
      </c>
      <c r="O224" s="25">
        <v>5.2415750155662799</v>
      </c>
      <c r="P224" s="6">
        <v>8.1111276243459134</v>
      </c>
      <c r="Q224" s="2"/>
      <c r="Z224" s="1"/>
    </row>
    <row r="225" spans="1:26" x14ac:dyDescent="0.2">
      <c r="E225" s="1">
        <v>4.5</v>
      </c>
      <c r="F225" s="1">
        <v>5</v>
      </c>
      <c r="G225" s="2"/>
      <c r="H225" s="2"/>
      <c r="I225" s="20"/>
      <c r="J225" s="6"/>
      <c r="K225" s="6"/>
      <c r="L225" s="2">
        <v>8.8000000000000007</v>
      </c>
      <c r="M225" s="2">
        <v>11.6</v>
      </c>
      <c r="N225" s="20">
        <v>0.80173444519611536</v>
      </c>
      <c r="O225" s="25">
        <v>6.6133777873657511</v>
      </c>
      <c r="P225" s="6">
        <v>11.149827483625106</v>
      </c>
      <c r="Q225" s="2"/>
      <c r="Z225" s="1"/>
    </row>
    <row r="226" spans="1:26" x14ac:dyDescent="0.2">
      <c r="E226" s="1">
        <v>5.5</v>
      </c>
      <c r="F226" s="1">
        <v>6</v>
      </c>
      <c r="G226" s="2"/>
      <c r="H226" s="2"/>
      <c r="I226" s="20"/>
      <c r="J226" s="6"/>
      <c r="K226" s="6"/>
      <c r="L226" s="2">
        <v>9.36</v>
      </c>
      <c r="M226" s="2">
        <v>12.15</v>
      </c>
      <c r="N226" s="20">
        <v>0.89318620734211407</v>
      </c>
      <c r="O226" s="6">
        <v>7.9264254905911651</v>
      </c>
      <c r="P226" s="6">
        <v>12.674752169738849</v>
      </c>
      <c r="Q226" s="2"/>
      <c r="Z226" s="1"/>
    </row>
    <row r="227" spans="1:26" x14ac:dyDescent="0.2">
      <c r="E227" s="1">
        <v>6.5</v>
      </c>
      <c r="F227" s="1">
        <v>7</v>
      </c>
      <c r="G227" s="2"/>
      <c r="H227" s="2"/>
      <c r="I227" s="20"/>
      <c r="J227" s="6"/>
      <c r="K227" s="6"/>
      <c r="L227" s="2">
        <v>9.75</v>
      </c>
      <c r="M227" s="2">
        <v>12.63</v>
      </c>
      <c r="N227" s="20">
        <v>0.96715893336170278</v>
      </c>
      <c r="O227" s="25">
        <v>8.9355635903995978</v>
      </c>
      <c r="P227" s="6">
        <v>14.109231251797155</v>
      </c>
      <c r="Q227" s="2"/>
      <c r="Z227" s="1"/>
    </row>
    <row r="228" spans="1:26" x14ac:dyDescent="0.2">
      <c r="E228" s="1">
        <v>7.5</v>
      </c>
      <c r="F228" s="1">
        <v>8</v>
      </c>
      <c r="G228" s="2"/>
      <c r="H228" s="2"/>
      <c r="I228" s="20"/>
      <c r="J228" s="6"/>
      <c r="K228" s="6"/>
      <c r="L228" s="2">
        <v>10.029999999999999</v>
      </c>
      <c r="M228" s="2">
        <v>12.9</v>
      </c>
      <c r="N228" s="20">
        <v>1.0162031216750562</v>
      </c>
      <c r="O228" s="25">
        <v>9.7099952839338375</v>
      </c>
      <c r="P228" s="6">
        <v>14.959733137516167</v>
      </c>
      <c r="Q228" s="2"/>
      <c r="Z228" s="1"/>
    </row>
    <row r="229" spans="1:26" x14ac:dyDescent="0.2">
      <c r="E229" s="1">
        <v>8.5</v>
      </c>
      <c r="F229" s="1">
        <v>9</v>
      </c>
      <c r="G229" s="2"/>
      <c r="H229" s="2"/>
      <c r="I229" s="20"/>
      <c r="J229" s="6"/>
      <c r="K229" s="6"/>
      <c r="L229" s="2">
        <v>10.56</v>
      </c>
      <c r="M229" s="2">
        <v>13.13</v>
      </c>
      <c r="N229" s="20">
        <v>1.0889765446991373</v>
      </c>
      <c r="O229" s="25">
        <v>11.294520506370048</v>
      </c>
      <c r="P229" s="6">
        <v>15.709492311374847</v>
      </c>
      <c r="Q229" s="2"/>
      <c r="Z229" s="1"/>
    </row>
    <row r="230" spans="1:26" x14ac:dyDescent="0.2">
      <c r="E230" s="1">
        <v>9.5</v>
      </c>
      <c r="F230" s="1">
        <v>10</v>
      </c>
      <c r="G230" s="2"/>
      <c r="H230" s="2"/>
      <c r="I230" s="20"/>
      <c r="J230" s="6"/>
      <c r="K230" s="6"/>
      <c r="L230" s="2">
        <v>11.06</v>
      </c>
      <c r="M230" s="2">
        <v>13.68</v>
      </c>
      <c r="N230" s="20">
        <v>1.1883137044056464</v>
      </c>
      <c r="O230" s="25">
        <v>12.937416229512849</v>
      </c>
      <c r="P230" s="6">
        <v>17.598572784984711</v>
      </c>
      <c r="Q230" s="7"/>
      <c r="Z230" s="1"/>
    </row>
    <row r="231" spans="1:26" x14ac:dyDescent="0.2">
      <c r="E231" s="1">
        <v>10.5</v>
      </c>
      <c r="F231" s="1">
        <v>11</v>
      </c>
      <c r="G231" s="2"/>
      <c r="H231" s="2"/>
      <c r="I231" s="20"/>
      <c r="J231" s="6"/>
      <c r="K231" s="6"/>
      <c r="L231" s="2">
        <v>11.49</v>
      </c>
      <c r="M231" s="2">
        <v>14.38</v>
      </c>
      <c r="N231" s="20">
        <v>1.2976835402513949</v>
      </c>
      <c r="O231" s="25">
        <v>14.470231401456918</v>
      </c>
      <c r="P231" s="6">
        <v>20.204606166036253</v>
      </c>
      <c r="Q231" s="7"/>
      <c r="Z231" s="1"/>
    </row>
    <row r="232" spans="1:26" x14ac:dyDescent="0.2">
      <c r="E232" s="1">
        <v>11.5</v>
      </c>
      <c r="F232" s="1">
        <v>12</v>
      </c>
      <c r="G232" s="2"/>
      <c r="H232" s="2"/>
      <c r="I232" s="20"/>
      <c r="J232" s="6"/>
      <c r="K232" s="6"/>
      <c r="L232" s="2">
        <v>11.64</v>
      </c>
      <c r="M232" s="2">
        <v>14.74</v>
      </c>
      <c r="N232" s="20">
        <v>1.3475359032748844</v>
      </c>
      <c r="O232" s="25">
        <v>15.031820082638863</v>
      </c>
      <c r="P232" s="6">
        <v>21.635465134526193</v>
      </c>
      <c r="Q232" s="7"/>
      <c r="Z232" s="1"/>
    </row>
    <row r="233" spans="1:26" x14ac:dyDescent="0.2">
      <c r="E233" s="1">
        <v>12.5</v>
      </c>
      <c r="F233" s="1">
        <v>13</v>
      </c>
      <c r="G233" s="2"/>
      <c r="H233" s="2"/>
      <c r="I233" s="20"/>
      <c r="J233" s="6"/>
      <c r="K233" s="6"/>
      <c r="L233" s="2">
        <v>12.08</v>
      </c>
      <c r="M233" s="2">
        <v>15.13</v>
      </c>
      <c r="N233" s="20">
        <v>1.4354753648341698</v>
      </c>
      <c r="O233" s="25">
        <v>16.761608486205805</v>
      </c>
      <c r="P233" s="6">
        <v>23.256817324196216</v>
      </c>
      <c r="Q233" s="7"/>
      <c r="Z233" s="1"/>
    </row>
    <row r="234" spans="1:26" x14ac:dyDescent="0.2">
      <c r="G234" s="2"/>
      <c r="H234" s="2"/>
      <c r="I234" s="20"/>
      <c r="J234" s="6"/>
      <c r="K234" s="6"/>
      <c r="L234" s="2"/>
      <c r="M234" s="2"/>
      <c r="N234" s="20"/>
      <c r="O234" s="25"/>
      <c r="P234" s="6"/>
      <c r="Q234" s="7"/>
      <c r="Z234" s="1"/>
    </row>
    <row r="235" spans="1:26" ht="43.2" x14ac:dyDescent="0.2">
      <c r="A235" s="8" t="s">
        <v>28</v>
      </c>
      <c r="B235" s="1" t="s">
        <v>95</v>
      </c>
      <c r="C235" s="8" t="s">
        <v>105</v>
      </c>
      <c r="D235" s="1" t="s">
        <v>76</v>
      </c>
      <c r="E235" s="1">
        <v>0</v>
      </c>
      <c r="F235" s="1" t="s">
        <v>13</v>
      </c>
      <c r="G235" s="2"/>
      <c r="H235" s="2"/>
      <c r="I235" s="20"/>
      <c r="J235" s="6"/>
      <c r="K235" s="6"/>
      <c r="L235" s="2"/>
      <c r="M235" s="2"/>
      <c r="N235" s="20"/>
      <c r="O235" s="6">
        <v>1.2588248806928208</v>
      </c>
      <c r="P235" s="6">
        <v>1.2588248806928208</v>
      </c>
      <c r="Q235" s="4" t="s">
        <v>81</v>
      </c>
      <c r="Z235" s="1"/>
    </row>
    <row r="236" spans="1:26" x14ac:dyDescent="0.2">
      <c r="A236" s="8"/>
      <c r="E236" s="1">
        <v>0.5</v>
      </c>
      <c r="F236" s="1">
        <v>1</v>
      </c>
      <c r="G236" s="2"/>
      <c r="H236" s="2"/>
      <c r="I236" s="20"/>
      <c r="J236" s="6"/>
      <c r="K236" s="6"/>
      <c r="L236" s="2"/>
      <c r="M236" s="2"/>
      <c r="N236" s="20"/>
      <c r="O236" s="6"/>
      <c r="P236" s="6"/>
      <c r="Q236" s="2"/>
      <c r="Z236" s="1"/>
    </row>
    <row r="237" spans="1:26" x14ac:dyDescent="0.2">
      <c r="A237" s="8"/>
      <c r="E237" s="1">
        <v>1.5</v>
      </c>
      <c r="F237" s="1">
        <v>2</v>
      </c>
      <c r="G237" s="2"/>
      <c r="H237" s="2"/>
      <c r="I237" s="20"/>
      <c r="J237" s="6"/>
      <c r="K237" s="6"/>
      <c r="L237" s="2"/>
      <c r="M237" s="2"/>
      <c r="N237" s="20"/>
      <c r="O237" s="6"/>
      <c r="P237" s="6"/>
      <c r="Q237" s="2"/>
      <c r="Z237" s="1"/>
    </row>
    <row r="238" spans="1:26" x14ac:dyDescent="0.2">
      <c r="E238" s="1">
        <v>2.5</v>
      </c>
      <c r="F238" s="1">
        <v>3</v>
      </c>
      <c r="G238" s="2"/>
      <c r="H238" s="2"/>
      <c r="I238" s="20"/>
      <c r="J238" s="6"/>
      <c r="K238" s="6"/>
      <c r="L238" s="2">
        <v>5.71</v>
      </c>
      <c r="M238" s="2">
        <v>7.77</v>
      </c>
      <c r="N238" s="20">
        <v>0.34845524696005564</v>
      </c>
      <c r="O238" s="25">
        <v>1.8577230057531331</v>
      </c>
      <c r="P238" s="6">
        <v>3.6785193359033523</v>
      </c>
      <c r="Q238" s="7"/>
      <c r="Z238" s="1"/>
    </row>
    <row r="239" spans="1:26" x14ac:dyDescent="0.2">
      <c r="E239" s="1">
        <v>3.5</v>
      </c>
      <c r="F239" s="1">
        <v>4</v>
      </c>
      <c r="G239" s="2"/>
      <c r="H239" s="2"/>
      <c r="I239" s="20"/>
      <c r="J239" s="6"/>
      <c r="K239" s="6"/>
      <c r="L239" s="2">
        <v>6.29</v>
      </c>
      <c r="M239" s="2">
        <v>8.4</v>
      </c>
      <c r="N239" s="20">
        <v>0.41497297361267582</v>
      </c>
      <c r="O239" s="25">
        <v>2.4678504303979407</v>
      </c>
      <c r="P239" s="6">
        <v>4.5642102336157269</v>
      </c>
      <c r="Q239" s="7"/>
      <c r="Z239" s="1"/>
    </row>
    <row r="240" spans="1:26" x14ac:dyDescent="0.2">
      <c r="E240" s="1">
        <v>4.5</v>
      </c>
      <c r="F240" s="1">
        <v>5</v>
      </c>
      <c r="G240" s="2"/>
      <c r="H240" s="2"/>
      <c r="I240" s="20"/>
      <c r="J240" s="6"/>
      <c r="K240" s="6"/>
      <c r="L240" s="2">
        <v>6.9</v>
      </c>
      <c r="M240" s="2">
        <v>9.19</v>
      </c>
      <c r="N240" s="20">
        <v>0.49802882939195586</v>
      </c>
      <c r="O240" s="25">
        <v>3.2383619706832172</v>
      </c>
      <c r="P240" s="6">
        <v>5.853109960037095</v>
      </c>
      <c r="Q240" s="7"/>
      <c r="Z240" s="1"/>
    </row>
    <row r="241" spans="1:26" x14ac:dyDescent="0.2">
      <c r="E241" s="1">
        <v>5.5</v>
      </c>
      <c r="F241" s="1">
        <v>6</v>
      </c>
      <c r="G241" s="2"/>
      <c r="H241" s="2"/>
      <c r="I241" s="20"/>
      <c r="J241" s="6"/>
      <c r="K241" s="6"/>
      <c r="L241" s="2">
        <v>7.09</v>
      </c>
      <c r="M241" s="2">
        <v>9.48</v>
      </c>
      <c r="N241" s="20">
        <v>0.52789123836065377</v>
      </c>
      <c r="O241" s="25">
        <v>3.50717218389893</v>
      </c>
      <c r="P241" s="6">
        <v>6.3785803565113941</v>
      </c>
      <c r="Q241" s="7"/>
      <c r="Z241" s="1"/>
    </row>
    <row r="242" spans="1:26" x14ac:dyDescent="0.2">
      <c r="E242" s="1">
        <v>6.5</v>
      </c>
      <c r="F242" s="1">
        <v>7</v>
      </c>
      <c r="G242" s="2"/>
      <c r="H242" s="2"/>
      <c r="I242" s="20"/>
      <c r="J242" s="6"/>
      <c r="K242" s="6"/>
      <c r="L242" s="2">
        <v>7.52</v>
      </c>
      <c r="M242" s="2">
        <v>10.039999999999999</v>
      </c>
      <c r="N242" s="20">
        <v>0.59298189655038069</v>
      </c>
      <c r="O242" s="29">
        <v>4.1689347021267196</v>
      </c>
      <c r="P242" s="6">
        <v>7.4764860975944742</v>
      </c>
      <c r="Q242" s="7"/>
      <c r="Z242" s="1"/>
    </row>
    <row r="243" spans="1:26" x14ac:dyDescent="0.2">
      <c r="E243" s="1">
        <v>7.5</v>
      </c>
      <c r="F243" s="1">
        <v>8</v>
      </c>
      <c r="G243" s="2"/>
      <c r="H243" s="2"/>
      <c r="I243" s="20"/>
      <c r="J243" s="6"/>
      <c r="K243" s="6"/>
      <c r="L243" s="2">
        <v>7.89</v>
      </c>
      <c r="M243" s="2">
        <v>10.77</v>
      </c>
      <c r="N243" s="20">
        <v>0.66739444554147176</v>
      </c>
      <c r="O243" s="29">
        <v>4.8001990938809778</v>
      </c>
      <c r="P243" s="6">
        <v>9.0791939616578183</v>
      </c>
      <c r="Q243" s="7"/>
      <c r="Z243" s="1"/>
    </row>
    <row r="244" spans="1:26" x14ac:dyDescent="0.2">
      <c r="E244" s="1">
        <v>8.5</v>
      </c>
      <c r="F244" s="1">
        <v>9</v>
      </c>
      <c r="G244" s="2"/>
      <c r="H244" s="2"/>
      <c r="I244" s="20"/>
      <c r="J244" s="6"/>
      <c r="K244" s="6"/>
      <c r="L244" s="2">
        <v>8.1300000000000008</v>
      </c>
      <c r="M244" s="2">
        <v>11.25</v>
      </c>
      <c r="N244" s="20">
        <v>0.71834479519739114</v>
      </c>
      <c r="O244" s="6">
        <v>5.2415750155662799</v>
      </c>
      <c r="P244" s="6">
        <v>10.243520952934263</v>
      </c>
      <c r="Q244" s="7"/>
      <c r="Z244" s="1"/>
    </row>
    <row r="245" spans="1:26" x14ac:dyDescent="0.2">
      <c r="E245" s="1">
        <v>9.5</v>
      </c>
      <c r="F245" s="1">
        <v>10</v>
      </c>
      <c r="G245" s="2"/>
      <c r="H245" s="2"/>
      <c r="I245" s="20"/>
      <c r="J245" s="6"/>
      <c r="K245" s="6"/>
      <c r="L245" s="2">
        <v>8.42</v>
      </c>
      <c r="M245" s="2">
        <v>11.76</v>
      </c>
      <c r="N245" s="20">
        <v>0.7776949782108461</v>
      </c>
      <c r="O245" s="6">
        <v>5.8095992540603234</v>
      </c>
      <c r="P245" s="6">
        <v>11.580602122719979</v>
      </c>
      <c r="Q245" s="7"/>
      <c r="Z245" s="1"/>
    </row>
    <row r="246" spans="1:26" x14ac:dyDescent="0.2">
      <c r="E246" s="1">
        <v>10.5</v>
      </c>
      <c r="F246" s="1">
        <v>11</v>
      </c>
      <c r="G246" s="2"/>
      <c r="H246" s="2"/>
      <c r="I246" s="20"/>
      <c r="J246" s="6"/>
      <c r="K246" s="6"/>
      <c r="L246" s="2">
        <v>8.76</v>
      </c>
      <c r="M246" s="2">
        <v>12.17</v>
      </c>
      <c r="N246" s="20">
        <v>0.83730669881271247</v>
      </c>
      <c r="O246" s="6">
        <v>6.5255189330988674</v>
      </c>
      <c r="P246" s="6">
        <v>12.732570457286863</v>
      </c>
      <c r="Q246" s="7"/>
      <c r="Z246" s="1"/>
    </row>
    <row r="247" spans="1:26" x14ac:dyDescent="0.2">
      <c r="E247" s="1">
        <v>11.5</v>
      </c>
      <c r="F247" s="1">
        <v>12</v>
      </c>
      <c r="G247" s="2"/>
      <c r="H247" s="2"/>
      <c r="I247" s="20"/>
      <c r="J247" s="6"/>
      <c r="K247" s="6"/>
      <c r="L247" s="2">
        <v>9.1199999999999992</v>
      </c>
      <c r="M247" s="2">
        <v>12.49</v>
      </c>
      <c r="N247" s="20">
        <v>0.8946376231480726</v>
      </c>
      <c r="O247" s="6">
        <v>7.3444765310054541</v>
      </c>
      <c r="P247" s="6">
        <v>13.680676688746319</v>
      </c>
      <c r="Q247" s="2"/>
      <c r="Z247" s="1"/>
    </row>
    <row r="248" spans="1:26" x14ac:dyDescent="0.2">
      <c r="E248" s="1">
        <v>12.5</v>
      </c>
      <c r="F248" s="1">
        <v>13</v>
      </c>
      <c r="G248" s="2"/>
      <c r="H248" s="2"/>
      <c r="I248" s="20"/>
      <c r="J248" s="6"/>
      <c r="K248" s="6"/>
      <c r="L248" s="2">
        <v>9.51</v>
      </c>
      <c r="M248" s="2">
        <v>12.85</v>
      </c>
      <c r="N248" s="20">
        <v>0.95978404460740052</v>
      </c>
      <c r="O248" s="6">
        <v>8.3051355587493827</v>
      </c>
      <c r="P248" s="6">
        <v>14.799830273726394</v>
      </c>
      <c r="Q248" s="7"/>
      <c r="Z248" s="1"/>
    </row>
    <row r="249" spans="1:26" x14ac:dyDescent="0.2">
      <c r="E249" s="1">
        <v>13.5</v>
      </c>
      <c r="F249" s="1">
        <v>14</v>
      </c>
      <c r="G249" s="2"/>
      <c r="H249" s="2"/>
      <c r="I249" s="20"/>
      <c r="J249" s="6"/>
      <c r="K249" s="6"/>
      <c r="L249" s="2">
        <v>9.9700000000000006</v>
      </c>
      <c r="M249" s="2">
        <v>13.26</v>
      </c>
      <c r="N249" s="20">
        <v>1.0383136507710216</v>
      </c>
      <c r="O249" s="6">
        <v>9.5404642115727203</v>
      </c>
      <c r="P249" s="6">
        <v>16.14367626082878</v>
      </c>
      <c r="Q249" s="7"/>
      <c r="Z249" s="1"/>
    </row>
    <row r="250" spans="1:26" x14ac:dyDescent="0.2">
      <c r="E250" s="1">
        <v>14.5</v>
      </c>
      <c r="F250" s="1">
        <v>15</v>
      </c>
      <c r="G250" s="2"/>
      <c r="H250" s="2"/>
      <c r="I250" s="20"/>
      <c r="J250" s="6"/>
      <c r="K250" s="6"/>
      <c r="L250" s="2">
        <v>10.38</v>
      </c>
      <c r="M250" s="2">
        <v>13.89</v>
      </c>
      <c r="N250" s="20">
        <v>1.1323729348195</v>
      </c>
      <c r="O250" s="6">
        <v>10.73863177961851</v>
      </c>
      <c r="P250" s="6">
        <v>18.356321453828045</v>
      </c>
      <c r="Q250" s="7"/>
      <c r="Z250" s="1"/>
    </row>
    <row r="251" spans="1:26" x14ac:dyDescent="0.2">
      <c r="E251" s="1">
        <v>15.5</v>
      </c>
      <c r="F251" s="1">
        <v>16</v>
      </c>
      <c r="G251" s="2"/>
      <c r="H251" s="2"/>
      <c r="I251" s="20"/>
      <c r="J251" s="6"/>
      <c r="K251" s="6"/>
      <c r="L251" s="2">
        <v>10.84</v>
      </c>
      <c r="M251" s="2">
        <v>14.35</v>
      </c>
      <c r="N251" s="20">
        <v>1.2217182590912667</v>
      </c>
      <c r="O251" s="6">
        <v>12.196408468227352</v>
      </c>
      <c r="P251" s="25">
        <v>20.088179510897181</v>
      </c>
      <c r="Q251" s="7"/>
      <c r="Z251" s="1"/>
    </row>
    <row r="252" spans="1:26" x14ac:dyDescent="0.2">
      <c r="G252" s="2"/>
      <c r="H252" s="2"/>
      <c r="I252" s="20"/>
      <c r="J252" s="6"/>
      <c r="K252" s="6"/>
      <c r="L252" s="2"/>
      <c r="M252" s="2"/>
      <c r="N252" s="28"/>
      <c r="O252" s="6"/>
      <c r="P252" s="25"/>
      <c r="Q252" s="7"/>
      <c r="Z252" s="1"/>
    </row>
    <row r="253" spans="1:26" ht="28.8" x14ac:dyDescent="0.2">
      <c r="A253" s="8" t="s">
        <v>28</v>
      </c>
      <c r="B253" s="1" t="s">
        <v>96</v>
      </c>
      <c r="C253" s="8" t="s">
        <v>103</v>
      </c>
      <c r="D253" s="1" t="s">
        <v>76</v>
      </c>
      <c r="E253" s="1">
        <v>0</v>
      </c>
      <c r="F253" s="1" t="s">
        <v>13</v>
      </c>
      <c r="G253" s="2"/>
      <c r="H253" s="2"/>
      <c r="I253" s="20"/>
      <c r="J253" s="6"/>
      <c r="K253" s="6"/>
      <c r="L253" s="2"/>
      <c r="M253" s="2"/>
      <c r="N253" s="28"/>
      <c r="O253" s="6">
        <v>1.2588248806928208</v>
      </c>
      <c r="P253" s="6">
        <v>1.2588248806928208</v>
      </c>
      <c r="Q253" s="4" t="s">
        <v>80</v>
      </c>
      <c r="Z253" s="1"/>
    </row>
    <row r="254" spans="1:26" x14ac:dyDescent="0.2">
      <c r="A254" s="8"/>
      <c r="E254" s="1">
        <v>0.5</v>
      </c>
      <c r="F254" s="1">
        <v>1</v>
      </c>
      <c r="G254" s="2"/>
      <c r="H254" s="2"/>
      <c r="I254" s="20"/>
      <c r="J254" s="6"/>
      <c r="K254" s="6"/>
      <c r="L254" s="2"/>
      <c r="M254" s="2"/>
      <c r="N254" s="28"/>
      <c r="O254" s="6"/>
      <c r="P254" s="6"/>
      <c r="Q254" s="2"/>
      <c r="Z254" s="1"/>
    </row>
    <row r="255" spans="1:26" x14ac:dyDescent="0.2">
      <c r="E255" s="1">
        <v>1.5</v>
      </c>
      <c r="F255" s="1">
        <v>2</v>
      </c>
      <c r="G255" s="2"/>
      <c r="H255" s="2"/>
      <c r="I255" s="20"/>
      <c r="J255" s="6"/>
      <c r="K255" s="6"/>
      <c r="L255" s="2">
        <v>6.6</v>
      </c>
      <c r="M255" s="2">
        <v>9.11</v>
      </c>
      <c r="N255" s="20">
        <v>0.47222849972434966</v>
      </c>
      <c r="O255" s="6">
        <v>2.8421904586961988</v>
      </c>
      <c r="P255" s="25">
        <v>5.7131977009777986</v>
      </c>
      <c r="Q255" s="7"/>
      <c r="Z255" s="1"/>
    </row>
    <row r="256" spans="1:26" x14ac:dyDescent="0.2">
      <c r="E256" s="1">
        <v>2.5</v>
      </c>
      <c r="F256" s="1">
        <v>3</v>
      </c>
      <c r="G256" s="2"/>
      <c r="H256" s="2"/>
      <c r="I256" s="20"/>
      <c r="J256" s="6"/>
      <c r="K256" s="6"/>
      <c r="L256" s="2">
        <v>6.84</v>
      </c>
      <c r="M256" s="2">
        <v>9.44</v>
      </c>
      <c r="N256" s="20">
        <v>0.5071284525130787</v>
      </c>
      <c r="O256" s="6">
        <v>3.1563902428832198</v>
      </c>
      <c r="P256" s="25">
        <v>6.3043817421167256</v>
      </c>
      <c r="Q256" s="7"/>
      <c r="Z256" s="1"/>
    </row>
    <row r="257" spans="1:26" x14ac:dyDescent="0.2">
      <c r="E257" s="1">
        <v>3.5</v>
      </c>
      <c r="F257" s="1">
        <v>4</v>
      </c>
      <c r="G257" s="2"/>
      <c r="H257" s="2"/>
      <c r="I257" s="20"/>
      <c r="J257" s="6"/>
      <c r="K257" s="6"/>
      <c r="L257" s="2">
        <v>7.04</v>
      </c>
      <c r="M257" s="2">
        <v>9.75</v>
      </c>
      <c r="N257" s="20">
        <v>0.53909729935600847</v>
      </c>
      <c r="O257" s="6">
        <v>3.4350597699789844</v>
      </c>
      <c r="P257" s="25">
        <v>6.894036406991118</v>
      </c>
      <c r="Q257" s="7"/>
      <c r="Z257" s="1"/>
    </row>
    <row r="258" spans="1:26" x14ac:dyDescent="0.2">
      <c r="E258" s="1">
        <v>4.5</v>
      </c>
      <c r="F258" s="1">
        <v>5</v>
      </c>
      <c r="G258" s="2"/>
      <c r="H258" s="2"/>
      <c r="I258" s="20"/>
      <c r="J258" s="6"/>
      <c r="K258" s="6"/>
      <c r="L258" s="2">
        <v>7.37</v>
      </c>
      <c r="M258" s="2">
        <v>10.1</v>
      </c>
      <c r="N258" s="20">
        <v>0.58462683088815859</v>
      </c>
      <c r="O258" s="6">
        <v>3.9295023909337168</v>
      </c>
      <c r="P258" s="25">
        <v>7.6007790060798186</v>
      </c>
      <c r="Q258" s="7"/>
      <c r="Z258" s="1"/>
    </row>
    <row r="259" spans="1:26" x14ac:dyDescent="0.2">
      <c r="E259" s="1">
        <v>5.5</v>
      </c>
      <c r="F259" s="1">
        <v>6</v>
      </c>
      <c r="G259" s="2"/>
      <c r="H259" s="2"/>
      <c r="I259" s="20"/>
      <c r="J259" s="6"/>
      <c r="K259" s="6"/>
      <c r="L259" s="2">
        <v>8.2100000000000009</v>
      </c>
      <c r="M259" s="2">
        <v>10.92</v>
      </c>
      <c r="N259" s="20">
        <v>0.70413458622704117</v>
      </c>
      <c r="O259" s="6">
        <v>5.3944326100055395</v>
      </c>
      <c r="P259" s="25">
        <v>9.4334311674015332</v>
      </c>
      <c r="Q259" s="7"/>
      <c r="Z259" s="1"/>
    </row>
    <row r="260" spans="1:26" x14ac:dyDescent="0.2">
      <c r="E260" s="1">
        <v>6.5</v>
      </c>
      <c r="F260" s="1">
        <v>7</v>
      </c>
      <c r="G260" s="2"/>
      <c r="H260" s="2"/>
      <c r="I260" s="20"/>
      <c r="J260" s="6"/>
      <c r="K260" s="6"/>
      <c r="L260" s="2">
        <v>8.7100000000000009</v>
      </c>
      <c r="M260" s="2">
        <v>11.98</v>
      </c>
      <c r="N260" s="20">
        <v>0.81952999678237459</v>
      </c>
      <c r="O260" s="6">
        <v>6.4167821590621736</v>
      </c>
      <c r="P260" s="25">
        <v>12.190056173606274</v>
      </c>
      <c r="Q260" s="7"/>
      <c r="Z260" s="1"/>
    </row>
    <row r="261" spans="1:26" x14ac:dyDescent="0.2">
      <c r="E261" s="1">
        <v>7.5</v>
      </c>
      <c r="F261" s="1">
        <v>8</v>
      </c>
      <c r="G261" s="2"/>
      <c r="H261" s="2"/>
      <c r="I261" s="20"/>
      <c r="J261" s="6"/>
      <c r="K261" s="6"/>
      <c r="L261" s="2">
        <v>9.33</v>
      </c>
      <c r="M261" s="2">
        <v>12.57</v>
      </c>
      <c r="N261" s="20">
        <v>0.9211000434674228</v>
      </c>
      <c r="O261" s="6">
        <v>7.852077065117018</v>
      </c>
      <c r="P261" s="25">
        <v>13.924531129481712</v>
      </c>
      <c r="Q261" s="7"/>
      <c r="Z261" s="1"/>
    </row>
    <row r="262" spans="1:26" x14ac:dyDescent="0.2">
      <c r="E262" s="1">
        <v>8.5</v>
      </c>
      <c r="F262" s="1">
        <v>9</v>
      </c>
      <c r="G262" s="2"/>
      <c r="H262" s="2"/>
      <c r="I262" s="20"/>
      <c r="J262" s="6"/>
      <c r="K262" s="6"/>
      <c r="L262" s="2">
        <v>9.93</v>
      </c>
      <c r="M262" s="2">
        <v>13.15</v>
      </c>
      <c r="N262" s="20">
        <v>1.0255689947735711</v>
      </c>
      <c r="O262" s="6">
        <v>9.4285349199904651</v>
      </c>
      <c r="P262" s="25">
        <v>15.775798235287192</v>
      </c>
      <c r="Q262" s="14"/>
      <c r="Z262" s="1"/>
    </row>
    <row r="263" spans="1:26" x14ac:dyDescent="0.2">
      <c r="E263" s="1">
        <v>9.5</v>
      </c>
      <c r="F263" s="1">
        <v>10</v>
      </c>
      <c r="G263" s="2"/>
      <c r="H263" s="2"/>
      <c r="I263" s="20"/>
      <c r="J263" s="6"/>
      <c r="K263" s="6"/>
      <c r="L263" s="2">
        <v>10.59</v>
      </c>
      <c r="M263" s="2">
        <v>13.9</v>
      </c>
      <c r="N263" s="20">
        <v>1.1561139505026778</v>
      </c>
      <c r="O263" s="6">
        <v>11.388973449147468</v>
      </c>
      <c r="P263" s="25">
        <v>18.392914637307868</v>
      </c>
      <c r="Q263" s="14"/>
      <c r="Z263" s="1"/>
    </row>
    <row r="264" spans="1:26" x14ac:dyDescent="0.2">
      <c r="E264" s="1">
        <v>10.5</v>
      </c>
      <c r="F264" s="1">
        <v>11</v>
      </c>
      <c r="G264" s="2"/>
      <c r="H264" s="2"/>
      <c r="I264" s="20"/>
      <c r="J264" s="6"/>
      <c r="K264" s="6"/>
      <c r="L264" s="2">
        <v>10.99</v>
      </c>
      <c r="M264" s="2">
        <v>14.36</v>
      </c>
      <c r="N264" s="20">
        <v>1.2394871071399705</v>
      </c>
      <c r="O264" s="6">
        <v>12.698511771069136</v>
      </c>
      <c r="P264" s="25">
        <v>20.126940657037331</v>
      </c>
      <c r="Q264" s="2"/>
      <c r="Z264" s="1"/>
    </row>
    <row r="265" spans="1:26" x14ac:dyDescent="0.2">
      <c r="E265" s="1">
        <v>11.5</v>
      </c>
      <c r="F265" s="1">
        <v>12</v>
      </c>
      <c r="G265" s="2"/>
      <c r="H265" s="2"/>
      <c r="I265" s="20"/>
      <c r="J265" s="6"/>
      <c r="K265" s="6"/>
      <c r="L265" s="2">
        <v>11.58</v>
      </c>
      <c r="M265" s="2">
        <v>14.8</v>
      </c>
      <c r="N265" s="20">
        <v>1.3460467883570826</v>
      </c>
      <c r="O265" s="6">
        <v>14.805492101681887</v>
      </c>
      <c r="P265" s="25">
        <v>21.8800454019783</v>
      </c>
      <c r="Q265" s="2"/>
      <c r="Z265" s="1"/>
    </row>
    <row r="266" spans="1:26" x14ac:dyDescent="0.2">
      <c r="E266" s="1">
        <v>12.5</v>
      </c>
      <c r="F266" s="1">
        <v>13</v>
      </c>
      <c r="G266" s="2"/>
      <c r="H266" s="2"/>
      <c r="I266" s="20"/>
      <c r="J266" s="6"/>
      <c r="K266" s="6"/>
      <c r="L266" s="2">
        <v>11.93</v>
      </c>
      <c r="M266" s="2">
        <v>15.09</v>
      </c>
      <c r="N266" s="20">
        <v>1.413902833480132</v>
      </c>
      <c r="O266" s="6">
        <v>16.157928664583132</v>
      </c>
      <c r="P266" s="25">
        <v>23.087072369901747</v>
      </c>
      <c r="Q266" s="2"/>
      <c r="Z266" s="1"/>
    </row>
    <row r="267" spans="1:26" x14ac:dyDescent="0.2">
      <c r="E267" s="1">
        <v>13.5</v>
      </c>
      <c r="F267" s="1">
        <v>14</v>
      </c>
      <c r="G267" s="2"/>
      <c r="H267" s="2"/>
      <c r="I267" s="20"/>
      <c r="J267" s="6"/>
      <c r="K267" s="6"/>
      <c r="L267" s="2">
        <v>12.06</v>
      </c>
      <c r="M267" s="2">
        <v>15.26</v>
      </c>
      <c r="N267" s="20">
        <v>1.4454122223974741</v>
      </c>
      <c r="O267" s="6">
        <v>16.680273095600402</v>
      </c>
      <c r="P267" s="6">
        <v>23.813986628204702</v>
      </c>
      <c r="Q267" s="2"/>
      <c r="Z267" s="1"/>
    </row>
    <row r="268" spans="1:26" x14ac:dyDescent="0.2">
      <c r="G268" s="2"/>
      <c r="H268" s="2"/>
      <c r="I268" s="20"/>
      <c r="J268" s="6"/>
      <c r="K268" s="6"/>
      <c r="L268" s="2"/>
      <c r="M268" s="2"/>
      <c r="N268" s="20"/>
      <c r="O268" s="6"/>
      <c r="P268" s="25"/>
      <c r="Q268" s="2"/>
      <c r="Z268" s="1"/>
    </row>
    <row r="269" spans="1:26" x14ac:dyDescent="0.2">
      <c r="A269" s="15" t="s">
        <v>97</v>
      </c>
      <c r="B269" s="12" t="s">
        <v>98</v>
      </c>
      <c r="C269" s="30" t="s">
        <v>75</v>
      </c>
      <c r="D269" s="1" t="s">
        <v>76</v>
      </c>
      <c r="E269" s="1">
        <v>0</v>
      </c>
      <c r="F269" s="1" t="s">
        <v>13</v>
      </c>
      <c r="G269" s="2"/>
      <c r="H269" s="2"/>
      <c r="I269" s="20"/>
      <c r="J269" s="6"/>
      <c r="K269" s="6"/>
      <c r="L269" s="2"/>
      <c r="M269" s="2"/>
      <c r="N269" s="20"/>
      <c r="O269" s="6">
        <v>1.0904591263923991</v>
      </c>
      <c r="P269" s="6">
        <v>1.0904591263923991</v>
      </c>
      <c r="Q269" s="2"/>
      <c r="Z269" s="1"/>
    </row>
    <row r="270" spans="1:26" s="15" customFormat="1" x14ac:dyDescent="0.2">
      <c r="E270" s="12">
        <v>0.5</v>
      </c>
      <c r="F270" s="13">
        <v>1</v>
      </c>
      <c r="G270" s="7"/>
      <c r="H270" s="9"/>
      <c r="I270" s="20"/>
      <c r="J270" s="6"/>
      <c r="K270" s="6"/>
      <c r="L270" s="2">
        <v>5.71</v>
      </c>
      <c r="M270" s="9">
        <v>7.53</v>
      </c>
      <c r="N270" s="22">
        <v>0.33769215052885704</v>
      </c>
      <c r="O270" s="6">
        <v>1.8577230057531331</v>
      </c>
      <c r="P270" s="25">
        <v>3.3726172590449881</v>
      </c>
      <c r="Q270" s="2"/>
      <c r="R270" s="1"/>
      <c r="S270" s="1"/>
      <c r="T270" s="1"/>
      <c r="U270" s="1"/>
      <c r="V270" s="1"/>
      <c r="W270" s="1"/>
      <c r="X270" s="1"/>
      <c r="Y270" s="1"/>
    </row>
    <row r="271" spans="1:26" s="15" customFormat="1" x14ac:dyDescent="0.2">
      <c r="B271" s="17"/>
      <c r="C271" s="17"/>
      <c r="D271" s="13"/>
      <c r="E271" s="12">
        <v>1.5</v>
      </c>
      <c r="F271" s="13">
        <v>2</v>
      </c>
      <c r="G271" s="7"/>
      <c r="H271" s="9"/>
      <c r="I271" s="20"/>
      <c r="J271" s="6"/>
      <c r="K271" s="6"/>
      <c r="L271" s="2">
        <v>6.62</v>
      </c>
      <c r="M271" s="9">
        <v>8.3699999999999992</v>
      </c>
      <c r="N271" s="22">
        <v>0.43518440994954571</v>
      </c>
      <c r="O271" s="6">
        <v>2.8675481154985607</v>
      </c>
      <c r="P271" s="25">
        <v>4.51924501205594</v>
      </c>
      <c r="Q271" s="2"/>
      <c r="R271" s="1"/>
      <c r="S271" s="1"/>
      <c r="T271" s="1"/>
      <c r="U271" s="1"/>
      <c r="V271" s="1"/>
      <c r="W271" s="1"/>
      <c r="X271" s="1"/>
      <c r="Y271" s="1"/>
    </row>
    <row r="272" spans="1:26" s="15" customFormat="1" x14ac:dyDescent="0.2">
      <c r="B272" s="17"/>
      <c r="C272" s="17"/>
      <c r="D272" s="13"/>
      <c r="E272" s="12">
        <v>2.5</v>
      </c>
      <c r="F272" s="13">
        <v>3</v>
      </c>
      <c r="G272" s="7"/>
      <c r="H272" s="9"/>
      <c r="I272" s="20"/>
      <c r="J272" s="6"/>
      <c r="K272" s="6"/>
      <c r="L272" s="2">
        <v>7.02</v>
      </c>
      <c r="M272" s="9">
        <v>8.9700000000000006</v>
      </c>
      <c r="N272" s="22">
        <v>0.4945605111023928</v>
      </c>
      <c r="O272" s="6">
        <v>3.4064908470771194</v>
      </c>
      <c r="P272" s="25">
        <v>5.4735267941057959</v>
      </c>
      <c r="Q272" s="2"/>
      <c r="R272" s="1"/>
      <c r="S272" s="1"/>
      <c r="T272" s="1"/>
      <c r="U272" s="1"/>
      <c r="V272" s="1"/>
      <c r="W272" s="1"/>
      <c r="X272" s="1"/>
      <c r="Y272" s="1"/>
    </row>
    <row r="273" spans="1:25" s="15" customFormat="1" x14ac:dyDescent="0.2">
      <c r="B273" s="17"/>
      <c r="C273" s="17"/>
      <c r="D273" s="13"/>
      <c r="E273" s="12">
        <v>3.5</v>
      </c>
      <c r="F273" s="13">
        <v>4</v>
      </c>
      <c r="G273" s="7"/>
      <c r="H273" s="9"/>
      <c r="I273" s="20"/>
      <c r="J273" s="6"/>
      <c r="K273" s="6"/>
      <c r="L273" s="2">
        <v>7.6</v>
      </c>
      <c r="M273" s="9">
        <v>9.3800000000000008</v>
      </c>
      <c r="N273" s="22">
        <v>0.55989464272277301</v>
      </c>
      <c r="O273" s="6">
        <v>4.3004745462710243</v>
      </c>
      <c r="P273" s="25">
        <v>6.1941211350260987</v>
      </c>
      <c r="Q273" s="2"/>
      <c r="R273" s="1"/>
      <c r="S273" s="1"/>
      <c r="T273" s="1"/>
      <c r="U273" s="1"/>
      <c r="V273" s="1"/>
      <c r="W273" s="1"/>
      <c r="X273" s="1"/>
      <c r="Y273" s="1"/>
    </row>
    <row r="274" spans="1:25" s="15" customFormat="1" x14ac:dyDescent="0.2">
      <c r="B274" s="17"/>
      <c r="C274" s="17"/>
      <c r="D274" s="13"/>
      <c r="E274" s="12">
        <v>4.5</v>
      </c>
      <c r="F274" s="13">
        <v>5</v>
      </c>
      <c r="G274" s="7"/>
      <c r="H274" s="9"/>
      <c r="I274" s="20"/>
      <c r="J274" s="6"/>
      <c r="K274" s="6"/>
      <c r="L274" s="2">
        <v>8.17</v>
      </c>
      <c r="M274" s="9">
        <v>9.93</v>
      </c>
      <c r="N274" s="22">
        <v>0.63717860739924514</v>
      </c>
      <c r="O274" s="6">
        <v>5.3176416720470909</v>
      </c>
      <c r="P274" s="25">
        <v>7.2520027554439999</v>
      </c>
      <c r="Q274" s="2"/>
      <c r="R274" s="1"/>
      <c r="S274" s="1"/>
      <c r="T274" s="1"/>
      <c r="U274" s="1"/>
      <c r="V274" s="1"/>
      <c r="W274" s="1"/>
      <c r="X274" s="1"/>
      <c r="Y274" s="1"/>
    </row>
    <row r="275" spans="1:25" s="15" customFormat="1" x14ac:dyDescent="0.2">
      <c r="B275" s="17"/>
      <c r="C275" s="17"/>
      <c r="D275" s="13"/>
      <c r="E275" s="12">
        <v>5.5</v>
      </c>
      <c r="F275" s="13">
        <v>6</v>
      </c>
      <c r="G275" s="7"/>
      <c r="H275" s="9"/>
      <c r="I275" s="20"/>
      <c r="J275" s="6"/>
      <c r="K275" s="6"/>
      <c r="L275" s="2">
        <v>8.6</v>
      </c>
      <c r="M275" s="9">
        <v>10.49</v>
      </c>
      <c r="N275" s="22">
        <v>0.70853909912737389</v>
      </c>
      <c r="O275" s="6">
        <v>6.1817815420911293</v>
      </c>
      <c r="P275" s="25">
        <v>8.4409228517718269</v>
      </c>
      <c r="Q275" s="2"/>
      <c r="R275" s="1"/>
      <c r="S275" s="1"/>
      <c r="T275" s="1"/>
      <c r="U275" s="1"/>
      <c r="V275" s="1"/>
      <c r="W275" s="1"/>
      <c r="X275" s="1"/>
      <c r="Y275" s="1"/>
    </row>
    <row r="276" spans="1:25" s="15" customFormat="1" x14ac:dyDescent="0.2">
      <c r="B276" s="17"/>
      <c r="C276" s="17"/>
      <c r="D276" s="13"/>
      <c r="E276" s="12">
        <v>6.5</v>
      </c>
      <c r="F276" s="13">
        <v>7</v>
      </c>
      <c r="G276" s="7"/>
      <c r="H276" s="9"/>
      <c r="I276" s="20"/>
      <c r="J276" s="6"/>
      <c r="K276" s="6"/>
      <c r="L276" s="2">
        <v>8.9700000000000006</v>
      </c>
      <c r="M276" s="9">
        <v>10.99</v>
      </c>
      <c r="N276" s="22">
        <v>0.77424786567169468</v>
      </c>
      <c r="O276" s="6">
        <v>6.9954796217113291</v>
      </c>
      <c r="P276" s="25">
        <v>9.6017150765928889</v>
      </c>
      <c r="Q276" s="2"/>
      <c r="R276" s="1"/>
      <c r="S276" s="1"/>
      <c r="T276" s="1"/>
      <c r="U276" s="1"/>
      <c r="V276" s="1"/>
      <c r="W276" s="1"/>
      <c r="X276" s="1"/>
      <c r="Y276" s="1"/>
    </row>
    <row r="277" spans="1:25" s="15" customFormat="1" x14ac:dyDescent="0.2">
      <c r="B277" s="17"/>
      <c r="C277" s="17"/>
      <c r="D277" s="13"/>
      <c r="E277" s="12">
        <v>7.5</v>
      </c>
      <c r="F277" s="13">
        <v>8</v>
      </c>
      <c r="G277" s="2"/>
      <c r="H277" s="9"/>
      <c r="I277" s="20"/>
      <c r="J277" s="6"/>
      <c r="K277" s="6"/>
      <c r="L277" s="2">
        <v>9.3000000000000007</v>
      </c>
      <c r="M277" s="10">
        <v>11.43</v>
      </c>
      <c r="N277" s="22">
        <v>0.83487039370985361</v>
      </c>
      <c r="O277" s="6">
        <v>7.778189931985275</v>
      </c>
      <c r="P277" s="25">
        <v>10.703492984618181</v>
      </c>
      <c r="Q277" s="2"/>
      <c r="R277" s="1"/>
      <c r="S277" s="1"/>
      <c r="T277" s="1"/>
      <c r="U277" s="1"/>
      <c r="V277" s="1"/>
      <c r="W277" s="1"/>
      <c r="X277" s="1"/>
      <c r="Y277" s="1"/>
    </row>
    <row r="278" spans="1:25" s="15" customFormat="1" x14ac:dyDescent="0.2">
      <c r="B278" s="17"/>
      <c r="C278" s="17"/>
      <c r="D278" s="13"/>
      <c r="E278" s="17"/>
      <c r="G278" s="2"/>
      <c r="H278" s="10"/>
      <c r="I278" s="20"/>
      <c r="J278" s="6"/>
      <c r="K278" s="6"/>
      <c r="L278" s="2"/>
      <c r="M278" s="10"/>
      <c r="N278" s="23"/>
      <c r="O278" s="6"/>
      <c r="P278" s="25"/>
      <c r="Q278" s="2"/>
      <c r="R278" s="1"/>
      <c r="S278" s="1"/>
      <c r="T278" s="1"/>
      <c r="U278" s="1"/>
      <c r="V278" s="1"/>
      <c r="W278" s="1"/>
      <c r="X278" s="1"/>
      <c r="Y278" s="1"/>
    </row>
    <row r="279" spans="1:25" s="15" customFormat="1" x14ac:dyDescent="0.2">
      <c r="A279" s="15" t="s">
        <v>97</v>
      </c>
      <c r="B279" s="12" t="s">
        <v>99</v>
      </c>
      <c r="C279" s="8" t="s">
        <v>103</v>
      </c>
      <c r="D279" s="1" t="s">
        <v>76</v>
      </c>
      <c r="E279" s="1">
        <v>0</v>
      </c>
      <c r="F279" s="1" t="s">
        <v>13</v>
      </c>
      <c r="G279" s="2"/>
      <c r="H279" s="10"/>
      <c r="I279" s="20"/>
      <c r="J279" s="6"/>
      <c r="K279" s="6"/>
      <c r="L279" s="2"/>
      <c r="M279" s="10"/>
      <c r="N279" s="23"/>
      <c r="O279" s="6">
        <v>1.0904591263923991</v>
      </c>
      <c r="P279" s="6">
        <v>1.0904591263923991</v>
      </c>
      <c r="Q279" s="2"/>
      <c r="R279" s="1"/>
      <c r="S279" s="1"/>
      <c r="T279" s="1"/>
      <c r="U279" s="1"/>
      <c r="V279" s="1"/>
      <c r="W279" s="1"/>
      <c r="X279" s="1"/>
      <c r="Y279" s="1"/>
    </row>
    <row r="280" spans="1:25" s="15" customFormat="1" x14ac:dyDescent="0.2">
      <c r="E280" s="12">
        <v>0.5</v>
      </c>
      <c r="F280" s="13">
        <v>1</v>
      </c>
      <c r="G280" s="7"/>
      <c r="H280" s="9"/>
      <c r="I280" s="20"/>
      <c r="J280" s="6"/>
      <c r="K280" s="6"/>
      <c r="L280" s="2">
        <v>5.83</v>
      </c>
      <c r="M280" s="9">
        <v>6.98</v>
      </c>
      <c r="N280" s="22">
        <v>0.31960521622397725</v>
      </c>
      <c r="O280" s="6">
        <v>1.9746794625154358</v>
      </c>
      <c r="P280" s="25">
        <v>2.734114672285088</v>
      </c>
      <c r="Q280" s="2"/>
      <c r="R280" s="1"/>
      <c r="S280" s="1"/>
      <c r="T280" s="1"/>
      <c r="U280" s="1"/>
      <c r="V280" s="1"/>
      <c r="W280" s="1"/>
      <c r="X280" s="1"/>
      <c r="Y280" s="1"/>
    </row>
    <row r="281" spans="1:25" s="15" customFormat="1" x14ac:dyDescent="0.2">
      <c r="B281" s="17"/>
      <c r="C281" s="17"/>
      <c r="D281" s="13"/>
      <c r="E281" s="12">
        <v>1.5</v>
      </c>
      <c r="F281" s="13">
        <v>2</v>
      </c>
      <c r="G281" s="7"/>
      <c r="H281" s="9"/>
      <c r="I281" s="20"/>
      <c r="J281" s="6"/>
      <c r="K281" s="6"/>
      <c r="L281" s="2">
        <v>6.65</v>
      </c>
      <c r="M281" s="9">
        <v>7.65</v>
      </c>
      <c r="N281" s="22">
        <v>0.39955168067436686</v>
      </c>
      <c r="O281" s="6">
        <v>2.9058635806590574</v>
      </c>
      <c r="P281" s="25">
        <v>3.5234484617302031</v>
      </c>
      <c r="Q281" s="2"/>
      <c r="R281" s="1"/>
      <c r="S281" s="1"/>
      <c r="T281" s="1"/>
      <c r="U281" s="1"/>
      <c r="V281" s="1"/>
      <c r="W281" s="1"/>
      <c r="X281" s="1"/>
      <c r="Y281" s="1"/>
    </row>
    <row r="282" spans="1:25" s="15" customFormat="1" x14ac:dyDescent="0.2">
      <c r="B282" s="17"/>
      <c r="C282" s="17"/>
      <c r="D282" s="13"/>
      <c r="E282" s="12">
        <v>2.5</v>
      </c>
      <c r="F282" s="13">
        <v>3</v>
      </c>
      <c r="G282" s="7"/>
      <c r="H282" s="9"/>
      <c r="I282" s="20"/>
      <c r="J282" s="6"/>
      <c r="K282" s="6"/>
      <c r="L282" s="2">
        <v>7.35</v>
      </c>
      <c r="M282" s="9">
        <v>8.4</v>
      </c>
      <c r="N282" s="22">
        <v>0.48490482608158464</v>
      </c>
      <c r="O282" s="6">
        <v>3.8982807435791376</v>
      </c>
      <c r="P282" s="29">
        <v>4.5642102336157269</v>
      </c>
      <c r="Q282" s="2"/>
      <c r="R282" s="1"/>
      <c r="S282" s="1"/>
      <c r="T282" s="1"/>
      <c r="U282" s="1"/>
      <c r="V282" s="1"/>
      <c r="W282" s="1"/>
      <c r="X282" s="1"/>
      <c r="Y282" s="1"/>
    </row>
    <row r="283" spans="1:25" s="15" customFormat="1" x14ac:dyDescent="0.2">
      <c r="B283" s="17"/>
      <c r="C283" s="17"/>
      <c r="D283" s="13"/>
      <c r="E283" s="12">
        <v>3.5</v>
      </c>
      <c r="F283" s="13">
        <v>4</v>
      </c>
      <c r="G283" s="7"/>
      <c r="H283" s="9"/>
      <c r="I283" s="20"/>
      <c r="J283" s="6"/>
      <c r="K283" s="6"/>
      <c r="L283" s="2">
        <v>7.95</v>
      </c>
      <c r="M283" s="9">
        <v>8.69</v>
      </c>
      <c r="N283" s="22">
        <v>0.54259624817394414</v>
      </c>
      <c r="O283" s="6">
        <v>4.9081490503751857</v>
      </c>
      <c r="P283" s="29">
        <v>5.013667461496258</v>
      </c>
      <c r="Q283" s="2"/>
      <c r="R283" s="1"/>
      <c r="S283" s="1"/>
      <c r="T283" s="1"/>
      <c r="U283" s="1"/>
      <c r="V283" s="1"/>
      <c r="W283" s="1"/>
      <c r="X283" s="1"/>
      <c r="Y283" s="1"/>
    </row>
    <row r="284" spans="1:25" s="15" customFormat="1" x14ac:dyDescent="0.2">
      <c r="B284" s="17"/>
      <c r="C284" s="17"/>
      <c r="D284" s="13"/>
      <c r="E284" s="12">
        <v>4.5</v>
      </c>
      <c r="F284" s="13">
        <v>5</v>
      </c>
      <c r="G284" s="7"/>
      <c r="H284" s="9"/>
      <c r="I284" s="20"/>
      <c r="J284" s="6"/>
      <c r="K284" s="6"/>
      <c r="L284" s="2">
        <v>8.44</v>
      </c>
      <c r="M284" s="9">
        <v>9.18</v>
      </c>
      <c r="N284" s="22">
        <v>0.60852021381503574</v>
      </c>
      <c r="O284" s="6">
        <v>5.8502023278694537</v>
      </c>
      <c r="P284" s="6">
        <v>5.8355026070563456</v>
      </c>
      <c r="Q284" s="2"/>
      <c r="R284" s="1"/>
      <c r="S284" s="1"/>
      <c r="T284" s="1"/>
      <c r="U284" s="1"/>
      <c r="V284" s="1"/>
      <c r="W284" s="1"/>
      <c r="X284" s="1"/>
      <c r="Y284" s="1"/>
    </row>
    <row r="285" spans="1:25" s="15" customFormat="1" x14ac:dyDescent="0.2">
      <c r="B285" s="17"/>
      <c r="C285" s="17"/>
      <c r="D285" s="13"/>
      <c r="E285" s="12">
        <v>5.5</v>
      </c>
      <c r="F285" s="13">
        <v>6</v>
      </c>
      <c r="G285" s="7"/>
      <c r="H285" s="9"/>
      <c r="I285" s="20"/>
      <c r="J285" s="6"/>
      <c r="K285" s="6"/>
      <c r="L285" s="2">
        <v>8.91</v>
      </c>
      <c r="M285" s="9">
        <v>9.6300000000000008</v>
      </c>
      <c r="N285" s="22">
        <v>0.6738975423344028</v>
      </c>
      <c r="O285" s="6">
        <v>6.8590029235568233</v>
      </c>
      <c r="P285" s="6">
        <v>6.6617857579181639</v>
      </c>
      <c r="Q285" s="2"/>
      <c r="R285" s="1"/>
      <c r="S285" s="1"/>
      <c r="T285" s="1"/>
      <c r="U285" s="1"/>
      <c r="V285" s="1"/>
      <c r="W285" s="1"/>
      <c r="X285" s="1"/>
      <c r="Y285" s="1"/>
    </row>
    <row r="286" spans="1:25" s="15" customFormat="1" x14ac:dyDescent="0.2">
      <c r="B286" s="17"/>
      <c r="C286" s="17"/>
      <c r="D286" s="13"/>
      <c r="E286" s="12">
        <v>6.5</v>
      </c>
      <c r="F286" s="13">
        <v>7</v>
      </c>
      <c r="G286" s="7"/>
      <c r="H286" s="9"/>
      <c r="I286" s="20"/>
      <c r="J286" s="6"/>
      <c r="K286" s="6"/>
      <c r="L286" s="2">
        <v>9.27</v>
      </c>
      <c r="M286" s="9">
        <v>10.07</v>
      </c>
      <c r="N286" s="22">
        <v>0.73316054615172066</v>
      </c>
      <c r="O286" s="6">
        <v>7.7047627033184423</v>
      </c>
      <c r="P286" s="6">
        <v>7.5384689595146428</v>
      </c>
      <c r="Q286" s="2"/>
      <c r="R286" s="1"/>
      <c r="S286" s="1"/>
      <c r="T286" s="1"/>
      <c r="U286" s="1"/>
      <c r="V286" s="1"/>
      <c r="W286" s="1"/>
      <c r="X286" s="1"/>
      <c r="Y286" s="1"/>
    </row>
    <row r="287" spans="1:25" s="15" customFormat="1" x14ac:dyDescent="0.2">
      <c r="B287" s="17"/>
      <c r="C287" s="17"/>
      <c r="D287" s="13"/>
      <c r="E287" s="12">
        <v>7.5</v>
      </c>
      <c r="F287" s="13">
        <v>8</v>
      </c>
      <c r="G287" s="7"/>
      <c r="H287" s="9"/>
      <c r="I287" s="20"/>
      <c r="J287" s="6"/>
      <c r="K287" s="6"/>
      <c r="L287" s="2">
        <v>9.64</v>
      </c>
      <c r="M287" s="9">
        <v>10.39</v>
      </c>
      <c r="N287" s="22">
        <v>0.78665165886623067</v>
      </c>
      <c r="O287" s="6">
        <v>8.6428413432760021</v>
      </c>
      <c r="P287" s="6">
        <v>8.2201272992335728</v>
      </c>
      <c r="Q287" s="2"/>
      <c r="R287" s="1"/>
      <c r="S287" s="1"/>
      <c r="T287" s="1"/>
      <c r="U287" s="1"/>
      <c r="V287" s="1"/>
      <c r="W287" s="1"/>
      <c r="X287" s="1"/>
      <c r="Y287" s="1"/>
    </row>
    <row r="288" spans="1:25" s="15" customFormat="1" x14ac:dyDescent="0.2">
      <c r="B288" s="17"/>
      <c r="C288" s="17"/>
      <c r="D288" s="13"/>
      <c r="E288" s="12">
        <v>8.5</v>
      </c>
      <c r="F288" s="13">
        <v>9</v>
      </c>
      <c r="G288" s="7"/>
      <c r="H288" s="9"/>
      <c r="I288" s="20"/>
      <c r="J288" s="6"/>
      <c r="K288" s="6"/>
      <c r="L288" s="2">
        <v>10.029999999999999</v>
      </c>
      <c r="M288" s="9">
        <v>10.7</v>
      </c>
      <c r="N288" s="22">
        <v>0.84289716293977535</v>
      </c>
      <c r="O288" s="6">
        <v>9.7099952839338375</v>
      </c>
      <c r="P288" s="6">
        <v>8.9168362158897558</v>
      </c>
      <c r="Q288" s="2"/>
      <c r="R288" s="1"/>
      <c r="S288" s="1"/>
      <c r="T288" s="1"/>
      <c r="U288" s="1"/>
      <c r="V288" s="1"/>
      <c r="W288" s="1"/>
      <c r="X288" s="1"/>
      <c r="Y288" s="1"/>
    </row>
    <row r="289" spans="1:26" s="15" customFormat="1" x14ac:dyDescent="0.2">
      <c r="B289" s="17"/>
      <c r="C289" s="17"/>
      <c r="D289" s="13"/>
      <c r="E289" s="12">
        <v>9.5</v>
      </c>
      <c r="F289" s="13">
        <v>10</v>
      </c>
      <c r="G289" s="7"/>
      <c r="H289" s="9"/>
      <c r="I289" s="20"/>
      <c r="J289" s="6"/>
      <c r="K289" s="6"/>
      <c r="L289" s="2">
        <v>10.43</v>
      </c>
      <c r="M289" s="9">
        <v>10.98</v>
      </c>
      <c r="N289" s="22">
        <v>0.89944897229704535</v>
      </c>
      <c r="O289" s="6">
        <v>10.891192039179389</v>
      </c>
      <c r="P289" s="6">
        <v>9.5775581078374792</v>
      </c>
      <c r="Q289" s="2"/>
      <c r="R289" s="1"/>
      <c r="S289" s="1"/>
      <c r="T289" s="1"/>
      <c r="U289" s="1"/>
      <c r="V289" s="1"/>
      <c r="W289" s="1"/>
      <c r="X289" s="1"/>
      <c r="Y289" s="1"/>
    </row>
    <row r="290" spans="1:26" s="15" customFormat="1" x14ac:dyDescent="0.2">
      <c r="B290" s="17"/>
      <c r="C290" s="17"/>
      <c r="D290" s="13"/>
      <c r="E290" s="12">
        <v>10.5</v>
      </c>
      <c r="F290" s="13">
        <v>11</v>
      </c>
      <c r="G290" s="7"/>
      <c r="H290" s="9"/>
      <c r="I290" s="20"/>
      <c r="J290" s="6"/>
      <c r="K290" s="6"/>
      <c r="L290" s="2">
        <v>10.89</v>
      </c>
      <c r="M290" s="9">
        <v>11.34</v>
      </c>
      <c r="N290" s="22">
        <v>0.96990861233175696</v>
      </c>
      <c r="O290" s="6">
        <v>12.362293318079123</v>
      </c>
      <c r="P290" s="6">
        <v>10.47189417067527</v>
      </c>
      <c r="Q290" s="2"/>
      <c r="R290" s="1"/>
      <c r="S290" s="1"/>
      <c r="T290" s="1"/>
      <c r="U290" s="1"/>
      <c r="V290" s="1"/>
      <c r="W290" s="1"/>
      <c r="X290" s="1"/>
      <c r="Y290" s="1"/>
    </row>
    <row r="291" spans="1:26" s="15" customFormat="1" x14ac:dyDescent="0.2">
      <c r="B291" s="17"/>
      <c r="C291" s="17"/>
      <c r="D291" s="13"/>
      <c r="E291" s="12">
        <v>11.5</v>
      </c>
      <c r="F291" s="13">
        <v>12</v>
      </c>
      <c r="G291" s="7"/>
      <c r="H291" s="9"/>
      <c r="I291" s="20"/>
      <c r="J291" s="6"/>
      <c r="K291" s="6"/>
      <c r="L291" s="2">
        <v>10.97</v>
      </c>
      <c r="M291" s="9">
        <v>11.52</v>
      </c>
      <c r="N291" s="22">
        <v>0.99254221660454489</v>
      </c>
      <c r="O291" s="6">
        <v>12.630791782996983</v>
      </c>
      <c r="P291" s="6">
        <v>10.938337017022592</v>
      </c>
      <c r="Q291" s="2"/>
      <c r="R291" s="1"/>
      <c r="S291" s="1"/>
      <c r="T291" s="1"/>
      <c r="U291" s="1"/>
      <c r="V291" s="1"/>
      <c r="W291" s="1"/>
      <c r="X291" s="1"/>
      <c r="Y291" s="1"/>
    </row>
    <row r="292" spans="1:26" s="15" customFormat="1" x14ac:dyDescent="0.2">
      <c r="B292" s="17"/>
      <c r="C292" s="17"/>
      <c r="D292" s="13"/>
      <c r="E292" s="12">
        <v>12.5</v>
      </c>
      <c r="F292" s="13">
        <v>13</v>
      </c>
      <c r="G292" s="7"/>
      <c r="H292" s="9"/>
      <c r="I292" s="20"/>
      <c r="J292" s="6"/>
      <c r="K292" s="6"/>
      <c r="L292" s="2">
        <v>11.2</v>
      </c>
      <c r="M292" s="9">
        <v>11.84</v>
      </c>
      <c r="N292" s="22">
        <v>1.041500796518088</v>
      </c>
      <c r="O292" s="6">
        <v>13.424076776273676</v>
      </c>
      <c r="P292" s="6">
        <v>11.799913694266481</v>
      </c>
      <c r="Q292" s="2"/>
      <c r="R292" s="1"/>
      <c r="S292" s="1"/>
      <c r="T292" s="1"/>
      <c r="U292" s="1"/>
      <c r="V292" s="1"/>
      <c r="W292" s="1"/>
      <c r="X292" s="1"/>
      <c r="Y292" s="1"/>
    </row>
    <row r="293" spans="1:26" s="15" customFormat="1" x14ac:dyDescent="0.2">
      <c r="B293" s="17"/>
      <c r="C293" s="17"/>
      <c r="D293" s="13"/>
      <c r="E293" s="12">
        <v>13.5</v>
      </c>
      <c r="F293" s="13">
        <v>14</v>
      </c>
      <c r="G293" s="2"/>
      <c r="H293" s="9"/>
      <c r="I293" s="20"/>
      <c r="J293" s="6"/>
      <c r="K293" s="6"/>
      <c r="L293" s="2">
        <v>11.42</v>
      </c>
      <c r="M293" s="10">
        <v>11.88</v>
      </c>
      <c r="N293" s="22">
        <v>1.0655465466886647</v>
      </c>
      <c r="O293" s="6">
        <v>14.212962645889739</v>
      </c>
      <c r="P293" s="6">
        <v>11.910556525876082</v>
      </c>
      <c r="Q293" s="2"/>
      <c r="R293" s="1"/>
      <c r="S293" s="1"/>
      <c r="T293" s="1"/>
      <c r="U293" s="1"/>
      <c r="V293" s="1"/>
      <c r="W293" s="1"/>
      <c r="X293" s="1"/>
      <c r="Y293" s="1"/>
    </row>
    <row r="294" spans="1:26" x14ac:dyDescent="0.2">
      <c r="D294" s="13"/>
      <c r="G294" s="2"/>
      <c r="H294" s="2"/>
      <c r="I294" s="20"/>
      <c r="J294" s="6"/>
      <c r="K294" s="6"/>
      <c r="L294" s="2"/>
      <c r="M294" s="2"/>
      <c r="N294" s="20"/>
      <c r="O294" s="6"/>
      <c r="P294" s="6"/>
      <c r="Q294" s="2"/>
      <c r="Z294" s="1"/>
    </row>
    <row r="295" spans="1:26" ht="43.2" x14ac:dyDescent="0.2">
      <c r="A295" s="8" t="s">
        <v>27</v>
      </c>
      <c r="B295" s="1" t="s">
        <v>106</v>
      </c>
      <c r="C295" s="8" t="s">
        <v>107</v>
      </c>
      <c r="D295" s="1" t="s">
        <v>76</v>
      </c>
      <c r="E295" s="1">
        <v>0</v>
      </c>
      <c r="F295" s="1" t="s">
        <v>13</v>
      </c>
      <c r="G295" s="2"/>
      <c r="H295" s="2"/>
      <c r="I295" s="20"/>
      <c r="J295" s="6">
        <v>1.2588248806928208</v>
      </c>
      <c r="K295" s="6">
        <v>1.2588248806928208</v>
      </c>
      <c r="L295" s="2"/>
      <c r="M295" s="2"/>
      <c r="N295" s="20"/>
      <c r="O295" s="6"/>
      <c r="P295" s="6"/>
      <c r="Q295" s="4" t="s">
        <v>81</v>
      </c>
      <c r="Z295" s="1"/>
    </row>
    <row r="296" spans="1:26" x14ac:dyDescent="0.2">
      <c r="A296" s="8"/>
      <c r="E296" s="1">
        <v>0.5</v>
      </c>
      <c r="F296" s="1">
        <v>1</v>
      </c>
      <c r="G296" s="2"/>
      <c r="H296" s="2"/>
      <c r="I296" s="20"/>
      <c r="J296" s="6"/>
      <c r="K296" s="6"/>
      <c r="L296" s="2"/>
      <c r="M296" s="2"/>
      <c r="N296" s="20"/>
      <c r="O296" s="6"/>
      <c r="P296" s="6"/>
      <c r="Q296" s="2"/>
      <c r="Z296" s="1"/>
    </row>
    <row r="297" spans="1:26" x14ac:dyDescent="0.2">
      <c r="A297" s="8"/>
      <c r="E297" s="1">
        <v>1.5</v>
      </c>
      <c r="F297" s="1">
        <v>2</v>
      </c>
      <c r="G297" s="2"/>
      <c r="H297" s="2"/>
      <c r="I297" s="20"/>
      <c r="J297" s="6"/>
      <c r="K297" s="6"/>
      <c r="L297" s="2"/>
      <c r="M297" s="2"/>
      <c r="N297" s="20"/>
      <c r="O297" s="6"/>
      <c r="P297" s="6"/>
      <c r="Q297" s="2"/>
      <c r="Z297" s="1"/>
    </row>
    <row r="298" spans="1:26" x14ac:dyDescent="0.2">
      <c r="E298" s="1">
        <v>2.5</v>
      </c>
      <c r="F298" s="1">
        <v>3</v>
      </c>
      <c r="G298" s="2">
        <v>7.74</v>
      </c>
      <c r="H298" s="2">
        <v>7.73</v>
      </c>
      <c r="I298" s="20">
        <v>0.46990529195702008</v>
      </c>
      <c r="J298" s="6">
        <v>3.6880087268494455</v>
      </c>
      <c r="K298" s="6">
        <v>3.7134811347562011</v>
      </c>
      <c r="L298" s="10"/>
      <c r="M298" s="10"/>
      <c r="N298" s="20"/>
      <c r="O298" s="6"/>
      <c r="P298" s="6"/>
      <c r="Q298" s="2"/>
      <c r="Z298" s="1"/>
    </row>
    <row r="299" spans="1:26" x14ac:dyDescent="0.2">
      <c r="E299" s="1">
        <v>3.5</v>
      </c>
      <c r="F299" s="1">
        <v>4</v>
      </c>
      <c r="G299" s="2">
        <v>8.86</v>
      </c>
      <c r="H299" s="2">
        <v>8.82</v>
      </c>
      <c r="I299" s="20">
        <v>0.6137509655832627</v>
      </c>
      <c r="J299" s="6">
        <v>5.3542164228124207</v>
      </c>
      <c r="K299" s="6">
        <v>5.4275979065325517</v>
      </c>
      <c r="L299" s="10"/>
      <c r="M299" s="10"/>
      <c r="N299" s="20"/>
      <c r="O299" s="6"/>
      <c r="P299" s="6"/>
      <c r="Q299" s="2"/>
      <c r="Z299" s="1"/>
    </row>
    <row r="300" spans="1:26" x14ac:dyDescent="0.2">
      <c r="E300" s="1">
        <v>4.5</v>
      </c>
      <c r="F300" s="1">
        <v>5</v>
      </c>
      <c r="G300" s="2">
        <v>9.17</v>
      </c>
      <c r="H300" s="2">
        <v>9.09</v>
      </c>
      <c r="I300" s="20">
        <v>0.65467099529443329</v>
      </c>
      <c r="J300" s="6">
        <v>5.8870240828832507</v>
      </c>
      <c r="K300" s="6">
        <v>5.9194880534734224</v>
      </c>
      <c r="L300" s="10"/>
      <c r="M300" s="10"/>
      <c r="N300" s="20"/>
      <c r="O300" s="6"/>
      <c r="P300" s="6"/>
      <c r="Q300" s="2"/>
      <c r="Z300" s="1"/>
    </row>
    <row r="301" spans="1:26" x14ac:dyDescent="0.2">
      <c r="E301" s="1">
        <v>5.5</v>
      </c>
      <c r="F301" s="1">
        <v>6</v>
      </c>
      <c r="G301" s="2">
        <v>10.06</v>
      </c>
      <c r="H301" s="2">
        <v>9.98</v>
      </c>
      <c r="I301" s="20">
        <v>0.78853033127307737</v>
      </c>
      <c r="J301" s="6">
        <v>7.6009264446238607</v>
      </c>
      <c r="K301" s="6">
        <v>7.7445908784824713</v>
      </c>
      <c r="L301" s="10"/>
      <c r="M301" s="10"/>
      <c r="N301" s="20"/>
      <c r="O301" s="6"/>
      <c r="P301" s="6"/>
      <c r="Z301" s="1"/>
    </row>
    <row r="302" spans="1:26" x14ac:dyDescent="0.2">
      <c r="E302" s="1">
        <v>6.5</v>
      </c>
      <c r="F302" s="1">
        <v>7</v>
      </c>
      <c r="G302" s="2">
        <v>10.83</v>
      </c>
      <c r="H302" s="2">
        <v>10.4</v>
      </c>
      <c r="I302" s="20">
        <v>0.88460965939781389</v>
      </c>
      <c r="J302" s="6">
        <v>9.3158523705811955</v>
      </c>
      <c r="K302" s="6">
        <v>8.7198019387557952</v>
      </c>
      <c r="L302" s="10"/>
      <c r="M302" s="10"/>
      <c r="N302" s="20"/>
      <c r="O302" s="6"/>
      <c r="P302" s="6"/>
      <c r="Z302" s="1"/>
    </row>
    <row r="303" spans="1:26" x14ac:dyDescent="0.2">
      <c r="E303" s="1">
        <v>7.5</v>
      </c>
      <c r="F303" s="1">
        <v>8</v>
      </c>
      <c r="G303" s="2">
        <v>11.27</v>
      </c>
      <c r="H303" s="2">
        <v>10.87</v>
      </c>
      <c r="I303" s="20">
        <v>0.96215123467188068</v>
      </c>
      <c r="J303" s="6">
        <v>10.397576453311379</v>
      </c>
      <c r="K303" s="6">
        <v>9.9022986710234218</v>
      </c>
      <c r="L303" s="10"/>
      <c r="M303" s="10"/>
      <c r="N303" s="20"/>
      <c r="O303" s="6"/>
      <c r="P303" s="6"/>
      <c r="Z303" s="1"/>
    </row>
    <row r="304" spans="1:26" x14ac:dyDescent="0.2">
      <c r="E304" s="1">
        <v>8.5</v>
      </c>
      <c r="F304" s="1">
        <v>9</v>
      </c>
      <c r="G304" s="2">
        <v>11.98</v>
      </c>
      <c r="H304" s="2">
        <v>11.33</v>
      </c>
      <c r="I304" s="20">
        <v>1.066047630716912</v>
      </c>
      <c r="J304" s="6">
        <v>12.30617630113462</v>
      </c>
      <c r="K304" s="6">
        <v>11.156420465103469</v>
      </c>
      <c r="L304" s="10"/>
      <c r="M304" s="10"/>
      <c r="N304" s="20"/>
      <c r="O304" s="6"/>
      <c r="P304" s="6"/>
      <c r="Z304" s="1"/>
    </row>
    <row r="305" spans="1:26" x14ac:dyDescent="0.2">
      <c r="G305" s="2"/>
      <c r="H305" s="2"/>
      <c r="I305" s="20"/>
      <c r="J305" s="6"/>
      <c r="K305" s="6"/>
      <c r="L305" s="10"/>
      <c r="M305" s="10"/>
      <c r="N305" s="20"/>
      <c r="O305" s="6"/>
      <c r="P305" s="6"/>
      <c r="Z305" s="1"/>
    </row>
    <row r="306" spans="1:26" x14ac:dyDescent="0.2">
      <c r="A306" s="8" t="s">
        <v>27</v>
      </c>
      <c r="B306" s="1" t="s">
        <v>108</v>
      </c>
      <c r="C306" s="8" t="s">
        <v>109</v>
      </c>
      <c r="D306" s="1" t="s">
        <v>76</v>
      </c>
      <c r="E306" s="1">
        <v>0</v>
      </c>
      <c r="F306" s="1" t="s">
        <v>13</v>
      </c>
      <c r="H306" s="2"/>
      <c r="I306" s="20"/>
      <c r="J306" s="6">
        <v>1.2588248806928208</v>
      </c>
      <c r="K306" s="6">
        <v>1.2588248806928208</v>
      </c>
      <c r="L306" s="10"/>
      <c r="M306" s="10"/>
      <c r="N306" s="20"/>
      <c r="O306" s="6"/>
      <c r="P306" s="6"/>
      <c r="Z306" s="1"/>
    </row>
    <row r="307" spans="1:26" x14ac:dyDescent="0.2">
      <c r="E307" s="1">
        <v>0.5</v>
      </c>
      <c r="F307" s="1">
        <v>1</v>
      </c>
      <c r="G307" s="2">
        <v>6.82</v>
      </c>
      <c r="H307" s="2">
        <v>6.31</v>
      </c>
      <c r="I307" s="20">
        <v>0.33798981643278475</v>
      </c>
      <c r="J307" s="6">
        <v>2.6013225007408289</v>
      </c>
      <c r="K307" s="6">
        <v>2.0709254700865745</v>
      </c>
      <c r="L307" s="10"/>
      <c r="M307" s="10"/>
      <c r="N307" s="20"/>
      <c r="O307" s="6"/>
      <c r="P307" s="6"/>
      <c r="Z307" s="1"/>
    </row>
    <row r="308" spans="1:26" x14ac:dyDescent="0.2">
      <c r="E308" s="1">
        <v>1.5</v>
      </c>
      <c r="F308" s="1">
        <v>2</v>
      </c>
      <c r="G308" s="2">
        <v>7.19</v>
      </c>
      <c r="H308" s="2">
        <v>6.76</v>
      </c>
      <c r="I308" s="20">
        <v>0.3817380649303494</v>
      </c>
      <c r="J308" s="6">
        <v>3.009446617795398</v>
      </c>
      <c r="K308" s="6">
        <v>2.5248735855060342</v>
      </c>
      <c r="L308" s="10"/>
      <c r="M308" s="10"/>
      <c r="N308" s="20"/>
      <c r="O308" s="6"/>
      <c r="P308" s="6"/>
      <c r="Z308" s="1"/>
    </row>
    <row r="309" spans="1:26" x14ac:dyDescent="0.2">
      <c r="E309" s="1">
        <v>2.5</v>
      </c>
      <c r="F309" s="1">
        <v>3</v>
      </c>
      <c r="G309" s="2">
        <v>7.75</v>
      </c>
      <c r="H309" s="2">
        <v>7.6</v>
      </c>
      <c r="I309" s="20">
        <v>0.46259951824109707</v>
      </c>
      <c r="J309" s="6">
        <v>3.7011675545167462</v>
      </c>
      <c r="K309" s="6">
        <v>3.5366231577217166</v>
      </c>
      <c r="L309" s="10"/>
      <c r="M309" s="10"/>
      <c r="N309" s="20"/>
      <c r="O309" s="6"/>
      <c r="P309" s="6"/>
      <c r="Z309" s="1"/>
    </row>
    <row r="310" spans="1:26" x14ac:dyDescent="0.2">
      <c r="E310" s="1">
        <v>3.5</v>
      </c>
      <c r="F310" s="1">
        <v>4</v>
      </c>
      <c r="G310" s="2">
        <v>8.6300000000000008</v>
      </c>
      <c r="H310" s="2">
        <v>9.25</v>
      </c>
      <c r="I310" s="20">
        <v>0.62696371888609814</v>
      </c>
      <c r="J310" s="6">
        <v>4.9795004961611493</v>
      </c>
      <c r="K310" s="6">
        <v>6.2242407027025184</v>
      </c>
      <c r="L310" s="10"/>
      <c r="M310" s="10"/>
      <c r="N310" s="20"/>
      <c r="O310" s="6"/>
      <c r="P310" s="6"/>
      <c r="Z310" s="1"/>
    </row>
    <row r="311" spans="1:26" x14ac:dyDescent="0.2">
      <c r="E311" s="1">
        <v>4.5</v>
      </c>
      <c r="F311" s="1">
        <v>5</v>
      </c>
      <c r="G311" s="2">
        <v>9.44</v>
      </c>
      <c r="H311" s="2">
        <v>9.82</v>
      </c>
      <c r="I311" s="21">
        <v>0.72807038065474172</v>
      </c>
      <c r="J311" s="6">
        <v>6.3776436034985826</v>
      </c>
      <c r="K311" s="6">
        <v>7.3927149605165159</v>
      </c>
      <c r="L311" s="10"/>
      <c r="M311" s="10"/>
      <c r="N311" s="20"/>
      <c r="O311" s="6"/>
      <c r="P311" s="6"/>
      <c r="Z311" s="1"/>
    </row>
    <row r="312" spans="1:26" x14ac:dyDescent="0.2">
      <c r="E312" s="1">
        <v>5.5</v>
      </c>
      <c r="F312" s="1">
        <v>6</v>
      </c>
      <c r="G312" s="2">
        <v>9.99</v>
      </c>
      <c r="H312" s="2">
        <v>10.19</v>
      </c>
      <c r="I312" s="21">
        <v>0.79952040777349764</v>
      </c>
      <c r="J312" s="6">
        <v>7.4559227427852983</v>
      </c>
      <c r="K312" s="6">
        <v>8.2227662525501959</v>
      </c>
      <c r="L312" s="10"/>
      <c r="M312" s="10"/>
      <c r="N312" s="20"/>
      <c r="O312" s="6"/>
      <c r="P312" s="6"/>
      <c r="Z312" s="1"/>
    </row>
    <row r="313" spans="1:26" x14ac:dyDescent="0.2">
      <c r="E313" s="1">
        <v>6.5</v>
      </c>
      <c r="F313" s="1">
        <v>7</v>
      </c>
      <c r="G313" s="2">
        <v>11.04</v>
      </c>
      <c r="H313" s="2">
        <v>10.9</v>
      </c>
      <c r="I313" s="21">
        <v>0.9451167339059533</v>
      </c>
      <c r="J313" s="6">
        <v>9.8226843647134494</v>
      </c>
      <c r="K313" s="6">
        <v>9.981131496098401</v>
      </c>
      <c r="L313" s="10"/>
      <c r="M313" s="10"/>
      <c r="N313" s="20"/>
      <c r="O313" s="6"/>
      <c r="P313" s="6"/>
      <c r="Z313" s="1"/>
    </row>
    <row r="314" spans="1:26" x14ac:dyDescent="0.2">
      <c r="H314" s="2"/>
      <c r="I314" s="22"/>
      <c r="J314" s="6"/>
      <c r="K314" s="6"/>
      <c r="L314" s="10"/>
      <c r="M314" s="10"/>
      <c r="N314" s="20"/>
      <c r="O314" s="6"/>
      <c r="P314" s="6"/>
      <c r="Z314" s="1"/>
    </row>
    <row r="315" spans="1:26" ht="57.6" x14ac:dyDescent="0.2">
      <c r="A315" s="8" t="s">
        <v>27</v>
      </c>
      <c r="B315" s="1" t="s">
        <v>110</v>
      </c>
      <c r="C315" s="1" t="s">
        <v>76</v>
      </c>
      <c r="D315" s="1" t="s">
        <v>76</v>
      </c>
      <c r="G315" s="2">
        <v>11.25</v>
      </c>
      <c r="H315" s="2">
        <v>10.82</v>
      </c>
      <c r="I315" s="22">
        <v>0.95602591439554407</v>
      </c>
      <c r="J315" s="6">
        <v>10.346756610218348</v>
      </c>
      <c r="K315" s="6">
        <v>9.7718153520594697</v>
      </c>
      <c r="L315" s="10"/>
      <c r="M315" s="10"/>
      <c r="N315" s="20"/>
      <c r="O315" s="6"/>
      <c r="P315" s="6"/>
      <c r="Q315" s="11" t="s">
        <v>91</v>
      </c>
      <c r="Z315" s="1"/>
    </row>
    <row r="316" spans="1:26" x14ac:dyDescent="0.2">
      <c r="H316" s="2"/>
      <c r="I316" s="22"/>
      <c r="J316" s="6"/>
      <c r="K316" s="6"/>
      <c r="L316" s="10"/>
      <c r="M316" s="10"/>
      <c r="N316" s="20"/>
      <c r="O316" s="6"/>
      <c r="P316" s="6"/>
      <c r="Q316" s="2"/>
      <c r="Z316" s="1"/>
    </row>
    <row r="317" spans="1:26" x14ac:dyDescent="0.2">
      <c r="A317" s="8" t="s">
        <v>27</v>
      </c>
      <c r="B317" s="1" t="s">
        <v>111</v>
      </c>
      <c r="C317" s="8" t="s">
        <v>100</v>
      </c>
      <c r="D317" s="1" t="s">
        <v>76</v>
      </c>
      <c r="E317" s="1">
        <v>0</v>
      </c>
      <c r="F317" s="1" t="s">
        <v>13</v>
      </c>
      <c r="H317" s="2"/>
      <c r="I317" s="22"/>
      <c r="J317" s="6">
        <v>1.2588248806928208</v>
      </c>
      <c r="K317" s="6">
        <v>1.2588248806928208</v>
      </c>
      <c r="L317" s="10"/>
      <c r="M317" s="10"/>
      <c r="N317" s="20"/>
      <c r="O317" s="6"/>
      <c r="P317" s="6"/>
      <c r="Q317" s="2"/>
      <c r="Z317" s="1"/>
    </row>
    <row r="318" spans="1:26" x14ac:dyDescent="0.2">
      <c r="E318" s="1">
        <v>0.5</v>
      </c>
      <c r="F318" s="1">
        <v>1</v>
      </c>
      <c r="G318" s="2">
        <v>8.67</v>
      </c>
      <c r="H318" s="2">
        <v>7.72</v>
      </c>
      <c r="I318" s="22">
        <v>0.52568584031783372</v>
      </c>
      <c r="J318" s="6">
        <v>5.0434263180951149</v>
      </c>
      <c r="K318" s="6">
        <v>3.6996763620970046</v>
      </c>
      <c r="L318" s="10"/>
      <c r="M318" s="10"/>
      <c r="N318" s="20"/>
      <c r="O318" s="6"/>
      <c r="P318" s="6"/>
      <c r="Q318" s="2"/>
      <c r="Z318" s="1"/>
    </row>
    <row r="319" spans="1:26" x14ac:dyDescent="0.2">
      <c r="E319" s="1">
        <v>1.5</v>
      </c>
      <c r="F319" s="1">
        <v>2</v>
      </c>
      <c r="G319" s="2">
        <v>9.4600000000000009</v>
      </c>
      <c r="H319" s="2">
        <v>8.4600000000000009</v>
      </c>
      <c r="I319" s="22">
        <v>0.62856671653759233</v>
      </c>
      <c r="J319" s="6">
        <v>6.4149858057933331</v>
      </c>
      <c r="K319" s="6">
        <v>4.8143456932681934</v>
      </c>
      <c r="L319" s="10"/>
      <c r="M319" s="10"/>
      <c r="N319" s="20"/>
      <c r="O319" s="6"/>
      <c r="P319" s="6"/>
      <c r="Q319" s="2"/>
      <c r="Z319" s="1"/>
    </row>
    <row r="320" spans="1:26" x14ac:dyDescent="0.2">
      <c r="E320" s="1">
        <v>2.5</v>
      </c>
      <c r="F320" s="1">
        <v>3</v>
      </c>
      <c r="G320" s="2">
        <v>9.7200000000000006</v>
      </c>
      <c r="H320" s="2">
        <v>8.85</v>
      </c>
      <c r="I320" s="22">
        <v>0.675615208117753</v>
      </c>
      <c r="J320" s="6">
        <v>6.9131724698714363</v>
      </c>
      <c r="K320" s="6">
        <v>5.480882404395115</v>
      </c>
      <c r="L320" s="10"/>
      <c r="M320" s="10"/>
      <c r="N320" s="20"/>
      <c r="O320" s="6"/>
      <c r="P320" s="6"/>
      <c r="Q320" s="2"/>
      <c r="Z320" s="1"/>
    </row>
    <row r="321" spans="1:26" x14ac:dyDescent="0.2">
      <c r="E321" s="1">
        <v>3.5</v>
      </c>
      <c r="F321" s="1">
        <v>4</v>
      </c>
      <c r="G321" s="2">
        <v>10.49</v>
      </c>
      <c r="H321" s="2">
        <v>9.24</v>
      </c>
      <c r="I321" s="22">
        <v>0.76126759022522505</v>
      </c>
      <c r="J321" s="6">
        <v>8.5311815502391877</v>
      </c>
      <c r="K321" s="6">
        <v>6.2049005961278807</v>
      </c>
      <c r="L321" s="10"/>
      <c r="M321" s="10"/>
      <c r="N321" s="20"/>
      <c r="O321" s="6"/>
      <c r="P321" s="6"/>
      <c r="Q321" s="2"/>
      <c r="Z321" s="1"/>
    </row>
    <row r="322" spans="1:26" x14ac:dyDescent="0.2">
      <c r="E322" s="1">
        <v>4.5</v>
      </c>
      <c r="F322" s="1">
        <v>5</v>
      </c>
      <c r="G322" s="2">
        <v>11.08</v>
      </c>
      <c r="H322" s="2">
        <v>9.8000000000000007</v>
      </c>
      <c r="I322" s="22">
        <v>0.85281674174348532</v>
      </c>
      <c r="J322" s="6">
        <v>9.9211708606941755</v>
      </c>
      <c r="K322" s="6">
        <v>7.3494788149575214</v>
      </c>
      <c r="L322" s="10"/>
      <c r="M322" s="10"/>
      <c r="N322" s="20"/>
      <c r="O322" s="6"/>
      <c r="P322" s="6"/>
      <c r="Q322" s="2"/>
      <c r="Z322" s="1"/>
    </row>
    <row r="323" spans="1:26" x14ac:dyDescent="0.2">
      <c r="E323" s="1">
        <v>5.5</v>
      </c>
      <c r="F323" s="1">
        <v>6</v>
      </c>
      <c r="G323" s="2">
        <v>11.59</v>
      </c>
      <c r="H323" s="2">
        <v>10.08</v>
      </c>
      <c r="I323" s="22">
        <v>0.91755868314866362</v>
      </c>
      <c r="J323" s="6">
        <v>11.232441311095648</v>
      </c>
      <c r="K323" s="6">
        <v>7.9699628479293194</v>
      </c>
      <c r="L323" s="10"/>
      <c r="M323" s="10"/>
      <c r="N323" s="20"/>
      <c r="O323" s="6"/>
      <c r="P323" s="6"/>
      <c r="Q323" s="2"/>
      <c r="Z323" s="1"/>
    </row>
    <row r="324" spans="1:26" x14ac:dyDescent="0.2">
      <c r="E324" s="1">
        <v>6.5</v>
      </c>
      <c r="F324" s="1">
        <v>7</v>
      </c>
      <c r="G324" s="2">
        <v>11.95</v>
      </c>
      <c r="H324" s="2">
        <v>10.54</v>
      </c>
      <c r="I324" s="22">
        <v>0.98923254874398769</v>
      </c>
      <c r="J324" s="6">
        <v>12.221355204534905</v>
      </c>
      <c r="K324" s="6">
        <v>9.0618051908165871</v>
      </c>
      <c r="L324" s="10"/>
      <c r="M324" s="10"/>
      <c r="N324" s="20"/>
      <c r="O324" s="6"/>
      <c r="P324" s="6"/>
      <c r="Q324" s="2"/>
      <c r="Z324" s="1"/>
    </row>
    <row r="325" spans="1:26" x14ac:dyDescent="0.2">
      <c r="E325" s="1">
        <v>7.5</v>
      </c>
      <c r="F325" s="1">
        <v>8</v>
      </c>
      <c r="G325" s="2">
        <v>12.33</v>
      </c>
      <c r="H325" s="2">
        <v>11.3</v>
      </c>
      <c r="I325" s="22">
        <v>1.094287407080031</v>
      </c>
      <c r="J325" s="6">
        <v>13.323601869160431</v>
      </c>
      <c r="K325" s="6">
        <v>11.071640859372863</v>
      </c>
      <c r="L325" s="10"/>
      <c r="M325" s="10"/>
      <c r="N325" s="20"/>
      <c r="O325" s="6"/>
      <c r="P325" s="6"/>
      <c r="Q325" s="2"/>
      <c r="Z325" s="1"/>
    </row>
    <row r="326" spans="1:26" x14ac:dyDescent="0.2">
      <c r="E326" s="1">
        <v>8.5</v>
      </c>
      <c r="F326" s="1">
        <v>9</v>
      </c>
      <c r="G326" s="2">
        <v>12.49</v>
      </c>
      <c r="H326" s="2">
        <v>11.42</v>
      </c>
      <c r="I326" s="22">
        <v>1.1202589535472576</v>
      </c>
      <c r="J326" s="6">
        <v>13.805987831076605</v>
      </c>
      <c r="K326" s="6">
        <v>11.413297757225045</v>
      </c>
      <c r="L326" s="10"/>
      <c r="M326" s="10"/>
      <c r="N326" s="20"/>
      <c r="O326" s="6"/>
      <c r="P326" s="6"/>
      <c r="Q326" s="2"/>
      <c r="Z326" s="1"/>
    </row>
    <row r="327" spans="1:26" x14ac:dyDescent="0.2">
      <c r="E327" s="1">
        <v>9.5</v>
      </c>
      <c r="F327" s="1">
        <v>10</v>
      </c>
      <c r="G327" s="2">
        <v>12.64</v>
      </c>
      <c r="H327" s="2">
        <v>11.59</v>
      </c>
      <c r="I327" s="22">
        <v>1.1505894598213402</v>
      </c>
      <c r="J327" s="25">
        <v>14.268203784290028</v>
      </c>
      <c r="K327" s="6">
        <v>11.908976920757</v>
      </c>
      <c r="L327" s="10"/>
      <c r="M327" s="10"/>
      <c r="N327" s="20"/>
      <c r="O327" s="6"/>
      <c r="P327" s="6"/>
      <c r="Q327" s="2"/>
      <c r="Z327" s="1"/>
    </row>
    <row r="328" spans="1:26" x14ac:dyDescent="0.2">
      <c r="H328" s="2"/>
      <c r="I328" s="22"/>
      <c r="J328" s="25"/>
      <c r="K328" s="6"/>
      <c r="L328" s="10"/>
      <c r="M328" s="10"/>
      <c r="N328" s="20"/>
      <c r="O328" s="6"/>
      <c r="P328" s="6"/>
      <c r="Q328" s="2"/>
      <c r="Z328" s="1"/>
    </row>
    <row r="329" spans="1:26" ht="43.2" x14ac:dyDescent="0.2">
      <c r="A329" s="8" t="s">
        <v>27</v>
      </c>
      <c r="B329" s="1" t="s">
        <v>112</v>
      </c>
      <c r="C329" s="8" t="s">
        <v>105</v>
      </c>
      <c r="D329" s="1" t="s">
        <v>76</v>
      </c>
      <c r="E329" s="1">
        <v>0</v>
      </c>
      <c r="F329" s="1" t="s">
        <v>13</v>
      </c>
      <c r="H329" s="2"/>
      <c r="I329" s="22"/>
      <c r="J329" s="6">
        <v>1.2588248806928208</v>
      </c>
      <c r="K329" s="6">
        <v>1.2588248806928208</v>
      </c>
      <c r="L329" s="10"/>
      <c r="M329" s="10"/>
      <c r="N329" s="20"/>
      <c r="O329" s="6"/>
      <c r="P329" s="6"/>
      <c r="Q329" s="4" t="s">
        <v>113</v>
      </c>
      <c r="Z329" s="1"/>
    </row>
    <row r="330" spans="1:26" x14ac:dyDescent="0.2">
      <c r="A330" s="8"/>
      <c r="E330" s="1">
        <v>0.5</v>
      </c>
      <c r="F330" s="1">
        <v>1</v>
      </c>
      <c r="H330" s="2"/>
      <c r="I330" s="22"/>
      <c r="J330" s="6"/>
      <c r="K330" s="6"/>
      <c r="L330" s="10"/>
      <c r="M330" s="10"/>
      <c r="N330" s="20"/>
      <c r="O330" s="6"/>
      <c r="P330" s="6"/>
      <c r="Q330" s="2"/>
      <c r="Z330" s="1"/>
    </row>
    <row r="331" spans="1:26" x14ac:dyDescent="0.2">
      <c r="A331" s="8"/>
      <c r="E331" s="1">
        <v>1.5</v>
      </c>
      <c r="F331" s="1">
        <v>2</v>
      </c>
      <c r="H331" s="2"/>
      <c r="I331" s="22"/>
      <c r="J331" s="6"/>
      <c r="K331" s="6"/>
      <c r="L331" s="10"/>
      <c r="M331" s="10"/>
      <c r="N331" s="20"/>
      <c r="O331" s="6"/>
      <c r="P331" s="6"/>
      <c r="Q331" s="2"/>
      <c r="Z331" s="1"/>
    </row>
    <row r="332" spans="1:26" x14ac:dyDescent="0.2">
      <c r="A332" s="8"/>
      <c r="E332" s="1">
        <v>2.5</v>
      </c>
      <c r="F332" s="1">
        <v>3</v>
      </c>
      <c r="H332" s="2"/>
      <c r="I332" s="22"/>
      <c r="J332" s="6"/>
      <c r="K332" s="6"/>
      <c r="L332" s="10"/>
      <c r="M332" s="10"/>
      <c r="N332" s="20"/>
      <c r="O332" s="6"/>
      <c r="P332" s="6"/>
      <c r="Q332" s="2"/>
      <c r="Z332" s="1"/>
    </row>
    <row r="333" spans="1:26" x14ac:dyDescent="0.2">
      <c r="E333" s="1">
        <v>3.5</v>
      </c>
      <c r="F333" s="1">
        <v>4</v>
      </c>
      <c r="G333" s="2">
        <v>10.29</v>
      </c>
      <c r="H333" s="2">
        <v>8.98</v>
      </c>
      <c r="I333" s="22">
        <v>0.72574088970210482</v>
      </c>
      <c r="J333" s="26">
        <v>8.0899867680432127</v>
      </c>
      <c r="K333" s="6">
        <v>5.7157252995811794</v>
      </c>
      <c r="L333" s="10"/>
      <c r="M333" s="10"/>
      <c r="N333" s="20"/>
      <c r="O333" s="6"/>
      <c r="P333" s="6"/>
      <c r="Q333" s="2"/>
      <c r="Z333" s="1"/>
    </row>
    <row r="334" spans="1:26" x14ac:dyDescent="0.2">
      <c r="E334" s="1">
        <v>4.5</v>
      </c>
      <c r="F334" s="1">
        <v>5</v>
      </c>
      <c r="G334" s="2">
        <v>11.12</v>
      </c>
      <c r="H334" s="2">
        <v>9.68</v>
      </c>
      <c r="I334" s="22">
        <v>0.84541514945162755</v>
      </c>
      <c r="J334" s="26">
        <v>10.020284574894625</v>
      </c>
      <c r="K334" s="6">
        <v>7.093523151648597</v>
      </c>
      <c r="L334" s="10"/>
      <c r="M334" s="10"/>
      <c r="N334" s="20"/>
      <c r="O334" s="6"/>
      <c r="P334" s="6"/>
      <c r="Q334" s="2"/>
      <c r="Z334" s="1"/>
    </row>
    <row r="335" spans="1:26" x14ac:dyDescent="0.2">
      <c r="E335" s="1">
        <v>5.5</v>
      </c>
      <c r="F335" s="1">
        <v>6</v>
      </c>
      <c r="G335" s="2">
        <v>11.65</v>
      </c>
      <c r="H335" s="2">
        <v>10.47</v>
      </c>
      <c r="I335" s="22">
        <v>0.95799333679485466</v>
      </c>
      <c r="J335" s="26">
        <v>11.39357630180835</v>
      </c>
      <c r="K335" s="6">
        <v>8.8897305554241974</v>
      </c>
      <c r="L335" s="10"/>
      <c r="M335" s="10"/>
      <c r="N335" s="20"/>
      <c r="O335" s="6"/>
      <c r="P335" s="6"/>
      <c r="Q335" s="2"/>
      <c r="Z335" s="1"/>
    </row>
    <row r="336" spans="1:26" x14ac:dyDescent="0.2">
      <c r="E336" s="1">
        <v>6.5</v>
      </c>
      <c r="F336" s="1">
        <v>7</v>
      </c>
      <c r="G336" s="2">
        <v>12.09</v>
      </c>
      <c r="H336" s="2">
        <v>11.01</v>
      </c>
      <c r="I336" s="22">
        <v>1.0454505638818141</v>
      </c>
      <c r="J336" s="26">
        <v>12.620395087708813</v>
      </c>
      <c r="K336" s="6">
        <v>10.273686174823652</v>
      </c>
      <c r="L336" s="10"/>
      <c r="M336" s="10"/>
      <c r="N336" s="20"/>
      <c r="O336" s="6"/>
      <c r="P336" s="6"/>
      <c r="Q336" s="2"/>
      <c r="Z336" s="1"/>
    </row>
    <row r="337" spans="1:26" x14ac:dyDescent="0.2">
      <c r="E337" s="1">
        <v>7.5</v>
      </c>
      <c r="F337" s="1">
        <v>8</v>
      </c>
      <c r="G337" s="2">
        <v>12.44</v>
      </c>
      <c r="H337" s="2">
        <v>11.41</v>
      </c>
      <c r="I337" s="22">
        <v>1.1147972947189917</v>
      </c>
      <c r="J337" s="26">
        <v>13.654066673685493</v>
      </c>
      <c r="K337" s="6">
        <v>11.384567267984922</v>
      </c>
      <c r="L337" s="10"/>
      <c r="M337" s="10"/>
      <c r="N337" s="20"/>
      <c r="O337" s="6"/>
      <c r="P337" s="6"/>
      <c r="Q337" s="2"/>
      <c r="Z337" s="1"/>
    </row>
    <row r="338" spans="1:26" x14ac:dyDescent="0.2">
      <c r="E338" s="1">
        <v>8.5</v>
      </c>
      <c r="F338" s="1">
        <v>9</v>
      </c>
      <c r="G338" s="2">
        <v>12.97</v>
      </c>
      <c r="H338" s="2">
        <v>11.92</v>
      </c>
      <c r="I338" s="22">
        <v>1.2142444101683767</v>
      </c>
      <c r="J338" s="26">
        <v>15.319511748673939</v>
      </c>
      <c r="K338" s="6">
        <v>12.910837483227288</v>
      </c>
      <c r="L338" s="10"/>
      <c r="M338" s="10"/>
      <c r="N338" s="20"/>
      <c r="O338" s="6"/>
      <c r="P338" s="6"/>
      <c r="Q338" s="2"/>
      <c r="Z338" s="1"/>
    </row>
    <row r="339" spans="1:26" x14ac:dyDescent="0.2">
      <c r="E339" s="1">
        <v>9.5</v>
      </c>
      <c r="F339" s="1">
        <v>10</v>
      </c>
      <c r="G339" s="2">
        <v>13.41</v>
      </c>
      <c r="H339" s="2">
        <v>12.36</v>
      </c>
      <c r="I339" s="22">
        <v>1.3017786062753489</v>
      </c>
      <c r="J339" s="26">
        <v>16.796248202829911</v>
      </c>
      <c r="K339" s="6">
        <v>14.330005008982809</v>
      </c>
      <c r="L339" s="10"/>
      <c r="M339" s="10"/>
      <c r="N339" s="20"/>
      <c r="O339" s="6"/>
      <c r="P339" s="6"/>
      <c r="Q339" s="2"/>
      <c r="Z339" s="1"/>
    </row>
    <row r="340" spans="1:26" x14ac:dyDescent="0.2">
      <c r="E340" s="1">
        <v>10.5</v>
      </c>
      <c r="F340" s="1">
        <v>11</v>
      </c>
      <c r="G340" s="2">
        <v>13.7</v>
      </c>
      <c r="H340" s="2">
        <v>12.72</v>
      </c>
      <c r="I340" s="22">
        <v>1.3686662554629292</v>
      </c>
      <c r="J340" s="26">
        <v>17.817373517646608</v>
      </c>
      <c r="K340" s="6">
        <v>15.563951469924655</v>
      </c>
      <c r="L340" s="10"/>
      <c r="M340" s="10"/>
      <c r="N340" s="20"/>
      <c r="O340" s="6"/>
      <c r="P340" s="6"/>
      <c r="Q340" s="2"/>
      <c r="Z340" s="1"/>
    </row>
    <row r="341" spans="1:26" x14ac:dyDescent="0.2">
      <c r="E341" s="1">
        <v>11.5</v>
      </c>
      <c r="F341" s="1">
        <v>12</v>
      </c>
      <c r="G341" s="2">
        <v>14.07</v>
      </c>
      <c r="H341" s="2">
        <v>13.09</v>
      </c>
      <c r="I341" s="22">
        <v>1.4465172776133746</v>
      </c>
      <c r="J341" s="26">
        <v>19.176496599528758</v>
      </c>
      <c r="K341" s="6">
        <v>16.902348700675848</v>
      </c>
      <c r="L341" s="10"/>
      <c r="M341" s="10"/>
      <c r="N341" s="20"/>
      <c r="O341" s="6"/>
      <c r="P341" s="6"/>
      <c r="Q341" s="2"/>
      <c r="Z341" s="1"/>
    </row>
    <row r="342" spans="1:26" x14ac:dyDescent="0.2">
      <c r="E342" s="1">
        <v>12.5</v>
      </c>
      <c r="F342" s="1">
        <v>13</v>
      </c>
      <c r="G342" s="2">
        <v>14.3</v>
      </c>
      <c r="H342" s="2">
        <v>13.46</v>
      </c>
      <c r="I342" s="22">
        <v>1.5117186769441409</v>
      </c>
      <c r="J342" s="26">
        <v>20.053697491120261</v>
      </c>
      <c r="K342" s="6">
        <v>18.313676644808893</v>
      </c>
      <c r="L342" s="10"/>
      <c r="M342" s="10"/>
      <c r="N342" s="20"/>
      <c r="O342" s="6"/>
      <c r="P342" s="6"/>
      <c r="Q342" s="2"/>
      <c r="Z342" s="1"/>
    </row>
    <row r="343" spans="1:26" x14ac:dyDescent="0.2">
      <c r="E343" s="1">
        <v>13.5</v>
      </c>
      <c r="F343" s="1">
        <v>14</v>
      </c>
      <c r="G343" s="2">
        <v>14.45</v>
      </c>
      <c r="H343" s="2">
        <v>13.73</v>
      </c>
      <c r="I343" s="22">
        <v>1.5582181752080864</v>
      </c>
      <c r="J343" s="26">
        <v>20.639323404457709</v>
      </c>
      <c r="K343" s="6">
        <v>19.390629249160799</v>
      </c>
      <c r="L343" s="10"/>
      <c r="M343" s="10"/>
      <c r="N343" s="20"/>
      <c r="O343" s="6"/>
      <c r="P343" s="6"/>
      <c r="Q343" s="2"/>
      <c r="Z343" s="1"/>
    </row>
    <row r="344" spans="1:26" x14ac:dyDescent="0.2">
      <c r="E344" s="1">
        <v>14.5</v>
      </c>
      <c r="F344" s="1">
        <v>15</v>
      </c>
      <c r="G344" s="2">
        <v>14.66</v>
      </c>
      <c r="H344" s="2">
        <v>13.81</v>
      </c>
      <c r="I344" s="22">
        <v>1.5900747101136503</v>
      </c>
      <c r="J344" s="26">
        <v>21.477343201410442</v>
      </c>
      <c r="K344" s="6">
        <v>19.717471993845841</v>
      </c>
      <c r="L344" s="10"/>
      <c r="M344" s="10"/>
      <c r="N344" s="20"/>
      <c r="O344" s="6"/>
      <c r="P344" s="6"/>
      <c r="Q344" s="2"/>
      <c r="Z344" s="1"/>
    </row>
    <row r="345" spans="1:26" x14ac:dyDescent="0.2">
      <c r="E345" s="1">
        <v>15.5</v>
      </c>
      <c r="F345" s="1">
        <v>16</v>
      </c>
      <c r="G345" s="2">
        <v>14.71</v>
      </c>
      <c r="H345" s="2">
        <v>13.98</v>
      </c>
      <c r="I345" s="22">
        <v>1.6151383363039897</v>
      </c>
      <c r="J345" s="26">
        <v>21.680013970255985</v>
      </c>
      <c r="K345" s="6">
        <v>20.423900351045017</v>
      </c>
      <c r="L345" s="10"/>
      <c r="M345" s="10"/>
      <c r="N345" s="20"/>
      <c r="O345" s="6"/>
      <c r="P345" s="6"/>
      <c r="Q345" s="2"/>
      <c r="Z345" s="1"/>
    </row>
    <row r="346" spans="1:26" x14ac:dyDescent="0.2">
      <c r="H346" s="2"/>
      <c r="I346" s="22"/>
      <c r="J346" s="26"/>
      <c r="K346" s="6"/>
      <c r="L346" s="10"/>
      <c r="M346" s="10"/>
      <c r="N346" s="20"/>
      <c r="O346" s="6"/>
      <c r="P346" s="6"/>
      <c r="Q346" s="2"/>
      <c r="Z346" s="1"/>
    </row>
    <row r="347" spans="1:26" ht="28.8" x14ac:dyDescent="0.2">
      <c r="A347" s="8" t="s">
        <v>27</v>
      </c>
      <c r="B347" s="1" t="s">
        <v>114</v>
      </c>
      <c r="C347" s="8" t="s">
        <v>115</v>
      </c>
      <c r="D347" s="1" t="s">
        <v>76</v>
      </c>
      <c r="E347" s="1">
        <v>0</v>
      </c>
      <c r="F347" s="1" t="s">
        <v>13</v>
      </c>
      <c r="H347" s="2"/>
      <c r="I347" s="22"/>
      <c r="J347" s="6">
        <v>1.2588248806928208</v>
      </c>
      <c r="K347" s="6">
        <v>1.2588248806928208</v>
      </c>
      <c r="L347" s="10"/>
      <c r="M347" s="10"/>
      <c r="N347" s="20"/>
      <c r="O347" s="6"/>
      <c r="P347" s="6"/>
      <c r="Q347" s="4" t="s">
        <v>116</v>
      </c>
      <c r="Z347" s="1"/>
    </row>
    <row r="348" spans="1:26" x14ac:dyDescent="0.2">
      <c r="A348" s="8"/>
      <c r="E348" s="1">
        <v>0.5</v>
      </c>
      <c r="F348" s="1">
        <v>1</v>
      </c>
      <c r="H348" s="2"/>
      <c r="I348" s="22"/>
      <c r="J348" s="6"/>
      <c r="K348" s="6"/>
      <c r="L348" s="10"/>
      <c r="M348" s="10"/>
      <c r="N348" s="20"/>
      <c r="O348" s="6"/>
      <c r="P348" s="6"/>
      <c r="Q348" s="2"/>
      <c r="Z348" s="1"/>
    </row>
    <row r="349" spans="1:26" x14ac:dyDescent="0.2">
      <c r="A349" s="8"/>
      <c r="E349" s="1">
        <v>1.5</v>
      </c>
      <c r="F349" s="1">
        <v>2</v>
      </c>
      <c r="H349" s="2"/>
      <c r="I349" s="22"/>
      <c r="J349" s="6"/>
      <c r="K349" s="6"/>
      <c r="L349" s="10"/>
      <c r="M349" s="10"/>
      <c r="N349" s="20"/>
      <c r="O349" s="6"/>
      <c r="P349" s="6"/>
      <c r="Q349" s="2"/>
      <c r="Z349" s="1"/>
    </row>
    <row r="350" spans="1:26" x14ac:dyDescent="0.2">
      <c r="A350" s="8"/>
      <c r="E350" s="1">
        <v>2.5</v>
      </c>
      <c r="F350" s="1">
        <v>3</v>
      </c>
      <c r="H350" s="2"/>
      <c r="I350" s="22"/>
      <c r="J350" s="6"/>
      <c r="K350" s="6"/>
      <c r="L350" s="10"/>
      <c r="M350" s="10"/>
      <c r="N350" s="20"/>
      <c r="O350" s="6"/>
      <c r="P350" s="6"/>
      <c r="Q350" s="2"/>
      <c r="Z350" s="1"/>
    </row>
    <row r="351" spans="1:26" x14ac:dyDescent="0.2">
      <c r="A351" s="8"/>
      <c r="E351" s="1">
        <v>3.5</v>
      </c>
      <c r="F351" s="1">
        <v>4</v>
      </c>
      <c r="H351" s="2"/>
      <c r="I351" s="22"/>
      <c r="J351" s="6"/>
      <c r="K351" s="6"/>
      <c r="L351" s="10"/>
      <c r="M351" s="10"/>
      <c r="N351" s="20"/>
      <c r="O351" s="6"/>
      <c r="P351" s="6"/>
      <c r="Q351" s="2"/>
      <c r="Z351" s="1"/>
    </row>
    <row r="352" spans="1:26" x14ac:dyDescent="0.2">
      <c r="A352" s="8"/>
      <c r="E352" s="1">
        <v>4.5</v>
      </c>
      <c r="F352" s="1">
        <v>5</v>
      </c>
      <c r="H352" s="2"/>
      <c r="I352" s="22"/>
      <c r="J352" s="6"/>
      <c r="K352" s="6"/>
      <c r="L352" s="10"/>
      <c r="M352" s="10"/>
      <c r="N352" s="20"/>
      <c r="O352" s="6"/>
      <c r="P352" s="6"/>
      <c r="Q352" s="2"/>
      <c r="Z352" s="1"/>
    </row>
    <row r="353" spans="1:26" x14ac:dyDescent="0.2">
      <c r="A353" s="8"/>
      <c r="E353" s="1">
        <v>5.5</v>
      </c>
      <c r="F353" s="1">
        <v>6</v>
      </c>
      <c r="H353" s="2"/>
      <c r="I353" s="22"/>
      <c r="J353" s="6"/>
      <c r="K353" s="6"/>
      <c r="L353" s="10"/>
      <c r="M353" s="10"/>
      <c r="N353" s="20"/>
      <c r="O353" s="6"/>
      <c r="P353" s="6"/>
      <c r="Q353" s="2"/>
      <c r="Z353" s="1"/>
    </row>
    <row r="354" spans="1:26" x14ac:dyDescent="0.2">
      <c r="A354" s="8"/>
      <c r="E354" s="1">
        <v>6.5</v>
      </c>
      <c r="F354" s="1">
        <v>7</v>
      </c>
      <c r="H354" s="2"/>
      <c r="I354" s="22"/>
      <c r="J354" s="6"/>
      <c r="K354" s="6"/>
      <c r="L354" s="10"/>
      <c r="M354" s="10"/>
      <c r="N354" s="20"/>
      <c r="O354" s="6"/>
      <c r="P354" s="6"/>
      <c r="Q354" s="2"/>
      <c r="Z354" s="1"/>
    </row>
    <row r="355" spans="1:26" x14ac:dyDescent="0.2">
      <c r="E355" s="1">
        <v>7.5</v>
      </c>
      <c r="F355" s="1">
        <v>8</v>
      </c>
      <c r="G355" s="2">
        <v>11.29</v>
      </c>
      <c r="H355" s="2">
        <v>11.52</v>
      </c>
      <c r="I355" s="20">
        <v>1.0214951345000285</v>
      </c>
      <c r="J355" s="26">
        <v>10.448555136310535</v>
      </c>
      <c r="K355" s="6">
        <v>11.703208102597616</v>
      </c>
      <c r="L355" s="10"/>
      <c r="M355" s="10"/>
      <c r="N355" s="20"/>
      <c r="O355" s="6"/>
      <c r="P355" s="6"/>
      <c r="Q355" s="2"/>
      <c r="Z355" s="1"/>
    </row>
    <row r="356" spans="1:26" x14ac:dyDescent="0.2">
      <c r="E356" s="1">
        <v>8.5</v>
      </c>
      <c r="F356" s="1">
        <v>9</v>
      </c>
      <c r="G356" s="2">
        <v>11.68</v>
      </c>
      <c r="H356" s="2">
        <v>11.89</v>
      </c>
      <c r="I356" s="20">
        <v>1.0907232702145331</v>
      </c>
      <c r="J356" s="26">
        <v>11.474693179083966</v>
      </c>
      <c r="K356" s="6">
        <v>12.817570472577748</v>
      </c>
      <c r="L356" s="10"/>
      <c r="M356" s="10"/>
      <c r="N356" s="20"/>
      <c r="O356" s="6"/>
      <c r="P356" s="6"/>
      <c r="Q356" s="2"/>
      <c r="Z356" s="1"/>
    </row>
    <row r="357" spans="1:26" x14ac:dyDescent="0.2">
      <c r="E357" s="1">
        <v>9.5</v>
      </c>
      <c r="F357" s="1">
        <v>10</v>
      </c>
      <c r="G357" s="2">
        <v>12.25</v>
      </c>
      <c r="H357" s="2">
        <v>12.47</v>
      </c>
      <c r="I357" s="20">
        <v>1.1997545994518573</v>
      </c>
      <c r="J357" s="26">
        <v>13.086496720830043</v>
      </c>
      <c r="K357" s="6">
        <v>14.700001305007667</v>
      </c>
      <c r="L357" s="10"/>
      <c r="M357" s="10"/>
      <c r="N357" s="20"/>
      <c r="O357" s="6"/>
      <c r="P357" s="6"/>
      <c r="Q357" s="2"/>
      <c r="Z357" s="1"/>
    </row>
    <row r="358" spans="1:26" x14ac:dyDescent="0.2">
      <c r="E358" s="1">
        <v>10.5</v>
      </c>
      <c r="F358" s="1">
        <v>11</v>
      </c>
      <c r="G358" s="2">
        <v>12.67</v>
      </c>
      <c r="H358" s="2">
        <v>12.96</v>
      </c>
      <c r="I358" s="20">
        <v>1.2896489170398386</v>
      </c>
      <c r="J358" s="26">
        <v>14.36181381086601</v>
      </c>
      <c r="K358" s="6">
        <v>16.423883278203473</v>
      </c>
      <c r="L358" s="10"/>
      <c r="M358" s="10"/>
      <c r="N358" s="20"/>
      <c r="O358" s="6"/>
      <c r="P358" s="6"/>
      <c r="Q358" s="2"/>
      <c r="Z358" s="1"/>
    </row>
    <row r="359" spans="1:26" x14ac:dyDescent="0.2">
      <c r="E359" s="1">
        <v>11.5</v>
      </c>
      <c r="F359" s="1">
        <v>12</v>
      </c>
      <c r="G359" s="2">
        <v>13.17</v>
      </c>
      <c r="H359" s="2">
        <v>13.28</v>
      </c>
      <c r="I359" s="20">
        <v>1.3736425382262152</v>
      </c>
      <c r="J359" s="26">
        <v>15.980021534620727</v>
      </c>
      <c r="K359" s="6">
        <v>17.617861100319189</v>
      </c>
      <c r="L359" s="10"/>
      <c r="M359" s="10"/>
      <c r="N359" s="20"/>
      <c r="O359" s="6"/>
      <c r="P359" s="6"/>
      <c r="Q359" s="2"/>
      <c r="Z359" s="1"/>
    </row>
    <row r="360" spans="1:26" x14ac:dyDescent="0.2">
      <c r="E360" s="1">
        <v>12.5</v>
      </c>
      <c r="F360" s="1">
        <v>13</v>
      </c>
      <c r="G360" s="2">
        <v>13.4</v>
      </c>
      <c r="H360" s="2">
        <v>13.75</v>
      </c>
      <c r="I360" s="20">
        <v>1.4470961160597984</v>
      </c>
      <c r="J360" s="26">
        <v>16.761720180669329</v>
      </c>
      <c r="K360" s="6">
        <v>19.472005918713073</v>
      </c>
      <c r="L360" s="10"/>
      <c r="M360" s="10"/>
      <c r="N360" s="20"/>
      <c r="O360" s="6"/>
      <c r="P360" s="6"/>
      <c r="Q360" s="2"/>
      <c r="Z360" s="1"/>
    </row>
    <row r="361" spans="1:26" x14ac:dyDescent="0.2">
      <c r="E361" s="1">
        <v>13.5</v>
      </c>
      <c r="F361" s="1">
        <v>14</v>
      </c>
      <c r="G361" s="2">
        <v>13.66</v>
      </c>
      <c r="H361" s="2">
        <v>14.24</v>
      </c>
      <c r="I361" s="20">
        <v>1.5277439410701021</v>
      </c>
      <c r="J361" s="26">
        <v>17.674240249290008</v>
      </c>
      <c r="K361" s="6">
        <v>21.535927981470447</v>
      </c>
      <c r="L361" s="10"/>
      <c r="M361" s="10"/>
      <c r="N361" s="20"/>
      <c r="O361" s="6"/>
      <c r="P361" s="6"/>
      <c r="Q361" s="2"/>
      <c r="Z361" s="1"/>
    </row>
    <row r="362" spans="1:26" x14ac:dyDescent="0.2">
      <c r="E362" s="1">
        <v>14.5</v>
      </c>
      <c r="F362" s="1">
        <v>15</v>
      </c>
      <c r="G362" s="2">
        <v>13.89</v>
      </c>
      <c r="H362" s="2">
        <v>14.43</v>
      </c>
      <c r="I362" s="20">
        <v>1.5741947446479172</v>
      </c>
      <c r="J362" s="26">
        <v>18.507346024337149</v>
      </c>
      <c r="K362" s="6">
        <v>22.373048350388409</v>
      </c>
      <c r="L362" s="10"/>
      <c r="M362" s="10"/>
      <c r="N362" s="20"/>
      <c r="O362" s="6"/>
      <c r="P362" s="6"/>
      <c r="Q362" s="2"/>
      <c r="Z362" s="1"/>
    </row>
    <row r="363" spans="1:26" x14ac:dyDescent="0.2">
      <c r="E363" s="1">
        <v>15.5</v>
      </c>
      <c r="F363" s="1">
        <v>16</v>
      </c>
      <c r="G363" s="2">
        <v>14.26</v>
      </c>
      <c r="H363" s="2">
        <v>14.75</v>
      </c>
      <c r="I363" s="20">
        <v>1.6519672269820227</v>
      </c>
      <c r="J363" s="26">
        <v>19.899341773286285</v>
      </c>
      <c r="K363" s="6">
        <v>23.830410397204407</v>
      </c>
      <c r="L363" s="10"/>
      <c r="M363" s="10"/>
      <c r="N363" s="20"/>
      <c r="O363" s="6"/>
      <c r="P363" s="6"/>
      <c r="Q363" s="2"/>
      <c r="Z363" s="1"/>
    </row>
    <row r="364" spans="1:26" x14ac:dyDescent="0.2">
      <c r="E364" s="1">
        <v>16.5</v>
      </c>
      <c r="F364" s="1">
        <v>17</v>
      </c>
      <c r="G364" s="2">
        <v>14.51</v>
      </c>
      <c r="H364" s="2">
        <v>14.88</v>
      </c>
      <c r="I364" s="20">
        <v>1.69574374981347</v>
      </c>
      <c r="J364" s="26">
        <v>20.876589765278748</v>
      </c>
      <c r="K364" s="6">
        <v>24.439701282669283</v>
      </c>
      <c r="L364" s="10"/>
      <c r="M364" s="10"/>
      <c r="N364" s="20"/>
      <c r="O364" s="6"/>
      <c r="P364" s="6"/>
      <c r="Q364" s="2"/>
      <c r="Z364" s="1"/>
    </row>
    <row r="365" spans="1:26" x14ac:dyDescent="0.2">
      <c r="E365" s="1">
        <v>17.5</v>
      </c>
      <c r="F365" s="1">
        <v>18</v>
      </c>
      <c r="G365" s="2">
        <v>14.84</v>
      </c>
      <c r="H365" s="2">
        <v>15.31</v>
      </c>
      <c r="I365" s="20">
        <v>1.7844277688316563</v>
      </c>
      <c r="J365" s="26">
        <v>22.212652157206374</v>
      </c>
      <c r="K365" s="6">
        <v>26.527243332447085</v>
      </c>
      <c r="L365" s="10"/>
      <c r="M365" s="10"/>
      <c r="N365" s="20"/>
      <c r="O365" s="6"/>
      <c r="P365" s="6"/>
      <c r="Q365" s="2"/>
      <c r="Z365" s="1"/>
    </row>
    <row r="366" spans="1:26" x14ac:dyDescent="0.2">
      <c r="E366" s="1">
        <v>18.5</v>
      </c>
      <c r="F366" s="1">
        <v>19</v>
      </c>
      <c r="G366" s="2">
        <v>15</v>
      </c>
      <c r="H366" s="2">
        <v>15.52</v>
      </c>
      <c r="I366" s="20">
        <v>1.8284069243892598</v>
      </c>
      <c r="J366" s="26">
        <v>22.87956368150035</v>
      </c>
      <c r="K366" s="6">
        <v>27.58764054956632</v>
      </c>
      <c r="L366" s="10"/>
      <c r="M366" s="10"/>
      <c r="N366" s="20"/>
      <c r="O366" s="6"/>
      <c r="P366" s="6"/>
      <c r="Q366" s="2"/>
      <c r="Z366" s="1"/>
    </row>
    <row r="367" spans="1:26" x14ac:dyDescent="0.2">
      <c r="H367" s="2"/>
      <c r="I367" s="20"/>
      <c r="J367" s="26"/>
      <c r="K367" s="6"/>
      <c r="L367" s="10"/>
      <c r="M367" s="10"/>
      <c r="N367" s="20"/>
      <c r="O367" s="6"/>
      <c r="P367" s="6"/>
      <c r="Q367" s="2"/>
      <c r="Z367" s="1"/>
    </row>
    <row r="368" spans="1:26" ht="28.8" x14ac:dyDescent="0.2">
      <c r="A368" s="8" t="s">
        <v>27</v>
      </c>
      <c r="B368" s="1" t="s">
        <v>117</v>
      </c>
      <c r="C368" s="8" t="s">
        <v>107</v>
      </c>
      <c r="D368" s="1" t="s">
        <v>76</v>
      </c>
      <c r="E368" s="1">
        <v>0</v>
      </c>
      <c r="F368" s="1" t="s">
        <v>13</v>
      </c>
      <c r="H368" s="2"/>
      <c r="I368" s="20"/>
      <c r="J368" s="6">
        <v>1.2588248806928208</v>
      </c>
      <c r="K368" s="6">
        <v>1.2588248806928208</v>
      </c>
      <c r="L368" s="10"/>
      <c r="M368" s="10"/>
      <c r="N368" s="20"/>
      <c r="O368" s="6"/>
      <c r="P368" s="6"/>
      <c r="Q368" s="4" t="s">
        <v>118</v>
      </c>
      <c r="Z368" s="1"/>
    </row>
    <row r="369" spans="1:26" x14ac:dyDescent="0.2">
      <c r="A369" s="8"/>
      <c r="E369" s="1">
        <v>0.5</v>
      </c>
      <c r="F369" s="1">
        <v>1</v>
      </c>
      <c r="H369" s="2"/>
      <c r="I369" s="20"/>
      <c r="J369" s="6"/>
      <c r="K369" s="6"/>
      <c r="L369" s="10"/>
      <c r="M369" s="10"/>
      <c r="N369" s="20"/>
      <c r="O369" s="6"/>
      <c r="P369" s="6"/>
      <c r="Q369" s="2"/>
      <c r="Z369" s="1"/>
    </row>
    <row r="370" spans="1:26" x14ac:dyDescent="0.2">
      <c r="A370" s="8"/>
      <c r="E370" s="1">
        <v>1.5</v>
      </c>
      <c r="F370" s="1">
        <v>2</v>
      </c>
      <c r="H370" s="2"/>
      <c r="I370" s="20"/>
      <c r="J370" s="6"/>
      <c r="K370" s="6"/>
      <c r="L370" s="10"/>
      <c r="M370" s="10"/>
      <c r="N370" s="20"/>
      <c r="O370" s="6"/>
      <c r="P370" s="6"/>
      <c r="Q370" s="2"/>
      <c r="Z370" s="1"/>
    </row>
    <row r="371" spans="1:26" x14ac:dyDescent="0.2">
      <c r="A371" s="8"/>
      <c r="E371" s="1">
        <v>2.5</v>
      </c>
      <c r="F371" s="1">
        <v>3</v>
      </c>
      <c r="H371" s="2"/>
      <c r="I371" s="20"/>
      <c r="J371" s="6"/>
      <c r="K371" s="6"/>
      <c r="L371" s="10"/>
      <c r="M371" s="10"/>
      <c r="N371" s="20"/>
      <c r="O371" s="6"/>
      <c r="P371" s="6"/>
      <c r="Q371" s="2"/>
      <c r="Z371" s="1"/>
    </row>
    <row r="372" spans="1:26" x14ac:dyDescent="0.2">
      <c r="A372" s="8"/>
      <c r="E372" s="1">
        <v>3.5</v>
      </c>
      <c r="F372" s="1">
        <v>4</v>
      </c>
      <c r="H372" s="2"/>
      <c r="I372" s="20"/>
      <c r="J372" s="6"/>
      <c r="K372" s="6"/>
      <c r="L372" s="10"/>
      <c r="M372" s="10"/>
      <c r="N372" s="20"/>
      <c r="O372" s="6"/>
      <c r="P372" s="6"/>
      <c r="Q372" s="2"/>
      <c r="Z372" s="1"/>
    </row>
    <row r="373" spans="1:26" x14ac:dyDescent="0.2">
      <c r="E373" s="1">
        <v>4.5</v>
      </c>
      <c r="F373" s="1">
        <v>5</v>
      </c>
      <c r="G373" s="2">
        <v>10.38</v>
      </c>
      <c r="H373" s="2">
        <v>10.35</v>
      </c>
      <c r="I373" s="20">
        <v>0.84377680888278062</v>
      </c>
      <c r="J373" s="6">
        <v>8.2866767809632638</v>
      </c>
      <c r="K373" s="6">
        <v>8.5997312709958837</v>
      </c>
      <c r="L373" s="10"/>
      <c r="M373" s="10"/>
      <c r="N373" s="20"/>
      <c r="O373" s="6"/>
      <c r="P373" s="6"/>
      <c r="Q373" s="2"/>
      <c r="Z373" s="1"/>
    </row>
    <row r="374" spans="1:26" x14ac:dyDescent="0.2">
      <c r="E374" s="1">
        <v>5.5</v>
      </c>
      <c r="F374" s="1">
        <v>6</v>
      </c>
      <c r="G374" s="2">
        <v>11.41</v>
      </c>
      <c r="H374" s="2">
        <v>11.34</v>
      </c>
      <c r="I374" s="20">
        <v>1.0162219712309779</v>
      </c>
      <c r="J374" s="6">
        <v>10.757774836557415</v>
      </c>
      <c r="K374" s="6">
        <v>11.184774157519715</v>
      </c>
      <c r="L374" s="10"/>
      <c r="M374" s="10"/>
      <c r="N374" s="20"/>
      <c r="O374" s="6"/>
      <c r="P374" s="6"/>
      <c r="Q374" s="2"/>
      <c r="Z374" s="1"/>
    </row>
    <row r="375" spans="1:26" x14ac:dyDescent="0.2">
      <c r="E375" s="1">
        <v>6.5</v>
      </c>
      <c r="F375" s="1">
        <v>7</v>
      </c>
      <c r="G375" s="2">
        <v>12.08</v>
      </c>
      <c r="H375" s="2">
        <v>12.25</v>
      </c>
      <c r="I375" s="20">
        <v>1.162232202195544</v>
      </c>
      <c r="J375" s="6">
        <v>12.591620855292211</v>
      </c>
      <c r="K375" s="6">
        <v>13.966138379210445</v>
      </c>
      <c r="L375" s="10"/>
      <c r="M375" s="10"/>
      <c r="N375" s="20"/>
      <c r="O375" s="6"/>
      <c r="P375" s="6"/>
      <c r="Q375" s="2"/>
      <c r="Z375" s="1"/>
    </row>
    <row r="376" spans="1:26" x14ac:dyDescent="0.2">
      <c r="E376" s="1">
        <v>7.5</v>
      </c>
      <c r="F376" s="1">
        <v>8</v>
      </c>
      <c r="G376" s="2">
        <v>12.83</v>
      </c>
      <c r="H376" s="2">
        <v>12.65</v>
      </c>
      <c r="I376" s="20">
        <v>1.2746972922032416</v>
      </c>
      <c r="J376" s="6">
        <v>14.867680906912224</v>
      </c>
      <c r="K376" s="6">
        <v>15.318796643098853</v>
      </c>
      <c r="L376" s="10"/>
      <c r="M376" s="10"/>
      <c r="N376" s="20"/>
      <c r="O376" s="6"/>
      <c r="P376" s="6"/>
      <c r="Q376" s="2"/>
      <c r="Z376" s="1"/>
    </row>
    <row r="377" spans="1:26" x14ac:dyDescent="0.2">
      <c r="E377" s="1">
        <v>8.5</v>
      </c>
      <c r="F377" s="1">
        <v>9</v>
      </c>
      <c r="G377" s="2">
        <v>13.61</v>
      </c>
      <c r="H377" s="2">
        <v>13.35</v>
      </c>
      <c r="I377" s="20">
        <v>1.4270174120125427</v>
      </c>
      <c r="J377" s="6">
        <v>17.496357274002136</v>
      </c>
      <c r="K377" s="6">
        <v>17.886367494328404</v>
      </c>
      <c r="L377" s="10"/>
      <c r="M377" s="10"/>
      <c r="N377" s="20"/>
      <c r="O377" s="6"/>
      <c r="P377" s="6"/>
      <c r="Q377" s="2"/>
      <c r="Z377" s="1"/>
    </row>
    <row r="378" spans="1:26" x14ac:dyDescent="0.2">
      <c r="H378" s="2"/>
      <c r="I378" s="20"/>
      <c r="J378" s="6"/>
      <c r="K378" s="6"/>
      <c r="L378" s="10"/>
      <c r="M378" s="10"/>
      <c r="N378" s="20"/>
      <c r="O378" s="6"/>
      <c r="P378" s="6"/>
      <c r="Q378" s="2"/>
      <c r="Z378" s="1"/>
    </row>
    <row r="379" spans="1:26" ht="57.6" x14ac:dyDescent="0.2">
      <c r="A379" s="15" t="s">
        <v>97</v>
      </c>
      <c r="B379" s="1" t="s">
        <v>119</v>
      </c>
      <c r="C379" s="1" t="s">
        <v>76</v>
      </c>
      <c r="D379" s="1" t="s">
        <v>76</v>
      </c>
      <c r="G379" s="2">
        <v>13.9</v>
      </c>
      <c r="H379" s="2">
        <v>11.88</v>
      </c>
      <c r="I379" s="20">
        <v>1.2969436951814746</v>
      </c>
      <c r="J379" s="6">
        <v>18.544124164444806</v>
      </c>
      <c r="K379" s="6">
        <v>12.786579446871119</v>
      </c>
      <c r="L379" s="10"/>
      <c r="M379" s="10"/>
      <c r="N379" s="20"/>
      <c r="O379" s="6"/>
      <c r="P379" s="6"/>
      <c r="Q379" s="11" t="s">
        <v>91</v>
      </c>
      <c r="Z379" s="1"/>
    </row>
    <row r="380" spans="1:26" x14ac:dyDescent="0.2">
      <c r="H380" s="2"/>
      <c r="I380" s="20"/>
      <c r="J380" s="6"/>
      <c r="K380" s="6"/>
      <c r="L380" s="10"/>
      <c r="M380" s="10"/>
      <c r="N380" s="20"/>
      <c r="O380" s="6"/>
      <c r="P380" s="6"/>
      <c r="Q380" s="2"/>
      <c r="Z380" s="1"/>
    </row>
    <row r="381" spans="1:26" x14ac:dyDescent="0.2">
      <c r="H381" s="2"/>
      <c r="I381" s="20"/>
      <c r="J381" s="6"/>
      <c r="K381" s="6"/>
      <c r="L381" s="10"/>
      <c r="M381" s="10"/>
      <c r="N381" s="20"/>
      <c r="O381" s="6"/>
      <c r="P381" s="6"/>
      <c r="Q381" s="2"/>
      <c r="Z381" s="1"/>
    </row>
    <row r="382" spans="1:26" x14ac:dyDescent="0.2">
      <c r="A382" s="15" t="s">
        <v>97</v>
      </c>
      <c r="B382" s="1" t="s">
        <v>120</v>
      </c>
      <c r="C382" s="8" t="s">
        <v>101</v>
      </c>
      <c r="D382" s="1" t="s">
        <v>76</v>
      </c>
      <c r="E382" s="1">
        <v>0</v>
      </c>
      <c r="F382" s="1" t="s">
        <v>13</v>
      </c>
      <c r="H382" s="2"/>
      <c r="I382" s="20"/>
      <c r="J382" s="6">
        <v>1.0904591263923991</v>
      </c>
      <c r="K382" s="6">
        <v>1.0904591263923991</v>
      </c>
      <c r="L382" s="10"/>
      <c r="M382" s="10"/>
      <c r="N382" s="20"/>
      <c r="O382" s="6"/>
      <c r="P382" s="6"/>
      <c r="Q382" s="2"/>
      <c r="Z382" s="1"/>
    </row>
    <row r="383" spans="1:26" x14ac:dyDescent="0.2">
      <c r="E383" s="1">
        <v>0.5</v>
      </c>
      <c r="F383" s="1">
        <v>1</v>
      </c>
      <c r="G383" s="2">
        <v>10.76</v>
      </c>
      <c r="H383" s="2">
        <v>9.52</v>
      </c>
      <c r="I383" s="20">
        <v>0.80452417947250288</v>
      </c>
      <c r="J383" s="6">
        <v>9.1506964803127531</v>
      </c>
      <c r="K383" s="6">
        <v>6.7613958731043704</v>
      </c>
      <c r="L383" s="10"/>
      <c r="M383" s="10"/>
      <c r="N383" s="20"/>
      <c r="O383" s="6"/>
      <c r="P383" s="6"/>
      <c r="Q383" s="2"/>
      <c r="Z383" s="1"/>
    </row>
    <row r="384" spans="1:26" x14ac:dyDescent="0.2">
      <c r="E384" s="1">
        <v>1.5</v>
      </c>
      <c r="F384" s="1">
        <v>2</v>
      </c>
      <c r="G384" s="2">
        <v>11.19</v>
      </c>
      <c r="H384" s="2">
        <v>10.039999999999999</v>
      </c>
      <c r="I384" s="20">
        <v>0.88237598702111153</v>
      </c>
      <c r="J384" s="6">
        <v>10.195247981390976</v>
      </c>
      <c r="K384" s="6">
        <v>7.8793077797263411</v>
      </c>
      <c r="L384" s="10"/>
      <c r="M384" s="10"/>
      <c r="N384" s="20"/>
      <c r="O384" s="6"/>
      <c r="P384" s="6"/>
      <c r="Q384" s="2"/>
      <c r="Z384" s="1"/>
    </row>
    <row r="385" spans="1:26" x14ac:dyDescent="0.2">
      <c r="E385" s="1">
        <v>2.5</v>
      </c>
      <c r="F385" s="1">
        <v>3</v>
      </c>
      <c r="G385" s="1">
        <v>11.52</v>
      </c>
      <c r="H385" s="2">
        <v>10.49</v>
      </c>
      <c r="I385" s="20">
        <v>0.94911283976131933</v>
      </c>
      <c r="J385" s="6">
        <v>11.046295670050863</v>
      </c>
      <c r="K385" s="6">
        <v>8.9386752051542793</v>
      </c>
      <c r="L385" s="10"/>
      <c r="M385" s="10"/>
      <c r="N385" s="20"/>
      <c r="O385" s="6"/>
      <c r="P385" s="6"/>
      <c r="Q385" s="2"/>
      <c r="Z385" s="1"/>
    </row>
    <row r="386" spans="1:26" x14ac:dyDescent="0.2">
      <c r="E386" s="1">
        <v>3.5</v>
      </c>
      <c r="F386" s="1">
        <v>4</v>
      </c>
      <c r="G386" s="2">
        <v>11.97</v>
      </c>
      <c r="H386" s="2">
        <v>10.93</v>
      </c>
      <c r="I386" s="20">
        <v>1.0275529105343131</v>
      </c>
      <c r="J386" s="6">
        <v>12.277861043944714</v>
      </c>
      <c r="K386" s="6">
        <v>10.060372651492335</v>
      </c>
      <c r="L386" s="10"/>
      <c r="M386" s="10"/>
      <c r="N386" s="20"/>
      <c r="O386" s="6"/>
      <c r="P386" s="6"/>
      <c r="Q386" s="2"/>
      <c r="Z386" s="1"/>
    </row>
    <row r="387" spans="1:26" x14ac:dyDescent="0.2">
      <c r="E387" s="1">
        <v>4.5</v>
      </c>
      <c r="F387" s="1">
        <v>5</v>
      </c>
      <c r="G387" s="2">
        <v>12.4</v>
      </c>
      <c r="H387" s="2">
        <v>11.5</v>
      </c>
      <c r="I387" s="20">
        <v>1.1199777810047611</v>
      </c>
      <c r="J387" s="6">
        <v>13.533300291505734</v>
      </c>
      <c r="K387" s="6">
        <v>11.644846187747508</v>
      </c>
      <c r="L387" s="10"/>
      <c r="M387" s="10"/>
      <c r="N387" s="20"/>
      <c r="O387" s="6"/>
      <c r="P387" s="6"/>
      <c r="Q387" s="2"/>
      <c r="Z387" s="1"/>
    </row>
    <row r="388" spans="1:26" x14ac:dyDescent="0.2">
      <c r="E388" s="1">
        <v>5.5</v>
      </c>
      <c r="F388" s="1">
        <v>6</v>
      </c>
      <c r="G388" s="2">
        <v>12.67</v>
      </c>
      <c r="H388" s="2">
        <v>11.71</v>
      </c>
      <c r="I388" s="20">
        <v>1.165261482911768</v>
      </c>
      <c r="J388" s="6">
        <v>14.36181381086601</v>
      </c>
      <c r="K388" s="6">
        <v>12.267188613948262</v>
      </c>
      <c r="L388" s="10"/>
      <c r="M388" s="10"/>
      <c r="N388" s="20"/>
      <c r="O388" s="6"/>
      <c r="P388" s="6"/>
      <c r="Q388" s="2"/>
      <c r="Z388" s="1"/>
    </row>
    <row r="389" spans="1:26" x14ac:dyDescent="0.2">
      <c r="E389" s="1">
        <v>6.5</v>
      </c>
      <c r="F389" s="1">
        <v>7</v>
      </c>
      <c r="G389" s="2">
        <v>12.94</v>
      </c>
      <c r="H389" s="2">
        <v>11.92</v>
      </c>
      <c r="I389" s="20">
        <v>1.2114358263360674</v>
      </c>
      <c r="J389" s="6">
        <v>15.221964377316599</v>
      </c>
      <c r="K389" s="6">
        <v>12.910837483227288</v>
      </c>
      <c r="L389" s="10"/>
      <c r="M389" s="10"/>
      <c r="N389" s="20"/>
      <c r="O389" s="6"/>
      <c r="P389" s="6"/>
      <c r="Q389" s="2"/>
      <c r="Z389" s="1"/>
    </row>
    <row r="390" spans="1:26" x14ac:dyDescent="0.2">
      <c r="E390" s="1">
        <v>7.5</v>
      </c>
      <c r="F390" s="1">
        <v>8</v>
      </c>
      <c r="G390" s="2">
        <v>13.29</v>
      </c>
      <c r="H390" s="2">
        <v>12.11</v>
      </c>
      <c r="I390" s="20">
        <v>1.2640347267369576</v>
      </c>
      <c r="J390" s="6">
        <v>16.38489489853146</v>
      </c>
      <c r="K390" s="6">
        <v>13.511825076344799</v>
      </c>
      <c r="L390" s="10"/>
      <c r="M390" s="10"/>
      <c r="N390" s="20"/>
      <c r="O390" s="6"/>
      <c r="P390" s="6"/>
      <c r="Q390" s="2"/>
      <c r="Z390" s="1"/>
    </row>
    <row r="391" spans="1:26" x14ac:dyDescent="0.2">
      <c r="E391" s="1">
        <v>8.5</v>
      </c>
      <c r="F391" s="1">
        <v>9</v>
      </c>
      <c r="G391" s="2">
        <v>13.54</v>
      </c>
      <c r="H391" s="2">
        <v>12.31</v>
      </c>
      <c r="I391" s="20">
        <v>1.3090812383986183</v>
      </c>
      <c r="J391" s="6">
        <v>17.249244796048686</v>
      </c>
      <c r="K391" s="6">
        <v>14.163854086627465</v>
      </c>
      <c r="L391" s="10"/>
      <c r="M391" s="10"/>
      <c r="N391" s="20"/>
      <c r="O391" s="6"/>
      <c r="P391" s="6"/>
      <c r="Q391" s="2"/>
      <c r="Z391" s="1"/>
    </row>
    <row r="392" spans="1:26" x14ac:dyDescent="0.2">
      <c r="E392" s="1">
        <v>9.5</v>
      </c>
      <c r="F392" s="1">
        <v>10</v>
      </c>
      <c r="G392" s="2">
        <v>13.64</v>
      </c>
      <c r="H392" s="2">
        <v>12.62</v>
      </c>
      <c r="I392" s="20">
        <v>1.351959265731139</v>
      </c>
      <c r="J392" s="6">
        <v>17.602949397584801</v>
      </c>
      <c r="K392" s="6">
        <v>15.214506497338474</v>
      </c>
      <c r="L392" s="10"/>
      <c r="M392" s="10"/>
      <c r="N392" s="20"/>
      <c r="O392" s="6"/>
      <c r="P392" s="6"/>
      <c r="Q392" s="2"/>
      <c r="Z392" s="1"/>
    </row>
    <row r="393" spans="1:26" x14ac:dyDescent="0.2">
      <c r="E393" s="1">
        <v>10.5</v>
      </c>
      <c r="F393" s="1">
        <v>11</v>
      </c>
      <c r="G393" s="2">
        <v>13.79</v>
      </c>
      <c r="H393" s="2">
        <v>12.82</v>
      </c>
      <c r="I393" s="20">
        <v>1.388488134310754</v>
      </c>
      <c r="J393" s="6">
        <v>18.142119708145827</v>
      </c>
      <c r="K393" s="6">
        <v>15.918591469054872</v>
      </c>
      <c r="L393" s="10"/>
      <c r="M393" s="10"/>
      <c r="N393" s="20"/>
      <c r="O393" s="6"/>
      <c r="P393" s="6"/>
      <c r="Q393" s="2"/>
      <c r="Z393" s="1"/>
    </row>
    <row r="394" spans="1:26" x14ac:dyDescent="0.2">
      <c r="E394" s="1">
        <v>11.5</v>
      </c>
      <c r="F394" s="1">
        <v>12</v>
      </c>
      <c r="G394" s="2">
        <v>13.95</v>
      </c>
      <c r="H394" s="2">
        <v>13.11</v>
      </c>
      <c r="I394" s="20">
        <v>1.4363715041386063</v>
      </c>
      <c r="J394" s="6">
        <v>18.728713739398852</v>
      </c>
      <c r="K394" s="6">
        <v>16.97675590225094</v>
      </c>
      <c r="L394" s="10"/>
      <c r="M394" s="10"/>
      <c r="N394" s="20"/>
      <c r="O394" s="6"/>
      <c r="P394" s="6"/>
      <c r="Q394" s="2"/>
      <c r="Z394" s="1"/>
    </row>
    <row r="395" spans="1:26" x14ac:dyDescent="0.2">
      <c r="H395" s="2"/>
      <c r="I395" s="20"/>
      <c r="J395" s="6"/>
      <c r="K395" s="6"/>
      <c r="L395" s="10"/>
      <c r="M395" s="10"/>
      <c r="N395" s="20"/>
      <c r="O395" s="6"/>
      <c r="P395" s="6"/>
      <c r="Q395" s="2"/>
      <c r="Z395" s="1"/>
    </row>
    <row r="396" spans="1:26" x14ac:dyDescent="0.2">
      <c r="A396" s="15" t="s">
        <v>97</v>
      </c>
      <c r="B396" s="1" t="s">
        <v>121</v>
      </c>
      <c r="C396" s="8" t="s">
        <v>107</v>
      </c>
      <c r="D396" s="1" t="s">
        <v>76</v>
      </c>
      <c r="E396" s="1">
        <v>0</v>
      </c>
      <c r="F396" s="1" t="s">
        <v>13</v>
      </c>
      <c r="H396" s="2"/>
      <c r="I396" s="20"/>
      <c r="J396" s="6">
        <v>1.0904591263923991</v>
      </c>
      <c r="K396" s="6">
        <v>1.0904591263923991</v>
      </c>
      <c r="L396" s="10"/>
      <c r="M396" s="10"/>
      <c r="N396" s="20"/>
      <c r="O396" s="6"/>
      <c r="P396" s="6"/>
      <c r="Q396" s="2"/>
      <c r="Z396" s="1"/>
    </row>
    <row r="397" spans="1:26" x14ac:dyDescent="0.2">
      <c r="E397" s="1">
        <v>0.5</v>
      </c>
      <c r="F397" s="1">
        <v>1</v>
      </c>
      <c r="G397" s="2">
        <v>10.09</v>
      </c>
      <c r="H397" s="2">
        <v>9.1</v>
      </c>
      <c r="I397" s="20">
        <v>0.72114473964990289</v>
      </c>
      <c r="J397" s="6">
        <v>7.6636168222519636</v>
      </c>
      <c r="K397" s="6">
        <v>5.9382433332754649</v>
      </c>
      <c r="L397" s="10"/>
      <c r="M397" s="10"/>
      <c r="N397" s="20"/>
      <c r="O397" s="6"/>
      <c r="P397" s="6"/>
      <c r="Q397" s="2"/>
      <c r="Z397" s="1"/>
    </row>
    <row r="398" spans="1:26" x14ac:dyDescent="0.2">
      <c r="E398" s="1">
        <v>1.5</v>
      </c>
      <c r="F398" s="1">
        <v>2</v>
      </c>
      <c r="G398" s="2">
        <v>10.65</v>
      </c>
      <c r="H398" s="2">
        <v>9.66</v>
      </c>
      <c r="I398" s="20">
        <v>0.80800977652166073</v>
      </c>
      <c r="J398" s="6">
        <v>8.8949578210577425</v>
      </c>
      <c r="K398" s="6">
        <v>7.0514379788564225</v>
      </c>
      <c r="L398" s="10"/>
      <c r="M398" s="10"/>
      <c r="N398" s="20"/>
      <c r="O398" s="6"/>
      <c r="P398" s="6"/>
      <c r="Q398" s="2"/>
      <c r="Z398" s="1"/>
    </row>
    <row r="399" spans="1:26" x14ac:dyDescent="0.2">
      <c r="E399" s="1">
        <v>2.5</v>
      </c>
      <c r="F399" s="1">
        <v>3</v>
      </c>
      <c r="G399" s="2">
        <v>11.26</v>
      </c>
      <c r="H399" s="2">
        <v>10.130000000000001</v>
      </c>
      <c r="I399" s="20">
        <v>0.89585499030133864</v>
      </c>
      <c r="J399" s="6">
        <v>10.372146690140228</v>
      </c>
      <c r="K399" s="6">
        <v>8.0842351069728124</v>
      </c>
      <c r="L399" s="10"/>
      <c r="M399" s="10"/>
      <c r="N399" s="20"/>
      <c r="O399" s="6"/>
      <c r="P399" s="6"/>
      <c r="Q399" s="2"/>
      <c r="Z399" s="1"/>
    </row>
    <row r="400" spans="1:26" x14ac:dyDescent="0.2">
      <c r="E400" s="1">
        <v>3.5</v>
      </c>
      <c r="F400" s="1">
        <v>4</v>
      </c>
      <c r="G400" s="2">
        <v>11.71</v>
      </c>
      <c r="H400" s="2">
        <v>10.65</v>
      </c>
      <c r="I400" s="20">
        <v>0.97948183054540872</v>
      </c>
      <c r="J400" s="6">
        <v>11.556177265280128</v>
      </c>
      <c r="K400" s="6">
        <v>9.3365742758354937</v>
      </c>
      <c r="L400" s="10"/>
      <c r="M400" s="10"/>
      <c r="N400" s="20"/>
      <c r="O400" s="6"/>
      <c r="P400" s="6"/>
      <c r="Q400" s="2"/>
      <c r="Z400" s="1"/>
    </row>
    <row r="401" spans="1:26" x14ac:dyDescent="0.2">
      <c r="E401" s="1">
        <v>4.5</v>
      </c>
      <c r="F401" s="1">
        <v>5</v>
      </c>
      <c r="G401" s="2">
        <v>11.99</v>
      </c>
      <c r="H401" s="2">
        <v>11.25</v>
      </c>
      <c r="I401" s="20">
        <v>1.059403947652733</v>
      </c>
      <c r="J401" s="6">
        <v>12.33453315176572</v>
      </c>
      <c r="K401" s="6">
        <v>10.931277574182831</v>
      </c>
      <c r="L401" s="10"/>
      <c r="M401" s="10"/>
      <c r="N401" s="20"/>
      <c r="O401" s="6"/>
      <c r="P401" s="6"/>
      <c r="Q401" s="2"/>
      <c r="Z401" s="1"/>
    </row>
    <row r="402" spans="1:26" x14ac:dyDescent="0.2">
      <c r="E402" s="1">
        <v>5.5</v>
      </c>
      <c r="F402" s="1">
        <v>6</v>
      </c>
      <c r="G402" s="2">
        <v>12.65</v>
      </c>
      <c r="H402" s="2">
        <v>11.6</v>
      </c>
      <c r="I402" s="20">
        <v>1.1524932649694157</v>
      </c>
      <c r="J402" s="6">
        <v>14.29936377162033</v>
      </c>
      <c r="K402" s="6">
        <v>11.938563694432414</v>
      </c>
      <c r="L402" s="10"/>
      <c r="M402" s="10"/>
      <c r="N402" s="20"/>
      <c r="O402" s="6"/>
      <c r="P402" s="6"/>
      <c r="Q402" s="2"/>
      <c r="Z402" s="1"/>
    </row>
    <row r="403" spans="1:26" x14ac:dyDescent="0.2">
      <c r="E403" s="1">
        <v>6.5</v>
      </c>
      <c r="F403" s="1">
        <v>7</v>
      </c>
      <c r="G403" s="2">
        <v>13.13</v>
      </c>
      <c r="H403" s="2">
        <v>11.98</v>
      </c>
      <c r="I403" s="20">
        <v>1.2354108906719379</v>
      </c>
      <c r="J403" s="6">
        <v>15.846496057253256</v>
      </c>
      <c r="K403" s="6">
        <v>13.098697455316584</v>
      </c>
      <c r="L403" s="10"/>
      <c r="M403" s="10"/>
      <c r="N403" s="20"/>
      <c r="O403" s="6"/>
      <c r="P403" s="6"/>
      <c r="Q403" s="2"/>
      <c r="Z403" s="1"/>
    </row>
    <row r="404" spans="1:26" x14ac:dyDescent="0.2">
      <c r="E404" s="1">
        <v>7.5</v>
      </c>
      <c r="F404" s="1">
        <v>8</v>
      </c>
      <c r="G404" s="2">
        <v>13.68</v>
      </c>
      <c r="H404" s="2">
        <v>12.42</v>
      </c>
      <c r="I404" s="20">
        <v>1.3344354619094148</v>
      </c>
      <c r="J404" s="6">
        <v>17.745714887954922</v>
      </c>
      <c r="K404" s="6">
        <v>14.531058239288786</v>
      </c>
      <c r="L404" s="10"/>
      <c r="M404" s="10"/>
      <c r="N404" s="20"/>
      <c r="O404" s="6"/>
      <c r="P404" s="6"/>
      <c r="Q404" s="2"/>
      <c r="Z404" s="1"/>
    </row>
    <row r="405" spans="1:26" x14ac:dyDescent="0.2">
      <c r="E405" s="1">
        <v>8.5</v>
      </c>
      <c r="F405" s="1">
        <v>9</v>
      </c>
      <c r="G405" s="2">
        <v>13.93</v>
      </c>
      <c r="H405" s="2">
        <v>12.59</v>
      </c>
      <c r="I405" s="20">
        <v>1.3774210887903207</v>
      </c>
      <c r="J405" s="6">
        <v>18.654738032941726</v>
      </c>
      <c r="K405" s="6">
        <v>15.110680678659637</v>
      </c>
      <c r="L405" s="10"/>
      <c r="M405" s="10"/>
      <c r="N405" s="20"/>
      <c r="O405" s="6"/>
      <c r="P405" s="6"/>
      <c r="Q405" s="2"/>
      <c r="Z405" s="1"/>
    </row>
    <row r="406" spans="1:26" x14ac:dyDescent="0.2">
      <c r="H406" s="2"/>
      <c r="I406" s="23"/>
      <c r="J406" s="6"/>
      <c r="K406" s="6"/>
      <c r="L406" s="10"/>
      <c r="M406" s="10"/>
      <c r="N406" s="20"/>
      <c r="O406" s="6"/>
      <c r="P406" s="6"/>
      <c r="Q406" s="2"/>
      <c r="Z406" s="1"/>
    </row>
    <row r="407" spans="1:26" x14ac:dyDescent="0.2">
      <c r="A407" s="15" t="s">
        <v>97</v>
      </c>
      <c r="B407" s="1" t="s">
        <v>122</v>
      </c>
      <c r="C407" s="8" t="s">
        <v>100</v>
      </c>
      <c r="D407" s="1" t="s">
        <v>76</v>
      </c>
      <c r="E407" s="1">
        <v>0</v>
      </c>
      <c r="F407" s="1" t="s">
        <v>13</v>
      </c>
      <c r="H407" s="2"/>
      <c r="I407" s="23"/>
      <c r="J407" s="6">
        <v>1.0904591263923991</v>
      </c>
      <c r="K407" s="6">
        <v>1.0904591263923991</v>
      </c>
      <c r="L407" s="10"/>
      <c r="M407" s="10"/>
      <c r="N407" s="20"/>
      <c r="O407" s="6"/>
      <c r="P407" s="6"/>
      <c r="Q407" s="2"/>
      <c r="Z407" s="1"/>
    </row>
    <row r="408" spans="1:26" x14ac:dyDescent="0.2">
      <c r="E408" s="1">
        <v>0.5</v>
      </c>
      <c r="F408" s="1">
        <v>1</v>
      </c>
      <c r="G408" s="2">
        <v>10.25</v>
      </c>
      <c r="H408" s="2">
        <v>9.2799999999999994</v>
      </c>
      <c r="I408" s="23">
        <v>0.74707073302365268</v>
      </c>
      <c r="J408" s="6">
        <v>8.0035337874454093</v>
      </c>
      <c r="K408" s="6">
        <v>6.2824968914716157</v>
      </c>
      <c r="L408" s="10"/>
      <c r="M408" s="10"/>
      <c r="N408" s="20"/>
      <c r="O408" s="6"/>
      <c r="P408" s="6"/>
      <c r="Q408" s="2"/>
      <c r="Z408" s="1"/>
    </row>
    <row r="409" spans="1:26" x14ac:dyDescent="0.2">
      <c r="E409" s="1">
        <v>1.5</v>
      </c>
      <c r="F409" s="1">
        <v>2</v>
      </c>
      <c r="G409" s="2">
        <v>11.19</v>
      </c>
      <c r="H409" s="2">
        <v>9.7799999999999994</v>
      </c>
      <c r="I409" s="23">
        <v>0.85952561285522622</v>
      </c>
      <c r="J409" s="6">
        <v>10.195247981390976</v>
      </c>
      <c r="K409" s="6">
        <v>7.3064079822940418</v>
      </c>
      <c r="L409" s="10"/>
      <c r="M409" s="10"/>
      <c r="N409" s="20"/>
      <c r="O409" s="6"/>
      <c r="P409" s="6"/>
      <c r="Q409" s="2"/>
      <c r="Z409" s="1"/>
    </row>
    <row r="410" spans="1:26" x14ac:dyDescent="0.2">
      <c r="E410" s="1">
        <v>2.5</v>
      </c>
      <c r="F410" s="1">
        <v>3</v>
      </c>
      <c r="G410" s="2">
        <v>11.47</v>
      </c>
      <c r="H410" s="2">
        <v>10.39</v>
      </c>
      <c r="I410" s="23">
        <v>0.93598490946013135</v>
      </c>
      <c r="J410" s="6">
        <v>10.914546319552857</v>
      </c>
      <c r="K410" s="6">
        <v>8.6957008733310293</v>
      </c>
      <c r="L410" s="10"/>
      <c r="M410" s="10"/>
      <c r="N410" s="20"/>
      <c r="O410" s="6"/>
      <c r="P410" s="6"/>
      <c r="Q410" s="2"/>
      <c r="Z410" s="1"/>
    </row>
    <row r="411" spans="1:26" x14ac:dyDescent="0.2">
      <c r="E411" s="1">
        <v>3.5</v>
      </c>
      <c r="F411" s="1">
        <v>4</v>
      </c>
      <c r="G411" s="2">
        <v>11.86</v>
      </c>
      <c r="H411" s="2">
        <v>10.8</v>
      </c>
      <c r="I411" s="23">
        <v>1.0060007995325235</v>
      </c>
      <c r="J411" s="6">
        <v>11.969130845766641</v>
      </c>
      <c r="K411" s="6">
        <v>9.7199378250971566</v>
      </c>
      <c r="L411" s="10"/>
      <c r="M411" s="10"/>
      <c r="N411" s="20"/>
      <c r="O411" s="6"/>
      <c r="P411" s="6"/>
      <c r="Q411" s="2"/>
      <c r="Z411" s="1"/>
    </row>
    <row r="412" spans="1:26" x14ac:dyDescent="0.2">
      <c r="E412" s="1">
        <v>4.5</v>
      </c>
      <c r="F412" s="1">
        <v>5</v>
      </c>
      <c r="G412" s="2">
        <v>12.16</v>
      </c>
      <c r="H412" s="2">
        <v>11.13</v>
      </c>
      <c r="I412" s="23">
        <v>1.0629641575274136</v>
      </c>
      <c r="J412" s="6">
        <v>12.822988903980471</v>
      </c>
      <c r="K412" s="6">
        <v>10.599154855218019</v>
      </c>
      <c r="L412" s="10"/>
      <c r="M412" s="10"/>
      <c r="N412" s="20"/>
      <c r="O412" s="6"/>
      <c r="P412" s="6"/>
      <c r="Q412" s="2"/>
      <c r="Z412" s="1"/>
    </row>
    <row r="413" spans="1:26" x14ac:dyDescent="0.2">
      <c r="E413" s="1">
        <v>5.5</v>
      </c>
      <c r="F413" s="1">
        <v>6</v>
      </c>
      <c r="G413" s="2">
        <v>12.5</v>
      </c>
      <c r="H413" s="2">
        <v>11.35</v>
      </c>
      <c r="I413" s="23">
        <v>1.1142836443201296</v>
      </c>
      <c r="J413" s="6">
        <v>13.836500747380569</v>
      </c>
      <c r="K413" s="6">
        <v>11.213174822414215</v>
      </c>
      <c r="L413" s="10"/>
      <c r="M413" s="10"/>
      <c r="N413" s="20"/>
      <c r="O413" s="6"/>
      <c r="P413" s="6"/>
      <c r="Q413" s="2"/>
      <c r="Z413" s="1"/>
    </row>
    <row r="414" spans="1:26" x14ac:dyDescent="0.2">
      <c r="E414" s="1">
        <v>6.5</v>
      </c>
      <c r="F414" s="1">
        <v>7</v>
      </c>
      <c r="G414" s="2">
        <v>12.61</v>
      </c>
      <c r="H414" s="2">
        <v>11.59</v>
      </c>
      <c r="I414" s="23">
        <v>1.1478586304072071</v>
      </c>
      <c r="J414" s="6">
        <v>14.174983639537535</v>
      </c>
      <c r="K414" s="6">
        <v>11.908976920757</v>
      </c>
      <c r="L414" s="10"/>
      <c r="M414" s="10"/>
      <c r="N414" s="20"/>
      <c r="O414" s="6"/>
      <c r="P414" s="6"/>
      <c r="Q414" s="2"/>
      <c r="Z414" s="1"/>
    </row>
    <row r="415" spans="1:26" x14ac:dyDescent="0.2">
      <c r="E415" s="1">
        <v>7.5</v>
      </c>
      <c r="F415" s="1">
        <v>8</v>
      </c>
      <c r="G415" s="2">
        <v>12.86</v>
      </c>
      <c r="H415" s="2">
        <v>11.92</v>
      </c>
      <c r="I415" s="23">
        <v>1.2039462694499092</v>
      </c>
      <c r="J415" s="6">
        <v>14.963776463075787</v>
      </c>
      <c r="K415" s="6">
        <v>12.910837483227288</v>
      </c>
      <c r="L415" s="10"/>
      <c r="M415" s="10"/>
      <c r="N415" s="20"/>
      <c r="O415" s="6"/>
      <c r="P415" s="6"/>
      <c r="Q415" s="2"/>
      <c r="Z415" s="1"/>
    </row>
    <row r="416" spans="1:26" x14ac:dyDescent="0.2">
      <c r="E416" s="1">
        <v>8.5</v>
      </c>
      <c r="F416" s="1">
        <v>9</v>
      </c>
      <c r="G416" s="2">
        <v>13.05</v>
      </c>
      <c r="H416" s="2">
        <v>12.12</v>
      </c>
      <c r="I416" s="23">
        <v>1.242232859119208</v>
      </c>
      <c r="J416" s="6">
        <v>15.581583682836053</v>
      </c>
      <c r="K416" s="6">
        <v>13.543951424841186</v>
      </c>
      <c r="L416" s="10"/>
      <c r="M416" s="10"/>
      <c r="N416" s="20"/>
      <c r="O416" s="6"/>
      <c r="P416" s="6"/>
      <c r="Q416" s="2"/>
      <c r="Z416" s="1"/>
    </row>
    <row r="417" spans="1:26" x14ac:dyDescent="0.2">
      <c r="E417" s="1">
        <v>9.5</v>
      </c>
      <c r="F417" s="1">
        <v>10</v>
      </c>
      <c r="G417" s="2">
        <v>13.2</v>
      </c>
      <c r="H417" s="2">
        <v>12.39</v>
      </c>
      <c r="I417" s="23">
        <v>1.2845029882732588</v>
      </c>
      <c r="J417" s="6">
        <v>16.080634809193484</v>
      </c>
      <c r="K417" s="6">
        <v>14.430303175956876</v>
      </c>
      <c r="L417" s="10"/>
      <c r="M417" s="10"/>
      <c r="N417" s="20"/>
      <c r="O417" s="6"/>
      <c r="P417" s="6"/>
      <c r="Q417" s="2"/>
      <c r="Z417" s="1"/>
    </row>
    <row r="418" spans="1:26" x14ac:dyDescent="0.2">
      <c r="H418" s="2"/>
      <c r="I418" s="23"/>
      <c r="J418" s="6"/>
      <c r="K418" s="6"/>
      <c r="L418" s="10"/>
      <c r="M418" s="10"/>
      <c r="N418" s="20"/>
      <c r="O418" s="6"/>
      <c r="P418" s="6"/>
      <c r="Q418" s="2"/>
      <c r="Z418" s="1"/>
    </row>
    <row r="419" spans="1:26" x14ac:dyDescent="0.2">
      <c r="A419" s="15" t="s">
        <v>97</v>
      </c>
      <c r="B419" s="1" t="s">
        <v>123</v>
      </c>
      <c r="C419" s="8" t="s">
        <v>109</v>
      </c>
      <c r="D419" s="1" t="s">
        <v>76</v>
      </c>
      <c r="E419" s="1">
        <v>0</v>
      </c>
      <c r="F419" s="1" t="s">
        <v>13</v>
      </c>
      <c r="G419" s="2"/>
      <c r="H419" s="2"/>
      <c r="I419" s="23"/>
      <c r="J419" s="6">
        <v>1.0904591263923991</v>
      </c>
      <c r="K419" s="6">
        <v>1.0904591263923991</v>
      </c>
      <c r="L419" s="10"/>
      <c r="M419" s="10"/>
      <c r="N419" s="20"/>
      <c r="O419" s="6"/>
      <c r="P419" s="6"/>
      <c r="Q419" s="2"/>
      <c r="Z419" s="1"/>
    </row>
    <row r="420" spans="1:26" x14ac:dyDescent="0.2">
      <c r="E420" s="1">
        <v>0.5</v>
      </c>
      <c r="F420" s="1">
        <v>1</v>
      </c>
      <c r="G420" s="2">
        <v>11.6</v>
      </c>
      <c r="H420" s="2">
        <v>10.46</v>
      </c>
      <c r="I420" s="23">
        <v>0.95297071553992785</v>
      </c>
      <c r="J420" s="6">
        <v>11.259195582313087</v>
      </c>
      <c r="K420" s="6">
        <v>8.8653239433793232</v>
      </c>
      <c r="L420" s="10"/>
      <c r="M420" s="10"/>
      <c r="N420" s="20"/>
      <c r="O420" s="6"/>
      <c r="P420" s="6"/>
      <c r="Q420" s="2"/>
      <c r="Z420" s="1"/>
    </row>
    <row r="421" spans="1:26" x14ac:dyDescent="0.2">
      <c r="E421" s="1">
        <v>1.5</v>
      </c>
      <c r="F421" s="1">
        <v>2</v>
      </c>
      <c r="G421" s="2">
        <v>12.4</v>
      </c>
      <c r="H421" s="2">
        <v>11.34</v>
      </c>
      <c r="I421" s="23">
        <v>1.1043954814429557</v>
      </c>
      <c r="J421" s="6">
        <v>13.533300291505734</v>
      </c>
      <c r="K421" s="6">
        <v>11.184774157519715</v>
      </c>
      <c r="L421" s="10"/>
      <c r="M421" s="10"/>
      <c r="N421" s="20"/>
      <c r="O421" s="6"/>
      <c r="P421" s="6"/>
      <c r="Q421" s="2"/>
      <c r="Z421" s="1"/>
    </row>
    <row r="422" spans="1:26" x14ac:dyDescent="0.2">
      <c r="E422" s="1">
        <v>2.5</v>
      </c>
      <c r="F422" s="1">
        <v>3</v>
      </c>
      <c r="G422" s="2">
        <v>13.65</v>
      </c>
      <c r="H422" s="2">
        <v>12.04</v>
      </c>
      <c r="I422" s="23">
        <v>1.2907704656171703</v>
      </c>
      <c r="J422" s="6">
        <v>17.638571862824442</v>
      </c>
      <c r="K422" s="6">
        <v>13.288331858931224</v>
      </c>
      <c r="L422" s="10"/>
      <c r="M422" s="10"/>
      <c r="N422" s="20"/>
      <c r="O422" s="6"/>
      <c r="P422" s="6"/>
      <c r="Q422" s="2"/>
      <c r="Z422" s="1"/>
    </row>
    <row r="423" spans="1:26" x14ac:dyDescent="0.2">
      <c r="E423" s="1">
        <v>3.5</v>
      </c>
      <c r="F423" s="1">
        <v>4</v>
      </c>
      <c r="G423" s="2">
        <v>14.29</v>
      </c>
      <c r="H423" s="2">
        <v>12.75</v>
      </c>
      <c r="I423" s="23">
        <v>1.4309758187560655</v>
      </c>
      <c r="J423" s="6">
        <v>20.015037268998967</v>
      </c>
      <c r="K423" s="6">
        <v>15.669796362092264</v>
      </c>
      <c r="L423" s="10"/>
      <c r="M423" s="10"/>
      <c r="N423" s="20"/>
      <c r="O423" s="6"/>
      <c r="P423" s="6"/>
      <c r="Q423" s="2"/>
      <c r="Z423" s="1"/>
    </row>
    <row r="424" spans="1:26" x14ac:dyDescent="0.2">
      <c r="E424" s="1">
        <v>4.5</v>
      </c>
      <c r="F424" s="1">
        <v>5</v>
      </c>
      <c r="G424" s="2">
        <v>14.95</v>
      </c>
      <c r="H424" s="2">
        <v>13.41</v>
      </c>
      <c r="I424" s="23">
        <v>1.5745623109883871</v>
      </c>
      <c r="J424" s="6">
        <v>22.669802155350613</v>
      </c>
      <c r="K424" s="6">
        <v>18.118629181797925</v>
      </c>
      <c r="L424" s="10"/>
      <c r="M424" s="10"/>
      <c r="N424" s="20"/>
      <c r="O424" s="6"/>
      <c r="P424" s="6"/>
      <c r="Q424" s="2"/>
      <c r="Z424" s="1"/>
    </row>
    <row r="425" spans="1:26" x14ac:dyDescent="0.2">
      <c r="E425" s="1">
        <v>5.5</v>
      </c>
      <c r="F425" s="1">
        <v>6</v>
      </c>
      <c r="G425" s="2">
        <v>15.46</v>
      </c>
      <c r="H425" s="2">
        <v>13.85</v>
      </c>
      <c r="I425" s="23">
        <v>1.6817024014482502</v>
      </c>
      <c r="J425" s="6">
        <v>24.867628857135273</v>
      </c>
      <c r="K425" s="6">
        <v>19.882232270246487</v>
      </c>
      <c r="L425" s="10"/>
      <c r="M425" s="10"/>
      <c r="N425" s="20"/>
      <c r="O425" s="6"/>
      <c r="P425" s="6"/>
      <c r="Q425" s="2"/>
      <c r="Z425" s="1"/>
    </row>
    <row r="426" spans="1:26" x14ac:dyDescent="0.2">
      <c r="E426" s="1">
        <v>6.5</v>
      </c>
      <c r="F426" s="1">
        <v>7</v>
      </c>
      <c r="G426" s="2">
        <v>15.85</v>
      </c>
      <c r="H426" s="2">
        <v>14.36</v>
      </c>
      <c r="I426" s="23">
        <v>1.787613343782396</v>
      </c>
      <c r="J426" s="6">
        <v>26.636719158221752</v>
      </c>
      <c r="K426" s="6">
        <v>22.062211266616753</v>
      </c>
      <c r="L426" s="10"/>
      <c r="M426" s="10"/>
      <c r="N426" s="20"/>
      <c r="O426" s="6"/>
      <c r="P426" s="6"/>
      <c r="Q426" s="2"/>
      <c r="Z426" s="1"/>
    </row>
    <row r="427" spans="1:26" x14ac:dyDescent="0.2">
      <c r="I427" s="23"/>
      <c r="J427" s="6"/>
      <c r="K427" s="6"/>
      <c r="N427" s="20"/>
      <c r="O427" s="6"/>
      <c r="P427" s="6"/>
      <c r="Q427" s="2"/>
      <c r="Z427" s="1"/>
    </row>
    <row r="428" spans="1:26" x14ac:dyDescent="0.2">
      <c r="A428" s="1" t="s">
        <v>29</v>
      </c>
      <c r="B428" s="1" t="s">
        <v>124</v>
      </c>
      <c r="C428" s="8" t="s">
        <v>75</v>
      </c>
      <c r="D428" s="1" t="s">
        <v>76</v>
      </c>
      <c r="E428" s="1">
        <v>0</v>
      </c>
      <c r="F428" s="1" t="s">
        <v>13</v>
      </c>
      <c r="I428" s="23"/>
      <c r="J428" s="6">
        <v>29.377674702170431</v>
      </c>
      <c r="K428" s="6">
        <v>29.377674702170431</v>
      </c>
      <c r="N428" s="20"/>
      <c r="O428" s="6"/>
      <c r="P428" s="6"/>
      <c r="Q428" s="2"/>
      <c r="Z428" s="1"/>
    </row>
    <row r="429" spans="1:26" x14ac:dyDescent="0.2">
      <c r="E429" s="1">
        <v>0.4</v>
      </c>
      <c r="F429" s="1">
        <v>1</v>
      </c>
      <c r="G429" s="2">
        <v>49.88</v>
      </c>
      <c r="H429" s="1">
        <v>41.26</v>
      </c>
      <c r="I429" s="23">
        <v>16.163877477023224</v>
      </c>
      <c r="J429" s="6">
        <v>629.40486865061621</v>
      </c>
      <c r="K429" s="6">
        <v>459.66255775494892</v>
      </c>
      <c r="N429" s="20"/>
      <c r="O429" s="6"/>
      <c r="P429" s="6"/>
      <c r="Q429" s="2"/>
      <c r="Z429" s="1"/>
    </row>
    <row r="430" spans="1:26" x14ac:dyDescent="0.2">
      <c r="E430" s="1">
        <v>1.4</v>
      </c>
      <c r="F430" s="1">
        <v>2</v>
      </c>
      <c r="G430" s="2">
        <v>58.64</v>
      </c>
      <c r="H430" s="1">
        <v>48.32</v>
      </c>
      <c r="I430" s="23">
        <v>22.254137579345858</v>
      </c>
      <c r="J430" s="6">
        <v>983.47436267814589</v>
      </c>
      <c r="K430" s="6">
        <v>724.10505227709655</v>
      </c>
      <c r="N430" s="20"/>
      <c r="O430" s="6"/>
      <c r="P430" s="6"/>
      <c r="Q430" s="2"/>
      <c r="Z430" s="1"/>
    </row>
    <row r="431" spans="1:26" x14ac:dyDescent="0.2">
      <c r="E431" s="1">
        <v>2.4</v>
      </c>
      <c r="F431" s="1">
        <v>3</v>
      </c>
      <c r="G431" s="2">
        <v>59.58</v>
      </c>
      <c r="H431" s="1">
        <v>49.62</v>
      </c>
      <c r="I431" s="23">
        <v>23.21919400182415</v>
      </c>
      <c r="J431" s="6">
        <v>1027.5778308739548</v>
      </c>
      <c r="K431" s="6">
        <v>781.58112731158428</v>
      </c>
      <c r="N431" s="20"/>
      <c r="O431" s="6"/>
      <c r="P431" s="6"/>
      <c r="Q431" s="2"/>
      <c r="Z431" s="1"/>
    </row>
    <row r="432" spans="1:26" x14ac:dyDescent="0.2">
      <c r="E432" s="1">
        <v>3.4</v>
      </c>
      <c r="F432" s="1">
        <v>4</v>
      </c>
      <c r="G432" s="2">
        <v>61.29</v>
      </c>
      <c r="H432" s="1">
        <v>50.48</v>
      </c>
      <c r="I432" s="23">
        <v>24.299584573801024</v>
      </c>
      <c r="J432" s="6">
        <v>1111.0005412042653</v>
      </c>
      <c r="K432" s="6">
        <v>821.19192664534171</v>
      </c>
      <c r="N432" s="20"/>
      <c r="O432" s="6"/>
      <c r="P432" s="6"/>
      <c r="Q432" s="2"/>
      <c r="Z432" s="1"/>
    </row>
    <row r="433" spans="1:26" x14ac:dyDescent="0.2">
      <c r="E433" s="1">
        <v>4.4000000000000004</v>
      </c>
      <c r="F433" s="1">
        <v>5</v>
      </c>
      <c r="G433" s="2">
        <v>62.61</v>
      </c>
      <c r="H433" s="1">
        <v>51.09</v>
      </c>
      <c r="I433" s="20">
        <v>25.122883696369545</v>
      </c>
      <c r="J433" s="6">
        <v>1178.2614176940333</v>
      </c>
      <c r="K433" s="6">
        <v>850.06713430971286</v>
      </c>
      <c r="N433" s="20"/>
      <c r="O433" s="6"/>
      <c r="P433" s="6"/>
      <c r="Q433" s="2"/>
      <c r="Z433" s="1"/>
    </row>
    <row r="434" spans="1:26" x14ac:dyDescent="0.2">
      <c r="E434" s="1">
        <v>5.4</v>
      </c>
      <c r="F434" s="1">
        <v>6</v>
      </c>
      <c r="G434" s="2">
        <v>63.66</v>
      </c>
      <c r="H434" s="1">
        <v>52</v>
      </c>
      <c r="I434" s="20">
        <v>25.999192482578412</v>
      </c>
      <c r="J434" s="6">
        <v>1233.5765662633792</v>
      </c>
      <c r="K434" s="6">
        <v>894.36175598818909</v>
      </c>
      <c r="N434" s="20"/>
      <c r="O434" s="6"/>
      <c r="P434" s="6"/>
      <c r="Q434" s="2"/>
      <c r="Z434" s="1"/>
    </row>
    <row r="435" spans="1:26" x14ac:dyDescent="0.2">
      <c r="E435" s="1">
        <v>6.4</v>
      </c>
      <c r="F435" s="1">
        <v>7</v>
      </c>
      <c r="G435" s="2">
        <v>64.44</v>
      </c>
      <c r="H435" s="1">
        <v>52.04</v>
      </c>
      <c r="I435" s="20">
        <v>26.337994400712148</v>
      </c>
      <c r="J435" s="6">
        <v>1275.720499739248</v>
      </c>
      <c r="K435" s="6">
        <v>896.34254549158902</v>
      </c>
      <c r="N435" s="20"/>
      <c r="O435" s="6"/>
      <c r="P435" s="6"/>
      <c r="Q435" s="2"/>
      <c r="Z435" s="1"/>
    </row>
    <row r="436" spans="1:26" x14ac:dyDescent="0.2">
      <c r="E436" s="1">
        <v>7.4</v>
      </c>
      <c r="F436" s="1">
        <v>8</v>
      </c>
      <c r="G436" s="1">
        <v>65.069999999999993</v>
      </c>
      <c r="H436" s="1">
        <v>53.28</v>
      </c>
      <c r="I436" s="20">
        <v>27.229201404682502</v>
      </c>
      <c r="J436" s="6">
        <v>1310.4213354313445</v>
      </c>
      <c r="K436" s="6">
        <v>959.17512271302246</v>
      </c>
      <c r="N436" s="20"/>
      <c r="O436" s="6"/>
      <c r="P436" s="6"/>
      <c r="Q436" s="2"/>
      <c r="Z436" s="1"/>
    </row>
    <row r="437" spans="1:26" x14ac:dyDescent="0.2">
      <c r="I437" s="20"/>
      <c r="J437" s="6"/>
      <c r="K437" s="6"/>
      <c r="N437" s="20"/>
      <c r="O437" s="6"/>
      <c r="P437" s="6"/>
      <c r="Q437" s="2"/>
      <c r="Z437" s="1"/>
    </row>
    <row r="438" spans="1:26" x14ac:dyDescent="0.2">
      <c r="A438" s="1" t="s">
        <v>29</v>
      </c>
      <c r="B438" s="1" t="s">
        <v>125</v>
      </c>
      <c r="C438" s="8" t="s">
        <v>126</v>
      </c>
      <c r="D438" s="1" t="s">
        <v>76</v>
      </c>
      <c r="E438" s="1">
        <v>0</v>
      </c>
      <c r="F438" s="1" t="s">
        <v>13</v>
      </c>
      <c r="I438" s="20"/>
      <c r="J438" s="6">
        <v>29.377674702170431</v>
      </c>
      <c r="K438" s="6">
        <v>29.377674702170431</v>
      </c>
      <c r="N438" s="20"/>
      <c r="O438" s="6"/>
      <c r="P438" s="6"/>
      <c r="Q438" s="2"/>
      <c r="Z438" s="1"/>
    </row>
    <row r="439" spans="1:26" x14ac:dyDescent="0.2">
      <c r="E439" s="1">
        <v>0.4</v>
      </c>
      <c r="F439" s="1">
        <v>1</v>
      </c>
      <c r="G439" s="1">
        <v>44.59</v>
      </c>
      <c r="H439" s="1">
        <v>35.869999999999997</v>
      </c>
      <c r="I439" s="20">
        <v>12.56199830278354</v>
      </c>
      <c r="J439" s="6">
        <v>461.9782905109243</v>
      </c>
      <c r="K439" s="6">
        <v>307.26821948402329</v>
      </c>
      <c r="N439" s="20"/>
      <c r="O439" s="6"/>
      <c r="P439" s="6"/>
      <c r="Q439" s="2"/>
      <c r="Z439" s="1"/>
    </row>
    <row r="440" spans="1:26" x14ac:dyDescent="0.2">
      <c r="E440" s="1">
        <v>1.4</v>
      </c>
      <c r="F440" s="1">
        <v>2</v>
      </c>
      <c r="G440" s="1">
        <v>45.28</v>
      </c>
      <c r="H440" s="1">
        <v>36.96</v>
      </c>
      <c r="I440" s="20">
        <v>13.144021538760038</v>
      </c>
      <c r="J440" s="6">
        <v>481.96761168759565</v>
      </c>
      <c r="K440" s="6">
        <v>334.90499846764311</v>
      </c>
      <c r="N440" s="20"/>
      <c r="O440" s="6"/>
      <c r="P440" s="6"/>
      <c r="Q440" s="2"/>
      <c r="Z440" s="1"/>
    </row>
    <row r="441" spans="1:26" x14ac:dyDescent="0.2">
      <c r="E441" s="1">
        <v>2.4</v>
      </c>
      <c r="F441" s="1">
        <v>3</v>
      </c>
      <c r="G441" s="1">
        <v>46.37</v>
      </c>
      <c r="H441" s="1">
        <v>37.67</v>
      </c>
      <c r="I441" s="20">
        <v>13.719004465599836</v>
      </c>
      <c r="J441" s="6">
        <v>514.65361661159716</v>
      </c>
      <c r="K441" s="6">
        <v>353.75044828572999</v>
      </c>
      <c r="N441" s="20"/>
      <c r="O441" s="6"/>
      <c r="P441" s="6"/>
      <c r="Q441" s="2"/>
      <c r="Z441" s="1"/>
    </row>
    <row r="442" spans="1:26" x14ac:dyDescent="0.2">
      <c r="E442" s="1">
        <v>3.4</v>
      </c>
      <c r="F442" s="1">
        <v>4</v>
      </c>
      <c r="G442" s="1">
        <v>46.54</v>
      </c>
      <c r="H442" s="1">
        <v>38.68</v>
      </c>
      <c r="I442" s="20">
        <v>14.13848012688327</v>
      </c>
      <c r="J442" s="6">
        <v>519.8751591636958</v>
      </c>
      <c r="K442" s="6">
        <v>381.73089419321468</v>
      </c>
      <c r="N442" s="20"/>
      <c r="O442" s="6"/>
      <c r="P442" s="6"/>
      <c r="Q442" s="2"/>
      <c r="Z442" s="1"/>
    </row>
    <row r="443" spans="1:26" x14ac:dyDescent="0.2">
      <c r="E443" s="1">
        <v>4.4000000000000004</v>
      </c>
      <c r="F443" s="1">
        <v>5</v>
      </c>
      <c r="G443" s="1">
        <v>47.03</v>
      </c>
      <c r="H443" s="1">
        <v>39.229999999999997</v>
      </c>
      <c r="I443" s="20">
        <v>14.490493227523515</v>
      </c>
      <c r="J443" s="6">
        <v>535.11408064871068</v>
      </c>
      <c r="K443" s="6">
        <v>397.55684401601434</v>
      </c>
      <c r="N443" s="20"/>
      <c r="O443" s="6"/>
      <c r="P443" s="6"/>
      <c r="Q443" s="2"/>
      <c r="Z443" s="1"/>
    </row>
    <row r="444" spans="1:26" x14ac:dyDescent="0.2">
      <c r="I444" s="2"/>
      <c r="J444" s="2"/>
      <c r="K444" s="2"/>
      <c r="N444" s="20"/>
      <c r="O444" s="6"/>
      <c r="P444" s="6"/>
      <c r="Q444" s="2"/>
      <c r="Z444" s="1"/>
    </row>
    <row r="445" spans="1:26" x14ac:dyDescent="0.2">
      <c r="A445" s="1" t="s">
        <v>29</v>
      </c>
      <c r="B445" s="1" t="s">
        <v>127</v>
      </c>
      <c r="C445" s="8" t="s">
        <v>128</v>
      </c>
      <c r="D445" s="1" t="s">
        <v>76</v>
      </c>
      <c r="E445" s="1">
        <v>0</v>
      </c>
      <c r="F445" s="1" t="s">
        <v>13</v>
      </c>
      <c r="I445" s="2"/>
      <c r="J445" s="2"/>
      <c r="K445" s="2"/>
      <c r="N445" s="20"/>
      <c r="O445" s="6">
        <v>29.377674702170431</v>
      </c>
      <c r="P445" s="6">
        <v>29.377674702170431</v>
      </c>
      <c r="Z445" s="1"/>
    </row>
    <row r="446" spans="1:26" x14ac:dyDescent="0.2">
      <c r="E446" s="1">
        <v>0.4</v>
      </c>
      <c r="F446" s="1">
        <v>1</v>
      </c>
      <c r="I446" s="2"/>
      <c r="J446" s="2"/>
      <c r="K446" s="2"/>
      <c r="L446" s="1">
        <v>40.369999999999997</v>
      </c>
      <c r="M446" s="1">
        <v>42.34</v>
      </c>
      <c r="N446" s="20">
        <v>13.424542200780701</v>
      </c>
      <c r="O446" s="6">
        <v>578.82337976054532</v>
      </c>
      <c r="P446" s="6">
        <v>401.09288890379162</v>
      </c>
      <c r="Q446" s="2"/>
      <c r="Z446" s="1"/>
    </row>
    <row r="447" spans="1:26" x14ac:dyDescent="0.2">
      <c r="E447" s="1">
        <v>1.4</v>
      </c>
      <c r="F447" s="1">
        <v>2</v>
      </c>
      <c r="I447" s="2"/>
      <c r="J447" s="2"/>
      <c r="K447" s="2"/>
      <c r="L447" s="1">
        <v>43.78</v>
      </c>
      <c r="M447" s="1">
        <v>46.52</v>
      </c>
      <c r="N447" s="20">
        <v>15.99577713731494</v>
      </c>
      <c r="O447" s="6">
        <v>734.39398800882179</v>
      </c>
      <c r="P447" s="6">
        <v>520.46627633018102</v>
      </c>
      <c r="Q447" s="2"/>
      <c r="Z447" s="1"/>
    </row>
    <row r="448" spans="1:26" x14ac:dyDescent="0.2">
      <c r="E448" s="1">
        <v>2.4</v>
      </c>
      <c r="F448" s="1">
        <v>3</v>
      </c>
      <c r="I448" s="2"/>
      <c r="J448" s="2"/>
      <c r="K448" s="2"/>
      <c r="L448" s="1">
        <v>45.79</v>
      </c>
      <c r="M448" s="1">
        <v>47.95</v>
      </c>
      <c r="N448" s="20">
        <v>17.244441621994209</v>
      </c>
      <c r="O448" s="6">
        <v>837.8346187399228</v>
      </c>
      <c r="P448" s="6">
        <v>565.95023652743168</v>
      </c>
      <c r="Q448" s="2"/>
      <c r="Z448" s="1"/>
    </row>
    <row r="449" spans="1:26" x14ac:dyDescent="0.2">
      <c r="E449" s="1">
        <v>3.4</v>
      </c>
      <c r="F449" s="1">
        <v>4</v>
      </c>
      <c r="I449" s="2"/>
      <c r="J449" s="2"/>
      <c r="K449" s="2"/>
      <c r="L449" s="1">
        <v>47.04</v>
      </c>
      <c r="M449" s="1">
        <v>49.42</v>
      </c>
      <c r="N449" s="20">
        <v>18.258283051391931</v>
      </c>
      <c r="O449" s="6">
        <v>906.7656173743768</v>
      </c>
      <c r="P449" s="6">
        <v>615.27272756352397</v>
      </c>
      <c r="Q449" s="2"/>
      <c r="Z449" s="1"/>
    </row>
    <row r="450" spans="1:26" x14ac:dyDescent="0.2">
      <c r="E450" s="1">
        <v>4.4000000000000004</v>
      </c>
      <c r="F450" s="1">
        <v>5</v>
      </c>
      <c r="I450" s="2"/>
      <c r="J450" s="2"/>
      <c r="K450" s="2"/>
      <c r="L450" s="1">
        <v>47.56</v>
      </c>
      <c r="M450" s="1">
        <v>50.9</v>
      </c>
      <c r="N450" s="20">
        <v>19.012950155451964</v>
      </c>
      <c r="O450" s="6">
        <v>936.50729125706596</v>
      </c>
      <c r="P450" s="6">
        <v>667.62016733044391</v>
      </c>
      <c r="Q450" s="2"/>
      <c r="Z450" s="1"/>
    </row>
    <row r="451" spans="1:26" x14ac:dyDescent="0.2">
      <c r="E451" s="1">
        <v>5.4</v>
      </c>
      <c r="F451" s="1">
        <v>6</v>
      </c>
      <c r="I451" s="2"/>
      <c r="J451" s="2"/>
      <c r="K451" s="2"/>
      <c r="L451" s="1">
        <v>48.14</v>
      </c>
      <c r="M451" s="1">
        <v>51.2</v>
      </c>
      <c r="N451" s="20">
        <v>19.358242604008019</v>
      </c>
      <c r="O451" s="6">
        <v>970.43145684904209</v>
      </c>
      <c r="P451" s="6">
        <v>678.5655949669474</v>
      </c>
      <c r="Q451" s="2"/>
      <c r="Z451" s="1"/>
    </row>
    <row r="452" spans="1:26" x14ac:dyDescent="0.2">
      <c r="I452" s="2"/>
      <c r="J452" s="2"/>
      <c r="K452" s="2"/>
      <c r="N452" s="20"/>
      <c r="O452" s="6"/>
      <c r="P452" s="6"/>
      <c r="Q452" s="2"/>
      <c r="Z452" s="1"/>
    </row>
    <row r="453" spans="1:26" x14ac:dyDescent="0.2">
      <c r="A453" s="1" t="s">
        <v>29</v>
      </c>
      <c r="B453" s="1" t="s">
        <v>129</v>
      </c>
      <c r="C453" s="8" t="s">
        <v>126</v>
      </c>
      <c r="D453" s="1" t="s">
        <v>76</v>
      </c>
      <c r="E453" s="1">
        <v>0</v>
      </c>
      <c r="F453" s="1" t="s">
        <v>13</v>
      </c>
      <c r="I453" s="2"/>
      <c r="J453" s="2"/>
      <c r="K453" s="2"/>
      <c r="N453" s="20"/>
      <c r="O453" s="6">
        <v>29.377674702170431</v>
      </c>
      <c r="P453" s="6">
        <v>29.377674702170431</v>
      </c>
      <c r="Z453" s="1"/>
    </row>
    <row r="454" spans="1:26" x14ac:dyDescent="0.2">
      <c r="E454" s="1">
        <v>0.4</v>
      </c>
      <c r="F454" s="1">
        <v>1</v>
      </c>
      <c r="I454" s="2"/>
      <c r="J454" s="2"/>
      <c r="K454" s="2"/>
      <c r="L454" s="1">
        <v>32.549999999999997</v>
      </c>
      <c r="M454" s="1">
        <v>37.549999999999997</v>
      </c>
      <c r="N454" s="20">
        <v>9.5995486870793965</v>
      </c>
      <c r="O454" s="6">
        <v>307.64134029520068</v>
      </c>
      <c r="P454" s="6">
        <v>287.71375802643348</v>
      </c>
      <c r="Q454" s="2"/>
      <c r="Z454" s="1"/>
    </row>
    <row r="455" spans="1:26" x14ac:dyDescent="0.2">
      <c r="E455" s="1">
        <v>1.4</v>
      </c>
      <c r="F455" s="1">
        <v>2</v>
      </c>
      <c r="I455" s="2"/>
      <c r="J455" s="2"/>
      <c r="K455" s="2"/>
      <c r="L455" s="1">
        <v>34.94</v>
      </c>
      <c r="M455" s="1">
        <v>41.71</v>
      </c>
      <c r="N455" s="20">
        <v>11.445979713920464</v>
      </c>
      <c r="O455" s="6">
        <v>378.77273262395414</v>
      </c>
      <c r="P455" s="6">
        <v>384.79432053759467</v>
      </c>
      <c r="Q455" s="2"/>
      <c r="Z455" s="1"/>
    </row>
    <row r="456" spans="1:26" x14ac:dyDescent="0.2">
      <c r="E456" s="1">
        <v>2.4</v>
      </c>
      <c r="F456" s="1">
        <v>3</v>
      </c>
      <c r="I456" s="2"/>
      <c r="J456" s="2"/>
      <c r="K456" s="2"/>
      <c r="L456" s="1">
        <v>37.15</v>
      </c>
      <c r="M456" s="1">
        <v>43.04</v>
      </c>
      <c r="N456" s="20">
        <v>12.558013977900623</v>
      </c>
      <c r="O456" s="6">
        <v>453.49354153943102</v>
      </c>
      <c r="P456" s="6">
        <v>419.7119409621223</v>
      </c>
      <c r="Q456" s="2"/>
      <c r="Z456" s="1"/>
    </row>
    <row r="457" spans="1:26" x14ac:dyDescent="0.2">
      <c r="E457" s="1">
        <v>3.4</v>
      </c>
      <c r="F457" s="1">
        <v>4</v>
      </c>
      <c r="I457" s="2"/>
      <c r="J457" s="2"/>
      <c r="K457" s="2"/>
      <c r="L457" s="1">
        <v>39.42</v>
      </c>
      <c r="M457" s="1">
        <v>44.11</v>
      </c>
      <c r="N457" s="20">
        <v>13.656630499657298</v>
      </c>
      <c r="O457" s="6">
        <v>539.74137303136763</v>
      </c>
      <c r="P457" s="6">
        <v>449.2239955434697</v>
      </c>
      <c r="Q457" s="2"/>
      <c r="Z457" s="1"/>
    </row>
    <row r="458" spans="1:26" x14ac:dyDescent="0.2">
      <c r="E458" s="1">
        <v>4.4000000000000004</v>
      </c>
      <c r="F458" s="1">
        <v>5</v>
      </c>
      <c r="I458" s="2"/>
      <c r="J458" s="2"/>
      <c r="K458" s="2"/>
      <c r="L458" s="1">
        <v>40.29</v>
      </c>
      <c r="M458" s="1">
        <v>44.44</v>
      </c>
      <c r="N458" s="20">
        <v>14.062456726259049</v>
      </c>
      <c r="O458" s="6">
        <v>575.46259281578864</v>
      </c>
      <c r="P458" s="6">
        <v>458.58553509494635</v>
      </c>
      <c r="Q458" s="2"/>
      <c r="Z458" s="1"/>
    </row>
    <row r="459" spans="1:26" x14ac:dyDescent="0.2">
      <c r="I459" s="2"/>
      <c r="J459" s="2"/>
      <c r="K459" s="2"/>
      <c r="P459" s="2"/>
      <c r="Q459" s="2"/>
      <c r="Z459" s="1"/>
    </row>
    <row r="460" spans="1:26" x14ac:dyDescent="0.2">
      <c r="I460" s="2"/>
      <c r="J460" s="2"/>
      <c r="K460" s="2"/>
      <c r="P460" s="2"/>
      <c r="Z460" s="1"/>
    </row>
    <row r="461" spans="1:26" x14ac:dyDescent="0.2">
      <c r="I461" s="2"/>
      <c r="J461" s="2"/>
      <c r="K461" s="2"/>
      <c r="P461" s="2"/>
      <c r="Z461" s="1"/>
    </row>
    <row r="462" spans="1:26" x14ac:dyDescent="0.2">
      <c r="I462" s="2"/>
      <c r="J462" s="2"/>
      <c r="K462" s="2"/>
      <c r="P462" s="2"/>
      <c r="Z462" s="1"/>
    </row>
    <row r="463" spans="1:26" x14ac:dyDescent="0.2">
      <c r="I463" s="2"/>
      <c r="J463" s="2"/>
      <c r="K463" s="2"/>
      <c r="P463" s="2"/>
      <c r="Z463" s="1"/>
    </row>
    <row r="464" spans="1:26" x14ac:dyDescent="0.2">
      <c r="I464" s="2"/>
      <c r="J464" s="2"/>
      <c r="K464" s="2"/>
      <c r="P464" s="2"/>
      <c r="Z464" s="1"/>
    </row>
    <row r="465" spans="9:26" x14ac:dyDescent="0.2">
      <c r="I465" s="2"/>
      <c r="J465" s="2"/>
      <c r="K465" s="2"/>
      <c r="P465" s="2"/>
      <c r="Z465" s="1"/>
    </row>
    <row r="466" spans="9:26" x14ac:dyDescent="0.2">
      <c r="I466" s="2"/>
      <c r="J466" s="2"/>
      <c r="K466" s="2"/>
      <c r="P466" s="2"/>
      <c r="Z466" s="1"/>
    </row>
    <row r="467" spans="9:26" x14ac:dyDescent="0.2">
      <c r="I467" s="2"/>
      <c r="J467" s="2"/>
      <c r="K467" s="2"/>
      <c r="P467" s="2"/>
      <c r="Z467" s="1"/>
    </row>
    <row r="468" spans="9:26" x14ac:dyDescent="0.2">
      <c r="I468" s="2"/>
      <c r="J468" s="2"/>
      <c r="K468" s="2"/>
      <c r="P468" s="2"/>
      <c r="Z468" s="1"/>
    </row>
    <row r="469" spans="9:26" x14ac:dyDescent="0.2">
      <c r="I469" s="2"/>
      <c r="J469" s="2"/>
      <c r="K469" s="2"/>
      <c r="P469" s="2"/>
      <c r="Z469" s="1"/>
    </row>
    <row r="470" spans="9:26" x14ac:dyDescent="0.2">
      <c r="I470" s="2"/>
      <c r="J470" s="2"/>
      <c r="K470" s="7"/>
      <c r="P470" s="2"/>
      <c r="Z470" s="1"/>
    </row>
    <row r="471" spans="9:26" x14ac:dyDescent="0.2">
      <c r="I471" s="2"/>
      <c r="J471" s="2"/>
      <c r="K471" s="7"/>
      <c r="P471" s="2"/>
      <c r="Z471" s="1"/>
    </row>
    <row r="472" spans="9:26" x14ac:dyDescent="0.2">
      <c r="I472" s="2"/>
      <c r="J472" s="2"/>
      <c r="K472" s="9"/>
      <c r="P472" s="2"/>
      <c r="Z472" s="1"/>
    </row>
    <row r="473" spans="9:26" x14ac:dyDescent="0.2">
      <c r="I473" s="2"/>
      <c r="J473" s="2"/>
      <c r="K473" s="9"/>
      <c r="P473" s="2"/>
      <c r="Z473" s="1"/>
    </row>
    <row r="474" spans="9:26" x14ac:dyDescent="0.2">
      <c r="I474" s="2"/>
      <c r="J474" s="2"/>
      <c r="K474" s="9"/>
      <c r="P474" s="2"/>
      <c r="Z474" s="1"/>
    </row>
    <row r="475" spans="9:26" x14ac:dyDescent="0.2">
      <c r="I475" s="2"/>
      <c r="J475" s="2"/>
      <c r="K475" s="9"/>
      <c r="P475" s="2"/>
      <c r="Z475" s="1"/>
    </row>
    <row r="476" spans="9:26" x14ac:dyDescent="0.2">
      <c r="I476" s="2"/>
      <c r="J476" s="2"/>
      <c r="K476" s="9"/>
      <c r="P476" s="2"/>
      <c r="Z476" s="1"/>
    </row>
    <row r="477" spans="9:26" x14ac:dyDescent="0.2">
      <c r="I477" s="2"/>
      <c r="J477" s="2"/>
      <c r="K477" s="9"/>
      <c r="P477" s="2"/>
      <c r="Z477" s="1"/>
    </row>
    <row r="478" spans="9:26" x14ac:dyDescent="0.2">
      <c r="I478" s="2"/>
      <c r="J478" s="2"/>
      <c r="K478" s="9"/>
      <c r="P478" s="2"/>
      <c r="Z478" s="1"/>
    </row>
    <row r="479" spans="9:26" x14ac:dyDescent="0.2">
      <c r="I479" s="2"/>
      <c r="J479" s="2"/>
      <c r="K479" s="9"/>
      <c r="P479" s="2"/>
      <c r="Z479" s="1"/>
    </row>
    <row r="480" spans="9:26" x14ac:dyDescent="0.2">
      <c r="I480" s="2"/>
      <c r="J480" s="2"/>
      <c r="K480" s="9"/>
      <c r="P480" s="2"/>
      <c r="Z480" s="1"/>
    </row>
    <row r="481" spans="9:26" x14ac:dyDescent="0.2">
      <c r="I481" s="2"/>
      <c r="J481" s="2"/>
      <c r="K481" s="9"/>
      <c r="P481" s="2"/>
      <c r="Z481" s="1"/>
    </row>
    <row r="482" spans="9:26" x14ac:dyDescent="0.2">
      <c r="I482" s="2"/>
      <c r="J482" s="2"/>
      <c r="K482" s="9"/>
      <c r="P482" s="2"/>
      <c r="Z482" s="1"/>
    </row>
    <row r="483" spans="9:26" x14ac:dyDescent="0.2">
      <c r="I483" s="2"/>
      <c r="J483" s="2"/>
      <c r="K483" s="9"/>
      <c r="P483" s="2"/>
      <c r="Z483" s="1"/>
    </row>
    <row r="484" spans="9:26" x14ac:dyDescent="0.2">
      <c r="I484" s="2"/>
      <c r="J484" s="2"/>
      <c r="K484" s="9"/>
      <c r="P484" s="2"/>
      <c r="Z484" s="1"/>
    </row>
    <row r="485" spans="9:26" x14ac:dyDescent="0.2">
      <c r="I485" s="2"/>
      <c r="J485" s="2"/>
      <c r="K485" s="9"/>
      <c r="P485" s="2"/>
      <c r="Z485" s="1"/>
    </row>
    <row r="486" spans="9:26" x14ac:dyDescent="0.2">
      <c r="I486" s="2"/>
      <c r="J486" s="2"/>
      <c r="K486" s="9"/>
      <c r="P486" s="2"/>
      <c r="Z486" s="1"/>
    </row>
    <row r="487" spans="9:26" x14ac:dyDescent="0.2">
      <c r="I487" s="2"/>
      <c r="J487" s="2"/>
      <c r="K487" s="9"/>
      <c r="P487" s="2"/>
      <c r="Z487" s="1"/>
    </row>
    <row r="488" spans="9:26" x14ac:dyDescent="0.2">
      <c r="I488" s="2"/>
      <c r="J488" s="2"/>
      <c r="K488" s="9"/>
      <c r="P488" s="2"/>
      <c r="Z488" s="1"/>
    </row>
    <row r="489" spans="9:26" x14ac:dyDescent="0.2">
      <c r="I489" s="2"/>
      <c r="J489" s="2"/>
      <c r="K489" s="9"/>
      <c r="P489" s="2"/>
      <c r="Z489" s="1"/>
    </row>
    <row r="490" spans="9:26" x14ac:dyDescent="0.2">
      <c r="I490" s="2"/>
      <c r="J490" s="2"/>
      <c r="K490" s="9"/>
      <c r="Z490" s="1"/>
    </row>
    <row r="491" spans="9:26" x14ac:dyDescent="0.2">
      <c r="I491" s="2"/>
      <c r="J491" s="2"/>
      <c r="K491" s="9"/>
      <c r="Z491" s="1"/>
    </row>
    <row r="492" spans="9:26" x14ac:dyDescent="0.2">
      <c r="I492" s="2"/>
      <c r="J492" s="2"/>
      <c r="K492" s="9"/>
      <c r="Z492" s="1"/>
    </row>
    <row r="493" spans="9:26" x14ac:dyDescent="0.2">
      <c r="I493" s="2"/>
      <c r="J493" s="2"/>
      <c r="K493" s="9"/>
      <c r="Z493" s="1"/>
    </row>
    <row r="494" spans="9:26" x14ac:dyDescent="0.2">
      <c r="I494" s="2"/>
      <c r="J494" s="2"/>
      <c r="K494" s="9"/>
      <c r="Z494" s="1"/>
    </row>
    <row r="495" spans="9:26" x14ac:dyDescent="0.2">
      <c r="I495" s="2"/>
      <c r="J495" s="2"/>
      <c r="K495" s="9"/>
      <c r="Z495" s="1"/>
    </row>
    <row r="496" spans="9:26" x14ac:dyDescent="0.2">
      <c r="I496" s="2"/>
      <c r="J496" s="2"/>
      <c r="K496" s="9"/>
      <c r="Z496" s="1"/>
    </row>
    <row r="497" spans="9:26" x14ac:dyDescent="0.2">
      <c r="I497" s="2"/>
      <c r="J497" s="2"/>
      <c r="K497" s="9"/>
      <c r="Z497" s="1"/>
    </row>
    <row r="498" spans="9:26" x14ac:dyDescent="0.2">
      <c r="I498" s="2"/>
      <c r="J498" s="2"/>
      <c r="K498" s="9"/>
      <c r="Z498" s="1"/>
    </row>
    <row r="499" spans="9:26" x14ac:dyDescent="0.2">
      <c r="I499" s="2"/>
      <c r="J499" s="2"/>
      <c r="K499" s="2"/>
      <c r="Z499" s="1"/>
    </row>
    <row r="500" spans="9:26" x14ac:dyDescent="0.2">
      <c r="I500" s="2"/>
      <c r="J500" s="2"/>
      <c r="K500" s="2"/>
      <c r="Z500" s="1"/>
    </row>
    <row r="501" spans="9:26" x14ac:dyDescent="0.2">
      <c r="I501" s="2"/>
      <c r="J501" s="2"/>
      <c r="K501" s="2"/>
      <c r="Z501" s="1"/>
    </row>
    <row r="502" spans="9:26" x14ac:dyDescent="0.2">
      <c r="I502" s="2"/>
      <c r="J502" s="2"/>
      <c r="K502" s="2"/>
      <c r="Z502" s="1"/>
    </row>
    <row r="503" spans="9:26" x14ac:dyDescent="0.2">
      <c r="I503" s="2"/>
      <c r="J503" s="2"/>
      <c r="K503" s="2"/>
      <c r="Z503" s="1"/>
    </row>
    <row r="504" spans="9:26" x14ac:dyDescent="0.2">
      <c r="I504" s="2"/>
      <c r="J504" s="2"/>
      <c r="K504" s="2"/>
      <c r="Z504" s="1"/>
    </row>
    <row r="505" spans="9:26" x14ac:dyDescent="0.2">
      <c r="I505" s="2"/>
      <c r="J505" s="2"/>
      <c r="K505" s="2"/>
      <c r="Z505" s="1"/>
    </row>
    <row r="506" spans="9:26" x14ac:dyDescent="0.2">
      <c r="I506" s="2"/>
      <c r="J506" s="2"/>
      <c r="K506" s="2"/>
      <c r="Z506" s="1"/>
    </row>
    <row r="507" spans="9:26" x14ac:dyDescent="0.2">
      <c r="I507" s="2"/>
      <c r="J507" s="2"/>
      <c r="K507" s="2"/>
      <c r="Z507" s="1"/>
    </row>
    <row r="508" spans="9:26" x14ac:dyDescent="0.2">
      <c r="I508" s="2"/>
      <c r="J508" s="2"/>
      <c r="K508" s="2"/>
      <c r="Z508" s="1"/>
    </row>
    <row r="509" spans="9:26" x14ac:dyDescent="0.2">
      <c r="I509" s="2"/>
      <c r="J509" s="2"/>
      <c r="K509" s="2"/>
      <c r="Z509" s="1"/>
    </row>
    <row r="510" spans="9:26" x14ac:dyDescent="0.2">
      <c r="I510" s="2"/>
      <c r="J510" s="2"/>
      <c r="K510" s="2"/>
      <c r="Z510" s="1"/>
    </row>
    <row r="511" spans="9:26" x14ac:dyDescent="0.2">
      <c r="I511" s="2"/>
      <c r="J511" s="2"/>
      <c r="K511" s="2"/>
      <c r="Z511" s="1"/>
    </row>
    <row r="512" spans="9:26" x14ac:dyDescent="0.2">
      <c r="I512" s="2"/>
      <c r="J512" s="2"/>
      <c r="K512" s="2"/>
      <c r="Z512" s="1"/>
    </row>
    <row r="513" spans="9:26" x14ac:dyDescent="0.2">
      <c r="I513" s="2"/>
      <c r="J513" s="2"/>
      <c r="K513" s="2"/>
      <c r="Z513" s="1"/>
    </row>
    <row r="514" spans="9:26" x14ac:dyDescent="0.2">
      <c r="I514" s="2"/>
      <c r="J514" s="2"/>
      <c r="K514" s="2"/>
      <c r="Z514" s="1"/>
    </row>
    <row r="515" spans="9:26" x14ac:dyDescent="0.2">
      <c r="I515" s="2"/>
      <c r="J515" s="2"/>
      <c r="K515" s="2"/>
      <c r="Z515" s="1"/>
    </row>
    <row r="516" spans="9:26" x14ac:dyDescent="0.2">
      <c r="I516" s="2"/>
      <c r="J516" s="2"/>
      <c r="K516" s="2"/>
      <c r="Z516" s="1"/>
    </row>
    <row r="517" spans="9:26" x14ac:dyDescent="0.2">
      <c r="I517" s="2"/>
      <c r="J517" s="2"/>
      <c r="K517" s="2"/>
      <c r="Z517" s="1"/>
    </row>
    <row r="518" spans="9:26" x14ac:dyDescent="0.2">
      <c r="I518" s="2"/>
      <c r="J518" s="2"/>
      <c r="K518" s="2"/>
      <c r="Z518" s="1"/>
    </row>
    <row r="519" spans="9:26" x14ac:dyDescent="0.2">
      <c r="I519" s="2"/>
      <c r="J519" s="2"/>
      <c r="K519" s="2"/>
      <c r="Z519" s="1"/>
    </row>
    <row r="520" spans="9:26" x14ac:dyDescent="0.2">
      <c r="I520" s="2"/>
      <c r="J520" s="2"/>
      <c r="K520" s="2"/>
      <c r="Z520" s="1"/>
    </row>
    <row r="521" spans="9:26" x14ac:dyDescent="0.2">
      <c r="I521" s="2"/>
      <c r="J521" s="2"/>
      <c r="K521" s="2"/>
      <c r="Z521" s="1"/>
    </row>
    <row r="522" spans="9:26" x14ac:dyDescent="0.2">
      <c r="I522" s="2"/>
      <c r="J522" s="2"/>
      <c r="K522" s="2"/>
      <c r="Z522" s="1"/>
    </row>
    <row r="523" spans="9:26" x14ac:dyDescent="0.2">
      <c r="I523" s="2"/>
      <c r="J523" s="2"/>
      <c r="K523" s="2"/>
      <c r="Z523" s="1"/>
    </row>
    <row r="524" spans="9:26" x14ac:dyDescent="0.2">
      <c r="I524" s="2"/>
      <c r="J524" s="2"/>
      <c r="K524" s="2"/>
      <c r="Z524" s="1"/>
    </row>
    <row r="525" spans="9:26" x14ac:dyDescent="0.2">
      <c r="I525" s="2"/>
      <c r="J525" s="2"/>
      <c r="K525" s="2"/>
      <c r="Z525" s="1"/>
    </row>
    <row r="526" spans="9:26" x14ac:dyDescent="0.2">
      <c r="I526" s="2"/>
      <c r="J526" s="2"/>
      <c r="K526" s="2"/>
      <c r="Z526" s="1"/>
    </row>
    <row r="527" spans="9:26" x14ac:dyDescent="0.2">
      <c r="I527" s="2"/>
      <c r="J527" s="2"/>
      <c r="K527" s="2"/>
      <c r="Z527" s="1"/>
    </row>
    <row r="528" spans="9:26" x14ac:dyDescent="0.2">
      <c r="I528" s="2"/>
      <c r="J528" s="2"/>
      <c r="K528" s="2"/>
      <c r="Z528" s="1"/>
    </row>
    <row r="529" spans="9:26" x14ac:dyDescent="0.2">
      <c r="I529" s="2"/>
      <c r="J529" s="2"/>
      <c r="K529" s="2"/>
      <c r="Z529" s="1"/>
    </row>
    <row r="530" spans="9:26" x14ac:dyDescent="0.2">
      <c r="I530" s="2"/>
      <c r="J530" s="2"/>
      <c r="K530" s="2"/>
      <c r="Z530" s="1"/>
    </row>
    <row r="531" spans="9:26" x14ac:dyDescent="0.2">
      <c r="I531" s="2"/>
      <c r="J531" s="2"/>
      <c r="K531" s="2"/>
      <c r="Z531" s="1"/>
    </row>
    <row r="532" spans="9:26" x14ac:dyDescent="0.2">
      <c r="I532" s="2"/>
      <c r="J532" s="2"/>
      <c r="K532" s="2"/>
      <c r="Z532" s="1"/>
    </row>
    <row r="533" spans="9:26" x14ac:dyDescent="0.2">
      <c r="I533" s="2"/>
      <c r="J533" s="2"/>
      <c r="K533" s="2"/>
      <c r="Z533" s="1"/>
    </row>
    <row r="534" spans="9:26" x14ac:dyDescent="0.2">
      <c r="I534" s="2"/>
      <c r="J534" s="2"/>
      <c r="K534" s="2"/>
      <c r="Z534" s="1"/>
    </row>
    <row r="535" spans="9:26" x14ac:dyDescent="0.2">
      <c r="I535" s="2"/>
      <c r="J535" s="2"/>
      <c r="K535" s="2"/>
      <c r="Z535" s="1"/>
    </row>
    <row r="536" spans="9:26" x14ac:dyDescent="0.2">
      <c r="I536" s="2"/>
      <c r="J536" s="2"/>
      <c r="K536" s="2"/>
      <c r="Z536" s="1"/>
    </row>
    <row r="537" spans="9:26" x14ac:dyDescent="0.2">
      <c r="I537" s="2"/>
      <c r="J537" s="2"/>
      <c r="K537" s="2"/>
      <c r="Z537" s="1"/>
    </row>
    <row r="538" spans="9:26" x14ac:dyDescent="0.2">
      <c r="I538" s="2"/>
      <c r="J538" s="2"/>
      <c r="K538" s="2"/>
      <c r="Z538" s="1"/>
    </row>
    <row r="539" spans="9:26" x14ac:dyDescent="0.2">
      <c r="I539" s="2"/>
      <c r="J539" s="2"/>
      <c r="K539" s="2"/>
      <c r="Z539" s="1"/>
    </row>
    <row r="540" spans="9:26" x14ac:dyDescent="0.2">
      <c r="I540" s="2"/>
      <c r="J540" s="2"/>
      <c r="K540" s="2"/>
      <c r="Z540" s="1"/>
    </row>
    <row r="541" spans="9:26" x14ac:dyDescent="0.2">
      <c r="I541" s="2"/>
      <c r="J541" s="2"/>
      <c r="K541" s="2"/>
      <c r="Z541" s="1"/>
    </row>
    <row r="542" spans="9:26" x14ac:dyDescent="0.2">
      <c r="I542" s="2"/>
      <c r="J542" s="2"/>
      <c r="K542" s="2"/>
      <c r="Z542" s="1"/>
    </row>
    <row r="543" spans="9:26" x14ac:dyDescent="0.2">
      <c r="I543" s="2"/>
      <c r="J543" s="2"/>
      <c r="K543" s="2"/>
      <c r="Z543" s="1"/>
    </row>
    <row r="544" spans="9:26" x14ac:dyDescent="0.2">
      <c r="I544" s="2"/>
      <c r="J544" s="2"/>
      <c r="K544" s="2"/>
      <c r="Z544" s="1"/>
    </row>
    <row r="545" spans="9:26" x14ac:dyDescent="0.2">
      <c r="I545" s="2"/>
      <c r="J545" s="2"/>
      <c r="K545" s="2"/>
      <c r="Z545" s="1"/>
    </row>
    <row r="546" spans="9:26" x14ac:dyDescent="0.2">
      <c r="I546" s="2"/>
      <c r="J546" s="2"/>
      <c r="K546" s="2"/>
      <c r="Z546" s="1"/>
    </row>
    <row r="547" spans="9:26" x14ac:dyDescent="0.2">
      <c r="I547" s="2"/>
      <c r="J547" s="2"/>
      <c r="K547" s="2"/>
      <c r="Z547" s="1"/>
    </row>
    <row r="548" spans="9:26" x14ac:dyDescent="0.2">
      <c r="I548" s="2"/>
      <c r="K548" s="2"/>
      <c r="Z548" s="1"/>
    </row>
    <row r="549" spans="9:26" x14ac:dyDescent="0.2">
      <c r="I549" s="2"/>
      <c r="K549" s="2"/>
      <c r="Z549" s="1"/>
    </row>
    <row r="550" spans="9:26" x14ac:dyDescent="0.2">
      <c r="I550" s="2"/>
      <c r="K550" s="2"/>
      <c r="Z550" s="1"/>
    </row>
    <row r="551" spans="9:26" x14ac:dyDescent="0.2">
      <c r="K551" s="2"/>
      <c r="Z551" s="1"/>
    </row>
    <row r="552" spans="9:26" x14ac:dyDescent="0.2">
      <c r="K552" s="2"/>
      <c r="Z552" s="1"/>
    </row>
    <row r="553" spans="9:26" x14ac:dyDescent="0.2">
      <c r="K553" s="2"/>
      <c r="Z553" s="1"/>
    </row>
    <row r="554" spans="9:26" x14ac:dyDescent="0.2">
      <c r="K554" s="2"/>
      <c r="Z554" s="1"/>
    </row>
    <row r="555" spans="9:26" x14ac:dyDescent="0.2">
      <c r="K555" s="2"/>
      <c r="Z555" s="1"/>
    </row>
    <row r="556" spans="9:26" x14ac:dyDescent="0.2">
      <c r="K556" s="2"/>
      <c r="Z556" s="1"/>
    </row>
    <row r="557" spans="9:26" x14ac:dyDescent="0.2">
      <c r="K557" s="2"/>
      <c r="Z557" s="1"/>
    </row>
    <row r="558" spans="9:26" x14ac:dyDescent="0.2">
      <c r="K558" s="2"/>
      <c r="Z558" s="1"/>
    </row>
    <row r="559" spans="9:26" x14ac:dyDescent="0.2">
      <c r="K559" s="2"/>
      <c r="Z559" s="1"/>
    </row>
    <row r="560" spans="9:26" x14ac:dyDescent="0.2">
      <c r="K560" s="2"/>
      <c r="Z560" s="1"/>
    </row>
    <row r="561" spans="11:26" x14ac:dyDescent="0.2">
      <c r="K561" s="2"/>
      <c r="Z561" s="1"/>
    </row>
    <row r="562" spans="11:26" x14ac:dyDescent="0.2">
      <c r="K562" s="2"/>
      <c r="Z562" s="1"/>
    </row>
    <row r="563" spans="11:26" x14ac:dyDescent="0.2">
      <c r="K563" s="2"/>
      <c r="Z563" s="1"/>
    </row>
    <row r="564" spans="11:26" x14ac:dyDescent="0.2">
      <c r="K564" s="2"/>
      <c r="Z564" s="1"/>
    </row>
    <row r="565" spans="11:26" x14ac:dyDescent="0.2">
      <c r="K565" s="2"/>
      <c r="Z565" s="1"/>
    </row>
    <row r="566" spans="11:26" x14ac:dyDescent="0.2">
      <c r="K566" s="2"/>
      <c r="Z566" s="1"/>
    </row>
    <row r="567" spans="11:26" x14ac:dyDescent="0.2">
      <c r="K567" s="2"/>
      <c r="Z567" s="1"/>
    </row>
    <row r="568" spans="11:26" x14ac:dyDescent="0.2">
      <c r="K568" s="2"/>
      <c r="Z568" s="1"/>
    </row>
    <row r="569" spans="11:26" x14ac:dyDescent="0.2">
      <c r="K569" s="2"/>
      <c r="Z569" s="1"/>
    </row>
    <row r="570" spans="11:26" x14ac:dyDescent="0.2">
      <c r="K570" s="2"/>
      <c r="Z570" s="1"/>
    </row>
    <row r="571" spans="11:26" x14ac:dyDescent="0.2">
      <c r="K571" s="2"/>
      <c r="Z571" s="1"/>
    </row>
    <row r="572" spans="11:26" x14ac:dyDescent="0.2">
      <c r="K572" s="2"/>
      <c r="Z572" s="1"/>
    </row>
    <row r="573" spans="11:26" x14ac:dyDescent="0.2">
      <c r="K573" s="2"/>
      <c r="Z573" s="1"/>
    </row>
    <row r="574" spans="11:26" x14ac:dyDescent="0.2">
      <c r="K574" s="2"/>
      <c r="Z574" s="1"/>
    </row>
    <row r="575" spans="11:26" x14ac:dyDescent="0.2">
      <c r="K575" s="2"/>
      <c r="Z575" s="1"/>
    </row>
    <row r="576" spans="11:26" x14ac:dyDescent="0.2">
      <c r="K576" s="2"/>
      <c r="Z576" s="1"/>
    </row>
    <row r="577" spans="11:26" x14ac:dyDescent="0.2">
      <c r="K577" s="2"/>
      <c r="Z577" s="1"/>
    </row>
    <row r="578" spans="11:26" x14ac:dyDescent="0.2">
      <c r="K578" s="2"/>
      <c r="Z578" s="1"/>
    </row>
    <row r="579" spans="11:26" x14ac:dyDescent="0.2">
      <c r="K579" s="2"/>
      <c r="Z579" s="1"/>
    </row>
    <row r="580" spans="11:26" x14ac:dyDescent="0.2">
      <c r="K580" s="2"/>
      <c r="Z580" s="1"/>
    </row>
    <row r="581" spans="11:26" x14ac:dyDescent="0.2">
      <c r="K581" s="2"/>
      <c r="Z581" s="1"/>
    </row>
    <row r="582" spans="11:26" x14ac:dyDescent="0.2">
      <c r="K582" s="2"/>
      <c r="Z582" s="1"/>
    </row>
    <row r="583" spans="11:26" x14ac:dyDescent="0.2">
      <c r="K583" s="2"/>
      <c r="Z583" s="1"/>
    </row>
    <row r="584" spans="11:26" x14ac:dyDescent="0.2">
      <c r="K584" s="2"/>
      <c r="Z584" s="1"/>
    </row>
    <row r="585" spans="11:26" x14ac:dyDescent="0.2">
      <c r="K585" s="2"/>
      <c r="Z585" s="1"/>
    </row>
    <row r="586" spans="11:26" x14ac:dyDescent="0.2">
      <c r="K586" s="2"/>
      <c r="Z586" s="1"/>
    </row>
    <row r="587" spans="11:26" x14ac:dyDescent="0.2">
      <c r="K587" s="2"/>
      <c r="Z587" s="1"/>
    </row>
    <row r="588" spans="11:26" x14ac:dyDescent="0.2">
      <c r="K588" s="2"/>
      <c r="Z588" s="1"/>
    </row>
    <row r="589" spans="11:26" x14ac:dyDescent="0.2">
      <c r="K589" s="2"/>
      <c r="Z589" s="1"/>
    </row>
    <row r="590" spans="11:26" x14ac:dyDescent="0.2">
      <c r="K590" s="2"/>
      <c r="Z590" s="1"/>
    </row>
    <row r="591" spans="11:26" x14ac:dyDescent="0.2">
      <c r="K591" s="2"/>
      <c r="Z591" s="1"/>
    </row>
    <row r="592" spans="11:26" x14ac:dyDescent="0.2">
      <c r="K592" s="2"/>
      <c r="Z592" s="1"/>
    </row>
    <row r="593" spans="11:26" x14ac:dyDescent="0.2">
      <c r="K593" s="2"/>
      <c r="Z593" s="1"/>
    </row>
    <row r="594" spans="11:26" x14ac:dyDescent="0.2">
      <c r="K594" s="2"/>
      <c r="Z594" s="1"/>
    </row>
    <row r="595" spans="11:26" x14ac:dyDescent="0.2">
      <c r="K595" s="2"/>
      <c r="Z595" s="1"/>
    </row>
    <row r="596" spans="11:26" x14ac:dyDescent="0.2">
      <c r="K596" s="2"/>
      <c r="Z596" s="1"/>
    </row>
    <row r="597" spans="11:26" x14ac:dyDescent="0.2">
      <c r="K597" s="2"/>
      <c r="Z597" s="1"/>
    </row>
    <row r="598" spans="11:26" x14ac:dyDescent="0.2">
      <c r="K598" s="2"/>
      <c r="Z598" s="1"/>
    </row>
    <row r="599" spans="11:26" x14ac:dyDescent="0.2">
      <c r="K599" s="2"/>
      <c r="Z599" s="1"/>
    </row>
    <row r="600" spans="11:26" x14ac:dyDescent="0.2">
      <c r="K600" s="2"/>
      <c r="Z600" s="1"/>
    </row>
    <row r="601" spans="11:26" x14ac:dyDescent="0.2">
      <c r="K601" s="2"/>
      <c r="Z601" s="1"/>
    </row>
    <row r="602" spans="11:26" x14ac:dyDescent="0.2">
      <c r="K602" s="2"/>
      <c r="Z602" s="1"/>
    </row>
    <row r="603" spans="11:26" x14ac:dyDescent="0.2">
      <c r="K603" s="2"/>
      <c r="Z603" s="1"/>
    </row>
    <row r="604" spans="11:26" x14ac:dyDescent="0.2">
      <c r="K604" s="2"/>
      <c r="Z604" s="1"/>
    </row>
    <row r="605" spans="11:26" x14ac:dyDescent="0.2">
      <c r="K605" s="2"/>
      <c r="Z605" s="1"/>
    </row>
    <row r="606" spans="11:26" x14ac:dyDescent="0.2">
      <c r="K606" s="2"/>
      <c r="Z606" s="1"/>
    </row>
    <row r="607" spans="11:26" x14ac:dyDescent="0.2">
      <c r="K607" s="2"/>
      <c r="Z607" s="1"/>
    </row>
    <row r="608" spans="11:26" x14ac:dyDescent="0.2">
      <c r="K608" s="2"/>
      <c r="Z608" s="1"/>
    </row>
    <row r="609" spans="11:26" x14ac:dyDescent="0.2">
      <c r="K609" s="2"/>
      <c r="Z609" s="1"/>
    </row>
    <row r="610" spans="11:26" x14ac:dyDescent="0.2">
      <c r="K610" s="2"/>
      <c r="Z610" s="1"/>
    </row>
    <row r="611" spans="11:26" x14ac:dyDescent="0.2">
      <c r="K611" s="2"/>
      <c r="Z611" s="1"/>
    </row>
    <row r="612" spans="11:26" x14ac:dyDescent="0.2">
      <c r="K612" s="2"/>
      <c r="Z612" s="1"/>
    </row>
    <row r="613" spans="11:26" x14ac:dyDescent="0.2">
      <c r="K613" s="2"/>
      <c r="Z613" s="1"/>
    </row>
    <row r="614" spans="11:26" x14ac:dyDescent="0.2">
      <c r="K614" s="2"/>
      <c r="Z614" s="1"/>
    </row>
    <row r="615" spans="11:26" x14ac:dyDescent="0.2">
      <c r="K615" s="2"/>
      <c r="Z615" s="1"/>
    </row>
    <row r="616" spans="11:26" x14ac:dyDescent="0.2">
      <c r="K616" s="2"/>
      <c r="Z616" s="1"/>
    </row>
    <row r="617" spans="11:26" x14ac:dyDescent="0.2">
      <c r="K617" s="2"/>
      <c r="Z617" s="1"/>
    </row>
    <row r="618" spans="11:26" x14ac:dyDescent="0.2">
      <c r="K618" s="2"/>
      <c r="Z618" s="1"/>
    </row>
    <row r="619" spans="11:26" x14ac:dyDescent="0.2">
      <c r="K619" s="2"/>
      <c r="Z619" s="1"/>
    </row>
    <row r="620" spans="11:26" x14ac:dyDescent="0.2">
      <c r="K620" s="2"/>
      <c r="Z620" s="1"/>
    </row>
    <row r="621" spans="11:26" x14ac:dyDescent="0.2">
      <c r="K621" s="2"/>
      <c r="Z621" s="1"/>
    </row>
    <row r="622" spans="11:26" x14ac:dyDescent="0.2">
      <c r="K622" s="2"/>
      <c r="Z622" s="1"/>
    </row>
    <row r="623" spans="11:26" x14ac:dyDescent="0.2">
      <c r="K623" s="2"/>
      <c r="Z623" s="1"/>
    </row>
    <row r="624" spans="11:26" x14ac:dyDescent="0.2">
      <c r="K624" s="2"/>
      <c r="Z624" s="1"/>
    </row>
    <row r="625" spans="11:26" x14ac:dyDescent="0.2">
      <c r="K625" s="2"/>
      <c r="Z625" s="1"/>
    </row>
    <row r="626" spans="11:26" x14ac:dyDescent="0.2">
      <c r="K626" s="2"/>
      <c r="Z626" s="1"/>
    </row>
    <row r="627" spans="11:26" x14ac:dyDescent="0.2">
      <c r="K627" s="2"/>
      <c r="Z627" s="1"/>
    </row>
    <row r="628" spans="11:26" x14ac:dyDescent="0.2">
      <c r="K628" s="2"/>
      <c r="Z628" s="1"/>
    </row>
    <row r="629" spans="11:26" x14ac:dyDescent="0.2">
      <c r="K629" s="2"/>
      <c r="Z629" s="1"/>
    </row>
    <row r="630" spans="11:26" x14ac:dyDescent="0.2">
      <c r="K630" s="2"/>
      <c r="Z630" s="1"/>
    </row>
    <row r="631" spans="11:26" x14ac:dyDescent="0.2">
      <c r="K631" s="2"/>
      <c r="Z631" s="1"/>
    </row>
    <row r="632" spans="11:26" x14ac:dyDescent="0.2">
      <c r="K632" s="2"/>
      <c r="Z632" s="1"/>
    </row>
    <row r="633" spans="11:26" x14ac:dyDescent="0.2">
      <c r="K633" s="2"/>
      <c r="Z633" s="1"/>
    </row>
    <row r="634" spans="11:26" x14ac:dyDescent="0.2">
      <c r="K634" s="2"/>
      <c r="Z634" s="1"/>
    </row>
    <row r="635" spans="11:26" x14ac:dyDescent="0.2">
      <c r="K635" s="2"/>
      <c r="Z635" s="1"/>
    </row>
    <row r="636" spans="11:26" x14ac:dyDescent="0.2">
      <c r="K636" s="2"/>
      <c r="Z636" s="1"/>
    </row>
    <row r="637" spans="11:26" x14ac:dyDescent="0.2">
      <c r="K637" s="2"/>
      <c r="Z637" s="1"/>
    </row>
    <row r="638" spans="11:26" x14ac:dyDescent="0.2">
      <c r="K638" s="2"/>
      <c r="Z638" s="1"/>
    </row>
    <row r="639" spans="11:26" x14ac:dyDescent="0.2">
      <c r="K639" s="2"/>
      <c r="Z639" s="1"/>
    </row>
    <row r="640" spans="11:26" x14ac:dyDescent="0.2">
      <c r="K640" s="2"/>
      <c r="Z640" s="1"/>
    </row>
    <row r="641" spans="11:26" x14ac:dyDescent="0.2">
      <c r="K641" s="2"/>
      <c r="Z641" s="1"/>
    </row>
    <row r="642" spans="11:26" x14ac:dyDescent="0.2">
      <c r="K642" s="2"/>
      <c r="Z642" s="1"/>
    </row>
    <row r="643" spans="11:26" x14ac:dyDescent="0.2">
      <c r="K643" s="2"/>
      <c r="Z643" s="1"/>
    </row>
    <row r="644" spans="11:26" x14ac:dyDescent="0.2">
      <c r="K644" s="2"/>
      <c r="Z644" s="1"/>
    </row>
    <row r="645" spans="11:26" x14ac:dyDescent="0.2">
      <c r="K645" s="2"/>
      <c r="Z645" s="1"/>
    </row>
    <row r="646" spans="11:26" x14ac:dyDescent="0.2">
      <c r="K646" s="2"/>
      <c r="Z646" s="1"/>
    </row>
    <row r="647" spans="11:26" x14ac:dyDescent="0.2">
      <c r="K647" s="2"/>
      <c r="Z647" s="1"/>
    </row>
    <row r="648" spans="11:26" x14ac:dyDescent="0.2">
      <c r="K648" s="2"/>
      <c r="Z648" s="1"/>
    </row>
    <row r="649" spans="11:26" x14ac:dyDescent="0.2">
      <c r="K649" s="2"/>
      <c r="Z649" s="1"/>
    </row>
    <row r="650" spans="11:26" x14ac:dyDescent="0.2">
      <c r="K650" s="2"/>
      <c r="Z650" s="1"/>
    </row>
    <row r="651" spans="11:26" x14ac:dyDescent="0.2">
      <c r="K651" s="2"/>
      <c r="Z651" s="1"/>
    </row>
    <row r="652" spans="11:26" x14ac:dyDescent="0.2">
      <c r="K652" s="2"/>
      <c r="Z652" s="1"/>
    </row>
    <row r="653" spans="11:26" x14ac:dyDescent="0.2">
      <c r="K653" s="2"/>
      <c r="Z653" s="1"/>
    </row>
    <row r="654" spans="11:26" x14ac:dyDescent="0.2">
      <c r="K654" s="2"/>
      <c r="Z654" s="1"/>
    </row>
    <row r="655" spans="11:26" x14ac:dyDescent="0.2">
      <c r="K655" s="2"/>
      <c r="Z655" s="1"/>
    </row>
    <row r="656" spans="11:26" x14ac:dyDescent="0.2">
      <c r="K656" s="2"/>
      <c r="Z656" s="1"/>
    </row>
    <row r="657" spans="11:26" x14ac:dyDescent="0.2">
      <c r="K657" s="2"/>
      <c r="Z657" s="1"/>
    </row>
    <row r="658" spans="11:26" x14ac:dyDescent="0.2">
      <c r="K658" s="2"/>
      <c r="Z658" s="1"/>
    </row>
    <row r="659" spans="11:26" x14ac:dyDescent="0.2">
      <c r="K659" s="2"/>
      <c r="Z659" s="1"/>
    </row>
    <row r="660" spans="11:26" x14ac:dyDescent="0.2">
      <c r="K660" s="2"/>
      <c r="Z660" s="1"/>
    </row>
    <row r="661" spans="11:26" x14ac:dyDescent="0.2">
      <c r="K661" s="2"/>
      <c r="Z661" s="1"/>
    </row>
    <row r="662" spans="11:26" x14ac:dyDescent="0.2">
      <c r="K662" s="2"/>
      <c r="Z662" s="1"/>
    </row>
    <row r="663" spans="11:26" x14ac:dyDescent="0.2">
      <c r="K663" s="2"/>
      <c r="Z663" s="1"/>
    </row>
    <row r="664" spans="11:26" x14ac:dyDescent="0.2">
      <c r="K664" s="2"/>
      <c r="Z664" s="1"/>
    </row>
    <row r="665" spans="11:26" x14ac:dyDescent="0.2">
      <c r="K665" s="2"/>
      <c r="Z665" s="1"/>
    </row>
    <row r="666" spans="11:26" x14ac:dyDescent="0.2">
      <c r="K666" s="2"/>
      <c r="Z666" s="1"/>
    </row>
    <row r="667" spans="11:26" x14ac:dyDescent="0.2">
      <c r="K667" s="2"/>
      <c r="Z667" s="1"/>
    </row>
    <row r="668" spans="11:26" x14ac:dyDescent="0.2">
      <c r="K668" s="2"/>
      <c r="Z668" s="1"/>
    </row>
    <row r="669" spans="11:26" x14ac:dyDescent="0.2">
      <c r="K669" s="2"/>
      <c r="Z669" s="1"/>
    </row>
    <row r="670" spans="11:26" x14ac:dyDescent="0.2">
      <c r="K670" s="2"/>
      <c r="Z670" s="1"/>
    </row>
    <row r="671" spans="11:26" x14ac:dyDescent="0.2">
      <c r="Z671" s="1"/>
    </row>
    <row r="672" spans="11:26" x14ac:dyDescent="0.2">
      <c r="Z672" s="1"/>
    </row>
    <row r="673" spans="26:26" x14ac:dyDescent="0.2">
      <c r="Z673" s="1"/>
    </row>
    <row r="674" spans="26:26" x14ac:dyDescent="0.2">
      <c r="Z674" s="1"/>
    </row>
    <row r="675" spans="26:26" x14ac:dyDescent="0.2">
      <c r="Z675" s="1"/>
    </row>
    <row r="676" spans="26:26" x14ac:dyDescent="0.2">
      <c r="Z676" s="1"/>
    </row>
    <row r="677" spans="26:26" x14ac:dyDescent="0.2">
      <c r="Z677" s="1"/>
    </row>
    <row r="678" spans="26:26" x14ac:dyDescent="0.2">
      <c r="Z678" s="1"/>
    </row>
    <row r="679" spans="26:26" x14ac:dyDescent="0.2">
      <c r="Z679" s="1"/>
    </row>
    <row r="680" spans="26:26" x14ac:dyDescent="0.2">
      <c r="Z680" s="1"/>
    </row>
    <row r="681" spans="26:26" x14ac:dyDescent="0.2">
      <c r="Z681" s="1"/>
    </row>
    <row r="682" spans="26:26" x14ac:dyDescent="0.2">
      <c r="Z682" s="1"/>
    </row>
    <row r="683" spans="26:26" x14ac:dyDescent="0.2">
      <c r="Z683" s="1"/>
    </row>
    <row r="684" spans="26:26" x14ac:dyDescent="0.2">
      <c r="Z684" s="1"/>
    </row>
    <row r="685" spans="26:26" x14ac:dyDescent="0.2">
      <c r="Z685" s="1"/>
    </row>
    <row r="686" spans="26:26" x14ac:dyDescent="0.2">
      <c r="Z686" s="1"/>
    </row>
    <row r="687" spans="26:26" x14ac:dyDescent="0.2">
      <c r="Z687" s="1"/>
    </row>
    <row r="688" spans="26:26" x14ac:dyDescent="0.2">
      <c r="Z688" s="1"/>
    </row>
    <row r="689" spans="26:26" x14ac:dyDescent="0.2">
      <c r="Z689" s="1"/>
    </row>
    <row r="690" spans="26:26" x14ac:dyDescent="0.2">
      <c r="Z690" s="1"/>
    </row>
    <row r="691" spans="26:26" x14ac:dyDescent="0.2">
      <c r="Z691" s="1"/>
    </row>
    <row r="692" spans="26:26" x14ac:dyDescent="0.2">
      <c r="Z692" s="1"/>
    </row>
    <row r="693" spans="26:26" x14ac:dyDescent="0.2">
      <c r="Z693" s="1"/>
    </row>
    <row r="694" spans="26:26" x14ac:dyDescent="0.2">
      <c r="Z694" s="1"/>
    </row>
    <row r="695" spans="26:26" x14ac:dyDescent="0.2">
      <c r="Z695" s="1"/>
    </row>
    <row r="696" spans="26:26" x14ac:dyDescent="0.2">
      <c r="Z696" s="1"/>
    </row>
    <row r="697" spans="26:26" x14ac:dyDescent="0.2">
      <c r="Z697" s="1"/>
    </row>
    <row r="698" spans="26:26" x14ac:dyDescent="0.2">
      <c r="Z698" s="1"/>
    </row>
    <row r="699" spans="26:26" x14ac:dyDescent="0.2">
      <c r="Z699" s="1"/>
    </row>
    <row r="700" spans="26:26" x14ac:dyDescent="0.2">
      <c r="Z700" s="1"/>
    </row>
    <row r="701" spans="26:26" x14ac:dyDescent="0.2">
      <c r="Z701" s="1"/>
    </row>
    <row r="702" spans="26:26" x14ac:dyDescent="0.2">
      <c r="Z702" s="1"/>
    </row>
    <row r="703" spans="26:26" x14ac:dyDescent="0.2">
      <c r="Z703" s="1"/>
    </row>
    <row r="704" spans="26:26" x14ac:dyDescent="0.2">
      <c r="Z704" s="1"/>
    </row>
    <row r="705" spans="26:26" x14ac:dyDescent="0.2">
      <c r="Z705" s="1"/>
    </row>
    <row r="706" spans="26:26" x14ac:dyDescent="0.2">
      <c r="Z706" s="1"/>
    </row>
    <row r="707" spans="26:26" x14ac:dyDescent="0.2">
      <c r="Z707" s="1"/>
    </row>
    <row r="708" spans="26:26" x14ac:dyDescent="0.2">
      <c r="Z708" s="1"/>
    </row>
    <row r="709" spans="26:26" x14ac:dyDescent="0.2">
      <c r="Z709" s="1"/>
    </row>
    <row r="710" spans="26:26" x14ac:dyDescent="0.2">
      <c r="Z710" s="1"/>
    </row>
    <row r="711" spans="26:26" x14ac:dyDescent="0.2">
      <c r="Z711" s="1"/>
    </row>
    <row r="712" spans="26:26" x14ac:dyDescent="0.2">
      <c r="Z712" s="1"/>
    </row>
    <row r="713" spans="26:26" x14ac:dyDescent="0.2">
      <c r="Z713" s="1"/>
    </row>
    <row r="714" spans="26:26" x14ac:dyDescent="0.2">
      <c r="Z714" s="1"/>
    </row>
    <row r="715" spans="26:26" x14ac:dyDescent="0.2">
      <c r="Z715" s="1"/>
    </row>
    <row r="716" spans="26:26" x14ac:dyDescent="0.2">
      <c r="Z716" s="1"/>
    </row>
    <row r="717" spans="26:26" x14ac:dyDescent="0.2">
      <c r="Z717" s="1"/>
    </row>
    <row r="718" spans="26:26" x14ac:dyDescent="0.2">
      <c r="Z718" s="1"/>
    </row>
    <row r="719" spans="26:26" x14ac:dyDescent="0.2">
      <c r="Z719" s="1"/>
    </row>
    <row r="720" spans="26:26" x14ac:dyDescent="0.2">
      <c r="Z720" s="1"/>
    </row>
    <row r="721" spans="26:26" x14ac:dyDescent="0.2">
      <c r="Z721" s="1"/>
    </row>
    <row r="722" spans="26:26" x14ac:dyDescent="0.2">
      <c r="Z722" s="1"/>
    </row>
    <row r="723" spans="26:26" x14ac:dyDescent="0.2">
      <c r="Z723" s="1"/>
    </row>
    <row r="724" spans="26:26" x14ac:dyDescent="0.2">
      <c r="Z724" s="1"/>
    </row>
    <row r="725" spans="26:26" x14ac:dyDescent="0.2">
      <c r="Z725" s="1"/>
    </row>
    <row r="726" spans="26:26" x14ac:dyDescent="0.2">
      <c r="Z726" s="1"/>
    </row>
    <row r="727" spans="26:26" x14ac:dyDescent="0.2">
      <c r="Z727" s="1"/>
    </row>
    <row r="728" spans="26:26" x14ac:dyDescent="0.2">
      <c r="Z728" s="1"/>
    </row>
    <row r="729" spans="26:26" x14ac:dyDescent="0.2">
      <c r="Z729" s="1"/>
    </row>
    <row r="730" spans="26:26" x14ac:dyDescent="0.2">
      <c r="Z730" s="1"/>
    </row>
    <row r="731" spans="26:26" x14ac:dyDescent="0.2">
      <c r="Z731" s="1"/>
    </row>
    <row r="732" spans="26:26" x14ac:dyDescent="0.2">
      <c r="Z732" s="1"/>
    </row>
    <row r="733" spans="26:26" x14ac:dyDescent="0.2">
      <c r="Z733" s="1"/>
    </row>
    <row r="734" spans="26:26" x14ac:dyDescent="0.2">
      <c r="Z734" s="1"/>
    </row>
    <row r="735" spans="26:26" x14ac:dyDescent="0.2">
      <c r="Z735" s="1"/>
    </row>
    <row r="736" spans="26:26" x14ac:dyDescent="0.2">
      <c r="Z736" s="1"/>
    </row>
    <row r="737" spans="26:26" x14ac:dyDescent="0.2">
      <c r="Z737" s="1"/>
    </row>
    <row r="738" spans="26:26" x14ac:dyDescent="0.2">
      <c r="Z738" s="1"/>
    </row>
    <row r="739" spans="26:26" x14ac:dyDescent="0.2">
      <c r="Z739" s="1"/>
    </row>
    <row r="740" spans="26:26" x14ac:dyDescent="0.2">
      <c r="Z740" s="1"/>
    </row>
    <row r="741" spans="26:26" x14ac:dyDescent="0.2">
      <c r="Z741" s="1"/>
    </row>
    <row r="742" spans="26:26" x14ac:dyDescent="0.2">
      <c r="Z742" s="1"/>
    </row>
    <row r="743" spans="26:26" x14ac:dyDescent="0.2">
      <c r="Z743" s="1"/>
    </row>
    <row r="744" spans="26:26" x14ac:dyDescent="0.2">
      <c r="Z744" s="1"/>
    </row>
    <row r="745" spans="26:26" x14ac:dyDescent="0.2">
      <c r="Z745" s="1"/>
    </row>
    <row r="746" spans="26:26" x14ac:dyDescent="0.2">
      <c r="Z746" s="1"/>
    </row>
    <row r="747" spans="26:26" x14ac:dyDescent="0.2">
      <c r="Z747" s="1"/>
    </row>
    <row r="748" spans="26:26" x14ac:dyDescent="0.2">
      <c r="Z748" s="1"/>
    </row>
    <row r="749" spans="26:26" x14ac:dyDescent="0.2">
      <c r="Z749" s="1"/>
    </row>
    <row r="750" spans="26:26" x14ac:dyDescent="0.2">
      <c r="Z750" s="1"/>
    </row>
    <row r="751" spans="26:26" x14ac:dyDescent="0.2">
      <c r="Z751" s="1"/>
    </row>
    <row r="752" spans="26:26" x14ac:dyDescent="0.2">
      <c r="Z752" s="1"/>
    </row>
    <row r="753" spans="26:26" x14ac:dyDescent="0.2">
      <c r="Z753" s="1"/>
    </row>
    <row r="754" spans="26:26" x14ac:dyDescent="0.2">
      <c r="Z754" s="1"/>
    </row>
    <row r="755" spans="26:26" x14ac:dyDescent="0.2">
      <c r="Z755" s="1"/>
    </row>
    <row r="756" spans="26:26" x14ac:dyDescent="0.2">
      <c r="Z756" s="1"/>
    </row>
    <row r="757" spans="26:26" x14ac:dyDescent="0.2">
      <c r="Z757" s="1"/>
    </row>
    <row r="758" spans="26:26" x14ac:dyDescent="0.2">
      <c r="Z758" s="1"/>
    </row>
    <row r="759" spans="26:26" x14ac:dyDescent="0.2">
      <c r="Z759" s="1"/>
    </row>
    <row r="760" spans="26:26" x14ac:dyDescent="0.2">
      <c r="Z760" s="1"/>
    </row>
    <row r="761" spans="26:26" x14ac:dyDescent="0.2">
      <c r="Z761" s="1"/>
    </row>
    <row r="762" spans="26:26" x14ac:dyDescent="0.2">
      <c r="Z762" s="1"/>
    </row>
    <row r="763" spans="26:26" x14ac:dyDescent="0.2">
      <c r="Z763" s="1"/>
    </row>
    <row r="764" spans="26:26" x14ac:dyDescent="0.2">
      <c r="Z764" s="1"/>
    </row>
    <row r="765" spans="26:26" x14ac:dyDescent="0.2">
      <c r="Z765" s="1"/>
    </row>
    <row r="766" spans="26:26" x14ac:dyDescent="0.2">
      <c r="Z766" s="1"/>
    </row>
    <row r="767" spans="26:26" x14ac:dyDescent="0.2">
      <c r="Z767" s="1"/>
    </row>
    <row r="768" spans="26:26" x14ac:dyDescent="0.2">
      <c r="Z768" s="1"/>
    </row>
    <row r="769" spans="26:26" x14ac:dyDescent="0.2">
      <c r="Z769" s="1"/>
    </row>
    <row r="770" spans="26:26" x14ac:dyDescent="0.2">
      <c r="Z770" s="1"/>
    </row>
    <row r="771" spans="26:26" x14ac:dyDescent="0.2">
      <c r="Z771" s="1"/>
    </row>
    <row r="772" spans="26:26" x14ac:dyDescent="0.2">
      <c r="Z772" s="1"/>
    </row>
    <row r="773" spans="26:26" x14ac:dyDescent="0.2">
      <c r="Z773" s="1"/>
    </row>
    <row r="774" spans="26:26" x14ac:dyDescent="0.2">
      <c r="Z774" s="1"/>
    </row>
    <row r="775" spans="26:26" x14ac:dyDescent="0.2">
      <c r="Z775" s="1"/>
    </row>
    <row r="776" spans="26:26" x14ac:dyDescent="0.2">
      <c r="Z776" s="1"/>
    </row>
    <row r="777" spans="26:26" x14ac:dyDescent="0.2">
      <c r="Z777" s="1"/>
    </row>
    <row r="778" spans="26:26" x14ac:dyDescent="0.2">
      <c r="Z778" s="1"/>
    </row>
    <row r="779" spans="26:26" x14ac:dyDescent="0.2">
      <c r="Z779" s="1"/>
    </row>
    <row r="780" spans="26:26" x14ac:dyDescent="0.2">
      <c r="Z780" s="1"/>
    </row>
    <row r="781" spans="26:26" x14ac:dyDescent="0.2">
      <c r="Z781" s="1"/>
    </row>
    <row r="782" spans="26:26" x14ac:dyDescent="0.2">
      <c r="Z782" s="1"/>
    </row>
    <row r="783" spans="26:26" x14ac:dyDescent="0.2">
      <c r="Z783" s="1"/>
    </row>
    <row r="784" spans="26:26" x14ac:dyDescent="0.2">
      <c r="Z784" s="1"/>
    </row>
    <row r="785" spans="26:26" x14ac:dyDescent="0.2">
      <c r="Z785" s="1"/>
    </row>
    <row r="786" spans="26:26" x14ac:dyDescent="0.2">
      <c r="Z786" s="1"/>
    </row>
    <row r="787" spans="26:26" x14ac:dyDescent="0.2">
      <c r="Z787" s="1"/>
    </row>
    <row r="788" spans="26:26" x14ac:dyDescent="0.2">
      <c r="Z788" s="1"/>
    </row>
    <row r="789" spans="26:26" x14ac:dyDescent="0.2">
      <c r="Z789" s="1"/>
    </row>
    <row r="790" spans="26:26" x14ac:dyDescent="0.2">
      <c r="Z790" s="1"/>
    </row>
    <row r="791" spans="26:26" x14ac:dyDescent="0.2">
      <c r="Z791" s="1"/>
    </row>
    <row r="792" spans="26:26" x14ac:dyDescent="0.2">
      <c r="Z792" s="1"/>
    </row>
    <row r="793" spans="26:26" x14ac:dyDescent="0.2">
      <c r="Z793" s="1"/>
    </row>
    <row r="794" spans="26:26" x14ac:dyDescent="0.2">
      <c r="Z794" s="1"/>
    </row>
    <row r="795" spans="26:26" x14ac:dyDescent="0.2">
      <c r="Z795" s="1"/>
    </row>
    <row r="796" spans="26:26" x14ac:dyDescent="0.2">
      <c r="Z796" s="1"/>
    </row>
    <row r="797" spans="26:26" x14ac:dyDescent="0.2">
      <c r="Z797" s="1"/>
    </row>
    <row r="798" spans="26:26" x14ac:dyDescent="0.2">
      <c r="Z798" s="1"/>
    </row>
    <row r="799" spans="26:26" x14ac:dyDescent="0.2">
      <c r="Z799" s="1"/>
    </row>
    <row r="800" spans="26:26" x14ac:dyDescent="0.2">
      <c r="Z800" s="1"/>
    </row>
    <row r="801" spans="26:26" x14ac:dyDescent="0.2">
      <c r="Z801" s="1"/>
    </row>
    <row r="802" spans="26:26" x14ac:dyDescent="0.2">
      <c r="Z802" s="1"/>
    </row>
    <row r="803" spans="26:26" x14ac:dyDescent="0.2">
      <c r="Z803" s="1"/>
    </row>
    <row r="804" spans="26:26" x14ac:dyDescent="0.2">
      <c r="Z804" s="1"/>
    </row>
    <row r="805" spans="26:26" x14ac:dyDescent="0.2">
      <c r="Z805" s="1"/>
    </row>
    <row r="806" spans="26:26" x14ac:dyDescent="0.2">
      <c r="Z806" s="1"/>
    </row>
    <row r="807" spans="26:26" x14ac:dyDescent="0.2">
      <c r="Z807" s="1"/>
    </row>
    <row r="808" spans="26:26" x14ac:dyDescent="0.2">
      <c r="Z808" s="1"/>
    </row>
    <row r="809" spans="26:26" x14ac:dyDescent="0.2">
      <c r="Z809" s="1"/>
    </row>
    <row r="810" spans="26:26" x14ac:dyDescent="0.2">
      <c r="Z810" s="1"/>
    </row>
    <row r="811" spans="26:26" x14ac:dyDescent="0.2">
      <c r="Z811" s="1"/>
    </row>
    <row r="812" spans="26:26" x14ac:dyDescent="0.2">
      <c r="Z812" s="1"/>
    </row>
    <row r="813" spans="26:26" x14ac:dyDescent="0.2">
      <c r="Z813" s="1"/>
    </row>
    <row r="814" spans="26:26" x14ac:dyDescent="0.2">
      <c r="Z814" s="1"/>
    </row>
    <row r="815" spans="26:26" x14ac:dyDescent="0.2">
      <c r="Z815" s="1"/>
    </row>
    <row r="816" spans="26:26" x14ac:dyDescent="0.2">
      <c r="Z816" s="1"/>
    </row>
    <row r="817" spans="26:26" x14ac:dyDescent="0.2">
      <c r="Z817" s="1"/>
    </row>
    <row r="818" spans="26:26" x14ac:dyDescent="0.2">
      <c r="Z818" s="1"/>
    </row>
    <row r="819" spans="26:26" x14ac:dyDescent="0.2">
      <c r="Z819" s="1"/>
    </row>
    <row r="820" spans="26:26" x14ac:dyDescent="0.2">
      <c r="Z820" s="1"/>
    </row>
    <row r="821" spans="26:26" x14ac:dyDescent="0.2">
      <c r="Z821" s="1"/>
    </row>
    <row r="822" spans="26:26" x14ac:dyDescent="0.2">
      <c r="Z822" s="1"/>
    </row>
    <row r="823" spans="26:26" x14ac:dyDescent="0.2">
      <c r="Z823" s="1"/>
    </row>
    <row r="824" spans="26:26" x14ac:dyDescent="0.2">
      <c r="Z824" s="1"/>
    </row>
    <row r="825" spans="26:26" x14ac:dyDescent="0.2">
      <c r="Z825" s="1"/>
    </row>
    <row r="826" spans="26:26" x14ac:dyDescent="0.2">
      <c r="Z826" s="1"/>
    </row>
    <row r="827" spans="26:26" x14ac:dyDescent="0.2">
      <c r="Z827" s="1"/>
    </row>
    <row r="828" spans="26:26" x14ac:dyDescent="0.2">
      <c r="Z828" s="1"/>
    </row>
    <row r="829" spans="26:26" x14ac:dyDescent="0.2">
      <c r="Z829" s="1"/>
    </row>
    <row r="830" spans="26:26" x14ac:dyDescent="0.2">
      <c r="Z830" s="1"/>
    </row>
    <row r="831" spans="26:26" x14ac:dyDescent="0.2">
      <c r="Z831" s="1"/>
    </row>
    <row r="832" spans="26:26" x14ac:dyDescent="0.2">
      <c r="Z832" s="1"/>
    </row>
    <row r="833" spans="26:26" x14ac:dyDescent="0.2">
      <c r="Z833" s="1"/>
    </row>
    <row r="834" spans="26:26" x14ac:dyDescent="0.2">
      <c r="Z834" s="1"/>
    </row>
    <row r="835" spans="26:26" x14ac:dyDescent="0.2">
      <c r="Z835" s="1"/>
    </row>
    <row r="836" spans="26:26" x14ac:dyDescent="0.2">
      <c r="Z836" s="1"/>
    </row>
    <row r="837" spans="26:26" x14ac:dyDescent="0.2">
      <c r="Z837" s="1"/>
    </row>
    <row r="838" spans="26:26" x14ac:dyDescent="0.2">
      <c r="Z838" s="1"/>
    </row>
    <row r="839" spans="26:26" x14ac:dyDescent="0.2">
      <c r="Z839" s="1"/>
    </row>
    <row r="840" spans="26:26" x14ac:dyDescent="0.2">
      <c r="Z840" s="1"/>
    </row>
    <row r="841" spans="26:26" x14ac:dyDescent="0.2">
      <c r="Z841" s="1"/>
    </row>
    <row r="842" spans="26:26" x14ac:dyDescent="0.2">
      <c r="Z842" s="1"/>
    </row>
    <row r="843" spans="26:26" x14ac:dyDescent="0.2">
      <c r="Z843" s="1"/>
    </row>
    <row r="844" spans="26:26" x14ac:dyDescent="0.2">
      <c r="Z844" s="1"/>
    </row>
    <row r="845" spans="26:26" x14ac:dyDescent="0.2">
      <c r="Z845" s="1"/>
    </row>
    <row r="846" spans="26:26" x14ac:dyDescent="0.2">
      <c r="Z846" s="1"/>
    </row>
    <row r="847" spans="26:26" x14ac:dyDescent="0.2">
      <c r="Z847" s="1"/>
    </row>
    <row r="848" spans="26:26" x14ac:dyDescent="0.2">
      <c r="Z848" s="1"/>
    </row>
    <row r="849" spans="26:26" x14ac:dyDescent="0.2">
      <c r="Z849" s="1"/>
    </row>
    <row r="850" spans="26:26" x14ac:dyDescent="0.2">
      <c r="Z850" s="1"/>
    </row>
    <row r="851" spans="26:26" x14ac:dyDescent="0.2">
      <c r="Z851" s="1"/>
    </row>
    <row r="852" spans="26:26" x14ac:dyDescent="0.2">
      <c r="Z852" s="1"/>
    </row>
    <row r="853" spans="26:26" x14ac:dyDescent="0.2">
      <c r="Z853" s="1"/>
    </row>
    <row r="854" spans="26:26" x14ac:dyDescent="0.2">
      <c r="Z854" s="1"/>
    </row>
    <row r="855" spans="26:26" x14ac:dyDescent="0.2">
      <c r="Z855" s="1"/>
    </row>
    <row r="856" spans="26:26" x14ac:dyDescent="0.2">
      <c r="Z856" s="1"/>
    </row>
    <row r="857" spans="26:26" x14ac:dyDescent="0.2">
      <c r="Z857" s="1"/>
    </row>
    <row r="858" spans="26:26" x14ac:dyDescent="0.2">
      <c r="Z858" s="1"/>
    </row>
    <row r="859" spans="26:26" x14ac:dyDescent="0.2">
      <c r="Z859" s="1"/>
    </row>
    <row r="860" spans="26:26" x14ac:dyDescent="0.2">
      <c r="Z860" s="1"/>
    </row>
    <row r="861" spans="26:26" x14ac:dyDescent="0.2">
      <c r="Z861" s="1"/>
    </row>
    <row r="862" spans="26:26" x14ac:dyDescent="0.2">
      <c r="Z862" s="1"/>
    </row>
    <row r="863" spans="26:26" x14ac:dyDescent="0.2">
      <c r="Z863" s="1"/>
    </row>
    <row r="864" spans="26:26" x14ac:dyDescent="0.2">
      <c r="Z864" s="1"/>
    </row>
    <row r="865" spans="26:26" x14ac:dyDescent="0.2">
      <c r="Z865" s="1"/>
    </row>
    <row r="866" spans="26:26" x14ac:dyDescent="0.2">
      <c r="Z866" s="1"/>
    </row>
    <row r="867" spans="26:26" x14ac:dyDescent="0.2">
      <c r="Z867" s="1"/>
    </row>
    <row r="868" spans="26:26" x14ac:dyDescent="0.2">
      <c r="Z868" s="1"/>
    </row>
    <row r="869" spans="26:26" x14ac:dyDescent="0.2">
      <c r="Z869" s="1"/>
    </row>
    <row r="870" spans="26:26" x14ac:dyDescent="0.2">
      <c r="Z870" s="1"/>
    </row>
    <row r="871" spans="26:26" x14ac:dyDescent="0.2">
      <c r="Z871" s="1"/>
    </row>
    <row r="872" spans="26:26" x14ac:dyDescent="0.2">
      <c r="Z872" s="1"/>
    </row>
    <row r="873" spans="26:26" x14ac:dyDescent="0.2">
      <c r="Z873" s="1"/>
    </row>
    <row r="874" spans="26:26" x14ac:dyDescent="0.2">
      <c r="Z874" s="1"/>
    </row>
    <row r="875" spans="26:26" x14ac:dyDescent="0.2">
      <c r="Z875" s="1"/>
    </row>
    <row r="876" spans="26:26" x14ac:dyDescent="0.2">
      <c r="Z876" s="1"/>
    </row>
    <row r="877" spans="26:26" x14ac:dyDescent="0.2">
      <c r="Z877" s="1"/>
    </row>
    <row r="878" spans="26:26" x14ac:dyDescent="0.2">
      <c r="Z878" s="1"/>
    </row>
    <row r="879" spans="26:26" x14ac:dyDescent="0.2">
      <c r="Z879" s="1"/>
    </row>
    <row r="880" spans="26:26" x14ac:dyDescent="0.2">
      <c r="Z880" s="1"/>
    </row>
    <row r="881" spans="26:26" x14ac:dyDescent="0.2">
      <c r="Z881" s="1"/>
    </row>
    <row r="882" spans="26:26" x14ac:dyDescent="0.2">
      <c r="Z882" s="1"/>
    </row>
    <row r="883" spans="26:26" x14ac:dyDescent="0.2">
      <c r="Z883" s="1"/>
    </row>
    <row r="884" spans="26:26" x14ac:dyDescent="0.2">
      <c r="Z884" s="1"/>
    </row>
    <row r="885" spans="26:26" x14ac:dyDescent="0.2">
      <c r="Z885" s="1"/>
    </row>
    <row r="886" spans="26:26" x14ac:dyDescent="0.2">
      <c r="Z886" s="1"/>
    </row>
    <row r="887" spans="26:26" x14ac:dyDescent="0.2">
      <c r="Z887" s="1"/>
    </row>
    <row r="888" spans="26:26" x14ac:dyDescent="0.2">
      <c r="Z888" s="1"/>
    </row>
    <row r="889" spans="26:26" x14ac:dyDescent="0.2">
      <c r="Z889" s="1"/>
    </row>
    <row r="890" spans="26:26" x14ac:dyDescent="0.2">
      <c r="Z890" s="1"/>
    </row>
    <row r="891" spans="26:26" x14ac:dyDescent="0.2">
      <c r="Z891" s="1"/>
    </row>
    <row r="892" spans="26:26" x14ac:dyDescent="0.2">
      <c r="Z892" s="1"/>
    </row>
    <row r="893" spans="26:26" x14ac:dyDescent="0.2">
      <c r="Z893" s="1"/>
    </row>
    <row r="894" spans="26:26" x14ac:dyDescent="0.2">
      <c r="Z894" s="1"/>
    </row>
    <row r="895" spans="26:26" x14ac:dyDescent="0.2">
      <c r="Z895" s="1"/>
    </row>
    <row r="896" spans="26:26" x14ac:dyDescent="0.2">
      <c r="Z896" s="1"/>
    </row>
    <row r="897" spans="26:26" x14ac:dyDescent="0.2">
      <c r="Z897" s="1"/>
    </row>
    <row r="898" spans="26:26" x14ac:dyDescent="0.2">
      <c r="Z898" s="1"/>
    </row>
    <row r="899" spans="26:26" x14ac:dyDescent="0.2">
      <c r="Z899" s="1"/>
    </row>
    <row r="900" spans="26:26" x14ac:dyDescent="0.2">
      <c r="Z900" s="1"/>
    </row>
    <row r="901" spans="26:26" x14ac:dyDescent="0.2">
      <c r="Z901" s="1"/>
    </row>
    <row r="902" spans="26:26" x14ac:dyDescent="0.2">
      <c r="Z902" s="1"/>
    </row>
    <row r="903" spans="26:26" x14ac:dyDescent="0.2">
      <c r="Z903" s="1"/>
    </row>
    <row r="904" spans="26:26" x14ac:dyDescent="0.2">
      <c r="Z904" s="1"/>
    </row>
    <row r="905" spans="26:26" x14ac:dyDescent="0.2">
      <c r="Z905" s="1"/>
    </row>
    <row r="906" spans="26:26" x14ac:dyDescent="0.2">
      <c r="Z906" s="1"/>
    </row>
    <row r="907" spans="26:26" x14ac:dyDescent="0.2">
      <c r="Z907" s="1"/>
    </row>
    <row r="908" spans="26:26" x14ac:dyDescent="0.2">
      <c r="Z908" s="1"/>
    </row>
    <row r="909" spans="26:26" x14ac:dyDescent="0.2">
      <c r="Z909" s="1"/>
    </row>
    <row r="910" spans="26:26" x14ac:dyDescent="0.2">
      <c r="Z910" s="1"/>
    </row>
    <row r="911" spans="26:26" x14ac:dyDescent="0.2">
      <c r="Z911" s="1"/>
    </row>
    <row r="912" spans="26:26" x14ac:dyDescent="0.2">
      <c r="Z912" s="1"/>
    </row>
    <row r="913" spans="26:26" x14ac:dyDescent="0.2">
      <c r="Z913" s="1"/>
    </row>
    <row r="914" spans="26:26" x14ac:dyDescent="0.2">
      <c r="Z914" s="1"/>
    </row>
    <row r="915" spans="26:26" x14ac:dyDescent="0.2">
      <c r="Z915" s="1"/>
    </row>
    <row r="916" spans="26:26" x14ac:dyDescent="0.2">
      <c r="Z916" s="1"/>
    </row>
    <row r="917" spans="26:26" x14ac:dyDescent="0.2">
      <c r="Z917" s="1"/>
    </row>
    <row r="918" spans="26:26" x14ac:dyDescent="0.2">
      <c r="Z918" s="1"/>
    </row>
  </sheetData>
  <phoneticPr fontId="3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Mugino</dc:creator>
  <cp:lastModifiedBy>Shoji</cp:lastModifiedBy>
  <dcterms:created xsi:type="dcterms:W3CDTF">2020-03-23T03:18:00Z</dcterms:created>
  <dcterms:modified xsi:type="dcterms:W3CDTF">2020-04-04T08:00:28Z</dcterms:modified>
</cp:coreProperties>
</file>