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autoCompressPictures="0"/>
  <mc:AlternateContent xmlns:mc="http://schemas.openxmlformats.org/markup-compatibility/2006">
    <mc:Choice Requires="x15">
      <x15ac:absPath xmlns:x15ac="http://schemas.microsoft.com/office/spreadsheetml/2010/11/ac" url="/Users/tino/Documents/Postdoc/Manuscripts/Stevens et al. Protocol paper/Initial submission/"/>
    </mc:Choice>
  </mc:AlternateContent>
  <xr:revisionPtr revIDLastSave="0" documentId="13_ncr:1_{DDDDD0DA-BF9C-D04F-AFAE-6158E6A27946}" xr6:coauthVersionLast="36" xr6:coauthVersionMax="36" xr10:uidLastSave="{00000000-0000-0000-0000-000000000000}"/>
  <bookViews>
    <workbookView xWindow="0" yWindow="1040" windowWidth="39800" windowHeight="24300" tabRatio="500" xr2:uid="{00000000-000D-0000-FFFF-FFFF00000000}"/>
  </bookViews>
  <sheets>
    <sheet name="Sheet1" sheetId="1" r:id="rId1"/>
  </sheets>
  <definedNames>
    <definedName name="_xlnm.Print_Area" localSheetId="0">Sheet1!$A$1:$Q$41</definedName>
  </definedNames>
  <calcPr calcId="181029"/>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H28" i="1" l="1"/>
  <c r="O28" i="1" s="1"/>
  <c r="P28" i="1" s="1"/>
  <c r="G28" i="1"/>
  <c r="L13" i="1"/>
  <c r="O13" i="1" s="1"/>
  <c r="F13" i="1"/>
  <c r="D13" i="1"/>
  <c r="I13" i="1"/>
  <c r="J13" i="1"/>
  <c r="M13" i="1" l="1"/>
  <c r="N13" i="1" s="1"/>
  <c r="K13" i="1"/>
</calcChain>
</file>

<file path=xl/sharedStrings.xml><?xml version="1.0" encoding="utf-8"?>
<sst xmlns="http://schemas.openxmlformats.org/spreadsheetml/2006/main" count="94" uniqueCount="85">
  <si>
    <t>Plasmid</t>
  </si>
  <si>
    <t>E. coli protein expression data sheet</t>
  </si>
  <si>
    <t>18 C</t>
  </si>
  <si>
    <t>A280</t>
  </si>
  <si>
    <t>[ml]</t>
  </si>
  <si>
    <t>Culture volume</t>
  </si>
  <si>
    <t>-</t>
  </si>
  <si>
    <t>16 h</t>
  </si>
  <si>
    <t>MM/DD/YY</t>
  </si>
  <si>
    <t>pTP396</t>
  </si>
  <si>
    <t>CVB101</t>
  </si>
  <si>
    <t>1.0 L SB-Kan-Cam</t>
  </si>
  <si>
    <t>Expression conditions</t>
  </si>
  <si>
    <r>
      <rPr>
        <b/>
        <i/>
        <sz val="12"/>
        <color theme="1"/>
        <rFont val="Arial"/>
        <family val="2"/>
      </rPr>
      <t>E. coli</t>
    </r>
    <r>
      <rPr>
        <b/>
        <sz val="12"/>
        <color theme="1"/>
        <rFont val="Arial"/>
        <family val="2"/>
      </rPr>
      <t xml:space="preserve"> strain</t>
    </r>
  </si>
  <si>
    <t>Resuspension volume</t>
  </si>
  <si>
    <t>Biomass concentration</t>
  </si>
  <si>
    <t xml:space="preserve">Supernatant (SN) sample </t>
  </si>
  <si>
    <t>Take off X µl SN</t>
  </si>
  <si>
    <t>After sonication (AS) sample</t>
  </si>
  <si>
    <t>Take off X µl AS</t>
  </si>
  <si>
    <t>Before induction BI sample</t>
  </si>
  <si>
    <t>Total expression (TE) sample</t>
  </si>
  <si>
    <r>
      <t>Before induction OD</t>
    </r>
    <r>
      <rPr>
        <b/>
        <vertAlign val="subscript"/>
        <sz val="12"/>
        <color theme="1"/>
        <rFont val="Arial"/>
        <family val="2"/>
      </rPr>
      <t xml:space="preserve">600 </t>
    </r>
  </si>
  <si>
    <r>
      <t>Total expression OD</t>
    </r>
    <r>
      <rPr>
        <b/>
        <vertAlign val="subscript"/>
        <sz val="12"/>
        <color theme="1"/>
        <rFont val="Arial"/>
        <family val="2"/>
      </rPr>
      <t>600</t>
    </r>
  </si>
  <si>
    <t>Nickel purification</t>
  </si>
  <si>
    <t>Before induction (BI) sample:</t>
  </si>
  <si>
    <t>Total expression (TE) sample:</t>
  </si>
  <si>
    <t>After sonication (AS) sample:</t>
  </si>
  <si>
    <t>[OD/ml]</t>
  </si>
  <si>
    <t>Pellet X µl bacterial culture and resuspend pellet in 100 µl 2x sample buffer</t>
  </si>
  <si>
    <t>= 100 µl at 3.5 mOD/µl</t>
  </si>
  <si>
    <t xml:space="preserve">           = 100 µl at 3.5 mOD/µl</t>
  </si>
  <si>
    <t xml:space="preserve">             = 100 µl at 4.5 mOD/µl</t>
  </si>
  <si>
    <t>Small-scale spin</t>
  </si>
  <si>
    <t>for supernatant and pellet samples, pellet X µl lysate</t>
  </si>
  <si>
    <t>Pellet (P) sample</t>
  </si>
  <si>
    <t>Supernatant (SN) sample:</t>
  </si>
  <si>
    <t>Small-scale spin:</t>
  </si>
  <si>
    <t>Pellet (P) sample:</t>
  </si>
  <si>
    <t>Take X µl (M13) of supernatant of small-scale test spin as described above and mix with 2x sample buffer (N13) to make up a final 100 µl sample containing 4.5 mOD/µl. We will load 10 µl (45 mOD) on a SDS-PAGE lane. Loading 45 instead of 35 mOD makes up for the partial loss of protein in the insoluble fraction and will result in a more even loading appearance when compared to BI/TE/AS samples.</t>
  </si>
  <si>
    <t>Resuspend the bacterial cell pellet resulting from the small-scale spin as described above in X µl (O13) 2x sample buffer to make up a final 100 µl sample containing 4.5 mOD/µl. We will load 10 µl (45 mOD) on a SDS-PAGE lane. Loading 45 instead of 35 mOD makes up for the fact that most proteins will be in the soluble fraction and will result in a more even loading appearance when compared to BI/TE/AS/SN samples.</t>
  </si>
  <si>
    <t>How to take normalized samples durig expression to load an even (non-overloaded) SDS-PAGE gel:</t>
  </si>
  <si>
    <t>His14-Avi-SUMOEu-</t>
  </si>
  <si>
    <t>anti-GFP nanobody</t>
  </si>
  <si>
    <t>Nickel + imidazole elution (Ni+IA)</t>
  </si>
  <si>
    <t>Elution volume [ml]</t>
  </si>
  <si>
    <t>Elution buffer</t>
  </si>
  <si>
    <t>Absorbance ratio 260/280 nm</t>
  </si>
  <si>
    <t>Molecular weight [Da]</t>
  </si>
  <si>
    <t>50 mM Tris/HCL pH 7.5; 300 mM NaCl; 500 mM imidazole; 250 mM sucrose</t>
  </si>
  <si>
    <t>N-terminal tag</t>
  </si>
  <si>
    <t>Protein</t>
  </si>
  <si>
    <t>C-terminal tag</t>
  </si>
  <si>
    <t>Purification method</t>
  </si>
  <si>
    <t>Concentration [µM]</t>
  </si>
  <si>
    <t>Concentration [mg/ml]</t>
  </si>
  <si>
    <t>50 mM Tris/HCl pH. 7.5, 300 mM NaCl, 20 mM imidazole, 1 mM DTT, 1 mM PMSF</t>
  </si>
  <si>
    <t xml:space="preserve">At the end of expression take out a 1 ml aliquot of bacterial culture, measure OD600 as above and replace value in excel sheet (E13). Centrifuge X µl (F13) of bacterial culture in a 1.5 ml tube for 4 min at 15,000g at RT to pellet all bacterial cells. Aspirate supernatant and resuspend bacterial cell pellet in 100 µl 2x SB sample buffer. </t>
  </si>
  <si>
    <t>After elution from the Nickel colum, measure absorption of all collected fractions at 280 nm. Pool peak fractions and determine molar and mass concentration of the purified protein by replacing the value below (I28)</t>
  </si>
  <si>
    <t>SDS-PAGE analysis</t>
  </si>
  <si>
    <t>Add X µl of 2x sample buffer</t>
  </si>
  <si>
    <t xml:space="preserve">Nickel (Ni) sample </t>
  </si>
  <si>
    <t xml:space="preserve">Add X µl of 2x sample buffer </t>
  </si>
  <si>
    <t>Take X µl of eluate for 10 µg total protein</t>
  </si>
  <si>
    <t>= 100 µl at 0.1 µg/µl</t>
  </si>
  <si>
    <t xml:space="preserve">Nickel (Ni) sample: </t>
  </si>
  <si>
    <t>Load 10 µl of each sample per lane in this order</t>
  </si>
  <si>
    <t>M = Marker / protein molecular weight marker/ladder</t>
  </si>
  <si>
    <t>- = "empty lane" --&gt; load 10 µl 2x sample buffer</t>
  </si>
  <si>
    <t>Load all other empty lanes on the gel with 10 µl 2x sample buffer as well</t>
  </si>
  <si>
    <t xml:space="preserve">Nickel unbound (UB) sample: </t>
  </si>
  <si>
    <t>Take a sample of the flow-through fraction of the nickel column exactly as for the supernatant sample above.</t>
  </si>
  <si>
    <t>M - BI TE AS SN P UB Ni</t>
  </si>
  <si>
    <t>Expression Temperature [˚C]</t>
  </si>
  <si>
    <t>IPTG concentration (mM)</t>
  </si>
  <si>
    <t>Expression time</t>
  </si>
  <si>
    <t>Expression medium</t>
  </si>
  <si>
    <t>Resuspension buffer</t>
  </si>
  <si>
    <t>Add X µl 2x sample buffer to pellet</t>
  </si>
  <si>
    <t>Shortly before induction of the main culture take out a 1 ml aliquot of bacterial culture and measure OD600 on a spectrophotometer. Blank with medium. Replace value above (C13). Centrifuge X µl (D13) of bacterial culture in a 1.5 ml tube for 4 min at 15,000g at RT to pellet all bacterial cells. Aspirate supernatant and resuspend bacterial cell pellet in 100 µl 2x SB sample buffer. The resulting sample will have 3.5 mOD/µl and we will load 10 µl per lane on an SDS-PAGE gel, so 35 mOD total.</t>
  </si>
  <si>
    <t>Using the final OD600 measurement at the end of expression (E13), total culture volume (G13) and resuspension volume (H13), a "biomass concentration" in OD600/ml or milli(m)OD600/µl can be calculated (I13). This biomass concentration is used to take an aliquot of the sonicated cell lysate (J13 = 350 mOD) that would contain an equivalent amount of total protein than the BI and TE samples. This aliquot (J13) is mixed with 2x sample buffer (K13) to make up a final 100 µl sample.</t>
  </si>
  <si>
    <t>= X µl at 4.5 mOD/µl</t>
  </si>
  <si>
    <t>To facilitate taking a sample of of supernatant (soluble protein fraction) and pellet (insoluble protein fraction), X µl (L13) of cell lysate after sonication are pelleted for 30 min at 15,000 g at 4˚C. Take off supernatant to new tube and take sample as described below to get a supernatant (SN) sample. Resuspend this pellet as described below to obtain pellet (P) sample.</t>
  </si>
  <si>
    <t>Extinction coefficient ε280 [M-1 cm-1]</t>
  </si>
  <si>
    <t>Mix X µl (O28) of purified protein, corresponding to 10 µg total protein, with X µl (P28) 2x sample buffer to make up 100 µl of sample at a concentration of 0.1 µg protein/µl. Loading 10 µl per lane will result in a 1 µg 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</si>
</sst>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theme="1"/>
      <name val="Arial"/>
      <family val="2"/>
    </font>
    <font>
      <sz val="12"/>
      <color theme="1"/>
      <name val="Arial"/>
      <family val="2"/>
    </font>
    <font>
      <b/>
      <sz val="12"/>
      <color rgb="FF000000"/>
      <name val="Arial"/>
      <family val="2"/>
    </font>
    <font>
      <b/>
      <sz val="12"/>
      <name val="Arial"/>
      <family val="2"/>
    </font>
    <font>
      <sz val="12"/>
      <name val="Arial"/>
      <family val="2"/>
    </font>
    <font>
      <b/>
      <sz val="12"/>
      <color theme="1"/>
      <name val="Calibri"/>
      <family val="2"/>
      <scheme val="minor"/>
    </font>
    <font>
      <sz val="12"/>
      <color rgb="FFFF0000"/>
      <name val="Calibri"/>
      <family val="2"/>
      <scheme val="minor"/>
    </font>
    <font>
      <b/>
      <sz val="12"/>
      <color rgb="FFFF0000"/>
      <name val="Arial"/>
      <family val="2"/>
    </font>
    <font>
      <sz val="12"/>
      <color rgb="FFFF0000"/>
      <name val="Arial"/>
      <family val="2"/>
    </font>
    <font>
      <b/>
      <i/>
      <sz val="12"/>
      <color theme="1"/>
      <name val="Arial"/>
      <family val="2"/>
    </font>
    <font>
      <sz val="12"/>
      <color rgb="FF000000"/>
      <name val="Arial"/>
      <family val="2"/>
    </font>
    <font>
      <b/>
      <vertAlign val="subscript"/>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8">
    <xf numFmtId="0" fontId="0" fillId="0" borderId="0" xfId="0"/>
    <xf numFmtId="0" fontId="0" fillId="0" borderId="0" xfId="0" applyBorder="1"/>
    <xf numFmtId="0" fontId="4" fillId="0" borderId="0" xfId="0" applyFont="1" applyAlignment="1">
      <alignment horizontal="right"/>
    </xf>
    <xf numFmtId="0" fontId="4" fillId="0" borderId="0" xfId="0" applyFont="1"/>
    <xf numFmtId="0" fontId="5" fillId="0" borderId="0" xfId="0" applyFont="1"/>
    <xf numFmtId="0" fontId="4" fillId="0" borderId="0" xfId="0" applyFont="1" applyAlignment="1">
      <alignment horizontal="center"/>
    </xf>
    <xf numFmtId="0" fontId="4" fillId="0" borderId="0" xfId="0" applyFont="1" applyBorder="1"/>
    <xf numFmtId="0" fontId="5" fillId="0" borderId="0" xfId="0" applyFont="1" applyAlignment="1">
      <alignment horizontal="center"/>
    </xf>
    <xf numFmtId="0" fontId="6" fillId="0" borderId="0" xfId="0" applyFont="1" applyBorder="1"/>
    <xf numFmtId="0" fontId="5" fillId="0" borderId="0" xfId="0" applyFont="1" applyBorder="1" applyAlignment="1">
      <alignment horizontal="center"/>
    </xf>
    <xf numFmtId="0" fontId="6" fillId="0" borderId="0" xfId="0" applyFont="1" applyBorder="1" applyAlignment="1">
      <alignment horizontal="center" vertical="center"/>
    </xf>
    <xf numFmtId="0" fontId="5" fillId="0" borderId="0" xfId="0" quotePrefix="1" applyFont="1" applyBorder="1" applyAlignment="1">
      <alignment horizontal="center" vertical="center"/>
    </xf>
    <xf numFmtId="2" fontId="5" fillId="0" borderId="0" xfId="0" applyNumberFormat="1" applyFont="1" applyBorder="1" applyAlignment="1">
      <alignment horizontal="center"/>
    </xf>
    <xf numFmtId="2" fontId="5" fillId="0" borderId="0" xfId="0" quotePrefix="1" applyNumberFormat="1" applyFont="1" applyBorder="1" applyAlignment="1">
      <alignment horizontal="center"/>
    </xf>
    <xf numFmtId="0" fontId="5" fillId="0" borderId="0" xfId="0" applyFont="1" applyBorder="1" applyAlignment="1">
      <alignment horizontal="center" vertical="center" wrapText="1"/>
    </xf>
    <xf numFmtId="0" fontId="4" fillId="0" borderId="0" xfId="0" applyFont="1" applyBorder="1" applyAlignment="1">
      <alignment horizontal="right"/>
    </xf>
    <xf numFmtId="0" fontId="5" fillId="0" borderId="0" xfId="0" applyFont="1" applyBorder="1"/>
    <xf numFmtId="0" fontId="5" fillId="0" borderId="0" xfId="0"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vertical="center" wrapText="1"/>
    </xf>
    <xf numFmtId="2" fontId="5" fillId="0" borderId="0" xfId="0" applyNumberFormat="1" applyFont="1" applyBorder="1" applyAlignment="1">
      <alignment horizontal="center" wrapText="1"/>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Border="1"/>
    <xf numFmtId="0" fontId="0" fillId="0" borderId="0" xfId="0" applyFill="1" applyBorder="1"/>
    <xf numFmtId="0" fontId="9" fillId="0" borderId="0" xfId="0" applyFont="1" applyBorder="1" applyAlignment="1">
      <alignment horizontal="right"/>
    </xf>
    <xf numFmtId="0" fontId="9" fillId="0" borderId="0" xfId="0" applyFont="1" applyFill="1" applyBorder="1"/>
    <xf numFmtId="0" fontId="9" fillId="0" borderId="0" xfId="0" applyFont="1" applyFill="1" applyBorder="1" applyAlignment="1">
      <alignment horizontal="right"/>
    </xf>
    <xf numFmtId="0" fontId="0" fillId="0" borderId="0" xfId="0" quotePrefix="1" applyFill="1" applyBorder="1"/>
    <xf numFmtId="0" fontId="10" fillId="0" borderId="0" xfId="0" applyFont="1" applyBorder="1"/>
    <xf numFmtId="2" fontId="5" fillId="0" borderId="1"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7" fillId="0" borderId="0" xfId="0" applyFont="1" applyFill="1" applyBorder="1" applyAlignment="1">
      <alignment horizontal="center"/>
    </xf>
    <xf numFmtId="164" fontId="11" fillId="0" borderId="0" xfId="0" applyNumberFormat="1" applyFont="1" applyBorder="1" applyAlignment="1">
      <alignment horizontal="center" vertical="center"/>
    </xf>
    <xf numFmtId="2" fontId="5" fillId="0" borderId="1" xfId="0" applyNumberFormat="1" applyFont="1" applyBorder="1" applyAlignment="1">
      <alignment horizontal="left"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2" fontId="5" fillId="0" borderId="0" xfId="0" applyNumberFormat="1" applyFont="1" applyBorder="1" applyAlignment="1">
      <alignment horizontal="center" vertical="center"/>
    </xf>
    <xf numFmtId="2" fontId="5" fillId="0" borderId="0" xfId="0" quotePrefix="1" applyNumberFormat="1" applyFont="1" applyBorder="1" applyAlignment="1">
      <alignment horizontal="center" vertical="center"/>
    </xf>
    <xf numFmtId="2" fontId="5" fillId="3"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2" fontId="5" fillId="4" borderId="1" xfId="0" quotePrefix="1"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0" fontId="5" fillId="0" borderId="0" xfId="0" applyFont="1" applyFill="1"/>
    <xf numFmtId="0" fontId="6" fillId="0" borderId="0" xfId="0" applyFont="1" applyFill="1" applyBorder="1" applyAlignment="1">
      <alignment horizontal="center" wrapText="1"/>
    </xf>
    <xf numFmtId="164" fontId="5" fillId="6" borderId="7"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2" fontId="5" fillId="8" borderId="1" xfId="0" applyNumberFormat="1" applyFont="1" applyFill="1" applyBorder="1" applyAlignment="1">
      <alignment horizontal="center" vertical="center"/>
    </xf>
    <xf numFmtId="0" fontId="5" fillId="8" borderId="8"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7" xfId="0" applyFont="1" applyFill="1" applyBorder="1" applyAlignment="1">
      <alignment horizontal="center" vertical="center" wrapText="1"/>
    </xf>
    <xf numFmtId="0" fontId="4" fillId="3" borderId="3" xfId="0" applyFont="1" applyFill="1" applyBorder="1" applyAlignment="1">
      <alignment horizontal="center" wrapText="1"/>
    </xf>
    <xf numFmtId="0" fontId="5" fillId="3" borderId="4" xfId="0" applyFont="1" applyFill="1" applyBorder="1" applyAlignment="1">
      <alignment horizontal="center"/>
    </xf>
    <xf numFmtId="0" fontId="5" fillId="3" borderId="5" xfId="0" applyFont="1" applyFill="1" applyBorder="1" applyAlignment="1">
      <alignment horizontal="center" vertical="center"/>
    </xf>
    <xf numFmtId="0" fontId="6" fillId="4" borderId="3" xfId="0" applyFont="1" applyFill="1" applyBorder="1" applyAlignment="1">
      <alignment horizontal="center" wrapText="1"/>
    </xf>
    <xf numFmtId="0" fontId="5" fillId="4" borderId="4" xfId="0" applyFont="1" applyFill="1" applyBorder="1" applyAlignment="1">
      <alignment horizontal="center"/>
    </xf>
    <xf numFmtId="0" fontId="14" fillId="4" borderId="5" xfId="0" applyFont="1" applyFill="1" applyBorder="1" applyAlignment="1">
      <alignment horizontal="center" vertical="center" wrapText="1"/>
    </xf>
    <xf numFmtId="0" fontId="4" fillId="5" borderId="7" xfId="0" applyFont="1" applyFill="1" applyBorder="1" applyAlignment="1">
      <alignment horizontal="center"/>
    </xf>
    <xf numFmtId="0" fontId="4" fillId="7" borderId="7" xfId="0" applyFont="1" applyFill="1" applyBorder="1" applyAlignment="1">
      <alignment horizontal="center" wrapText="1"/>
    </xf>
    <xf numFmtId="0" fontId="5" fillId="7" borderId="10" xfId="0" applyFont="1" applyFill="1" applyBorder="1" applyAlignment="1">
      <alignment horizontal="center" vertical="center" wrapText="1"/>
    </xf>
    <xf numFmtId="0" fontId="4" fillId="7" borderId="1" xfId="0" quotePrefix="1" applyFont="1" applyFill="1" applyBorder="1" applyAlignment="1">
      <alignment horizontal="center" vertical="center"/>
    </xf>
    <xf numFmtId="0" fontId="4" fillId="6" borderId="7" xfId="0" applyFont="1" applyFill="1" applyBorder="1" applyAlignment="1">
      <alignment horizontal="center" wrapText="1"/>
    </xf>
    <xf numFmtId="0" fontId="5" fillId="6" borderId="10" xfId="0" applyFont="1" applyFill="1" applyBorder="1" applyAlignment="1">
      <alignment horizontal="center" vertical="center" wrapText="1"/>
    </xf>
    <xf numFmtId="0" fontId="4" fillId="6" borderId="1" xfId="0" quotePrefix="1"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1" xfId="0" applyFont="1" applyBorder="1" applyAlignment="1">
      <alignment horizontal="center" vertical="center" wrapText="1"/>
    </xf>
    <xf numFmtId="0" fontId="5" fillId="8" borderId="8"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5" borderId="5" xfId="0" applyFont="1" applyFill="1" applyBorder="1" applyAlignment="1">
      <alignment horizontal="center" vertical="center"/>
    </xf>
    <xf numFmtId="0" fontId="6" fillId="4"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8"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2" fontId="5" fillId="10" borderId="1" xfId="0" applyNumberFormat="1" applyFont="1" applyFill="1" applyBorder="1" applyAlignment="1">
      <alignment horizontal="center" vertical="center"/>
    </xf>
    <xf numFmtId="0" fontId="12" fillId="0" borderId="0" xfId="0" applyFont="1" applyBorder="1" applyAlignment="1">
      <alignment vertical="center"/>
    </xf>
    <xf numFmtId="0" fontId="4" fillId="0" borderId="0" xfId="0" applyFont="1" applyBorder="1" applyAlignment="1">
      <alignment vertical="center"/>
    </xf>
    <xf numFmtId="0" fontId="7" fillId="0" borderId="2" xfId="0" applyFont="1" applyFill="1" applyBorder="1" applyAlignment="1">
      <alignment horizontal="center" vertical="center"/>
    </xf>
    <xf numFmtId="0" fontId="4" fillId="10" borderId="3" xfId="0" applyFont="1" applyFill="1" applyBorder="1" applyAlignment="1">
      <alignment horizontal="center"/>
    </xf>
    <xf numFmtId="0" fontId="0" fillId="10" borderId="4" xfId="0" applyFill="1" applyBorder="1"/>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4" borderId="6" xfId="0" quotePrefix="1"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0" borderId="0" xfId="0" quotePrefix="1" applyFont="1" applyFill="1" applyBorder="1" applyAlignment="1">
      <alignment horizontal="center" vertical="center"/>
    </xf>
    <xf numFmtId="0" fontId="4" fillId="10" borderId="2" xfId="0" applyFont="1" applyFill="1" applyBorder="1" applyAlignment="1">
      <alignment horizontal="center" vertical="center" wrapText="1"/>
    </xf>
    <xf numFmtId="0" fontId="8" fillId="0" borderId="0" xfId="0" applyFont="1" applyFill="1" applyBorder="1" applyAlignment="1">
      <alignment horizontal="left"/>
    </xf>
    <xf numFmtId="0" fontId="4" fillId="0" borderId="0" xfId="0" applyFont="1" applyBorder="1" applyAlignment="1">
      <alignment horizontal="left" vertical="center"/>
    </xf>
    <xf numFmtId="0" fontId="5" fillId="0" borderId="0" xfId="0" quotePrefix="1" applyFont="1" applyBorder="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9" borderId="2" xfId="0" applyFont="1" applyFill="1" applyBorder="1" applyAlignment="1">
      <alignment horizontal="center" vertical="center" wrapText="1"/>
    </xf>
    <xf numFmtId="0" fontId="5" fillId="8" borderId="2" xfId="0" applyFont="1" applyFill="1" applyBorder="1" applyAlignment="1">
      <alignment horizontal="center" vertical="center"/>
    </xf>
    <xf numFmtId="0" fontId="12" fillId="8" borderId="1" xfId="0" applyFont="1" applyFill="1" applyBorder="1" applyAlignment="1">
      <alignment horizontal="center" vertical="center"/>
    </xf>
    <xf numFmtId="0" fontId="5" fillId="3" borderId="6" xfId="0" quotePrefix="1" applyFont="1" applyFill="1" applyBorder="1" applyAlignment="1">
      <alignment horizontal="center" vertical="center" wrapText="1"/>
    </xf>
    <xf numFmtId="2" fontId="4" fillId="3" borderId="1" xfId="0" quotePrefix="1" applyNumberFormat="1" applyFont="1" applyFill="1" applyBorder="1" applyAlignment="1">
      <alignment horizontal="left" vertical="center"/>
    </xf>
    <xf numFmtId="2" fontId="4" fillId="3" borderId="11" xfId="0" quotePrefix="1" applyNumberFormat="1" applyFont="1" applyFill="1" applyBorder="1" applyAlignment="1">
      <alignment horizontal="right" vertical="center"/>
    </xf>
    <xf numFmtId="2" fontId="4" fillId="4" borderId="2" xfId="0" quotePrefix="1" applyNumberFormat="1" applyFont="1" applyFill="1" applyBorder="1" applyAlignment="1">
      <alignment horizontal="left" vertical="center"/>
    </xf>
    <xf numFmtId="2" fontId="4" fillId="4" borderId="11" xfId="0" quotePrefix="1" applyNumberFormat="1" applyFont="1" applyFill="1" applyBorder="1" applyAlignment="1">
      <alignment horizontal="right" vertical="center"/>
    </xf>
    <xf numFmtId="164" fontId="4" fillId="5" borderId="1" xfId="0" quotePrefix="1"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10" borderId="2" xfId="0" quotePrefix="1" applyFont="1" applyFill="1" applyBorder="1" applyAlignment="1">
      <alignment horizontal="center" vertical="center"/>
    </xf>
    <xf numFmtId="0" fontId="5" fillId="10" borderId="11" xfId="0" quotePrefix="1" applyFont="1" applyFill="1" applyBorder="1" applyAlignment="1">
      <alignment horizontal="center" vertical="center"/>
    </xf>
    <xf numFmtId="0" fontId="5" fillId="10" borderId="12"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0" fillId="9" borderId="12" xfId="0" applyFill="1" applyBorder="1" applyAlignment="1">
      <alignment horizontal="left" vertical="center"/>
    </xf>
    <xf numFmtId="0" fontId="0" fillId="9" borderId="11" xfId="0" applyFill="1" applyBorder="1" applyAlignment="1">
      <alignment horizontal="left" vertical="center"/>
    </xf>
    <xf numFmtId="0" fontId="5" fillId="6" borderId="12"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8" borderId="12" xfId="0" applyFont="1" applyFill="1" applyBorder="1" applyAlignment="1">
      <alignment horizontal="left" vertical="center" wrapText="1"/>
    </xf>
    <xf numFmtId="0" fontId="5" fillId="8"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1" xfId="0" applyFont="1" applyFill="1" applyBorder="1" applyAlignment="1">
      <alignment horizontal="left" vertic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7"/>
  <sheetViews>
    <sheetView tabSelected="1" zoomScale="60" workbookViewId="0">
      <selection activeCell="F3" sqref="F3"/>
    </sheetView>
  </sheetViews>
  <sheetFormatPr baseColWidth="10" defaultRowHeight="16"/>
  <cols>
    <col min="1" max="1" width="13.83203125" customWidth="1"/>
    <col min="2" max="2" width="17.83203125" customWidth="1"/>
    <col min="3" max="3" width="13.83203125" customWidth="1"/>
    <col min="4" max="4" width="24.33203125" customWidth="1"/>
    <col min="5" max="5" width="14.5" customWidth="1"/>
    <col min="6" max="6" width="25.1640625" customWidth="1"/>
    <col min="7" max="7" width="16.1640625" customWidth="1"/>
    <col min="8" max="8" width="19.33203125" customWidth="1"/>
    <col min="9" max="9" width="16" customWidth="1"/>
    <col min="10" max="10" width="16.33203125" customWidth="1"/>
    <col min="11" max="11" width="16.83203125" customWidth="1"/>
    <col min="12" max="12" width="16.5" customWidth="1"/>
    <col min="13" max="13" width="18.83203125" customWidth="1"/>
    <col min="14" max="14" width="22.1640625" customWidth="1"/>
    <col min="15" max="15" width="23.33203125" customWidth="1"/>
    <col min="16" max="16" width="22.33203125" customWidth="1"/>
  </cols>
  <sheetData>
    <row r="1" spans="1:15" s="4" customFormat="1">
      <c r="A1" s="2" t="s">
        <v>8</v>
      </c>
      <c r="B1" s="3" t="s">
        <v>1</v>
      </c>
      <c r="G1" s="17"/>
      <c r="M1" s="5"/>
    </row>
    <row r="2" spans="1:15" s="4" customFormat="1">
      <c r="A2" s="2"/>
      <c r="B2" s="3"/>
      <c r="G2" s="17"/>
      <c r="M2" s="5"/>
    </row>
    <row r="3" spans="1:15" s="4" customFormat="1">
      <c r="A3" s="2"/>
      <c r="B3" s="3" t="s">
        <v>12</v>
      </c>
      <c r="G3" s="17"/>
      <c r="M3" s="5"/>
    </row>
    <row r="4" spans="1:15" s="4" customFormat="1">
      <c r="A4" s="2"/>
      <c r="B4" s="3"/>
      <c r="G4" s="17"/>
      <c r="M4" s="5"/>
    </row>
    <row r="5" spans="1:15" s="4" customFormat="1">
      <c r="B5" s="40"/>
      <c r="C5" s="40"/>
      <c r="D5" s="108" t="s">
        <v>73</v>
      </c>
      <c r="E5" s="108" t="s">
        <v>74</v>
      </c>
      <c r="F5" s="108" t="s">
        <v>75</v>
      </c>
      <c r="G5" s="108" t="s">
        <v>76</v>
      </c>
      <c r="H5" s="108" t="s">
        <v>77</v>
      </c>
      <c r="I5" s="6"/>
      <c r="J5" s="7"/>
      <c r="K5" s="8"/>
      <c r="L5" s="7"/>
      <c r="M5" s="9"/>
    </row>
    <row r="6" spans="1:15" s="4" customFormat="1" ht="32" customHeight="1">
      <c r="B6" s="41" t="s">
        <v>0</v>
      </c>
      <c r="C6" s="41" t="s">
        <v>13</v>
      </c>
      <c r="D6" s="109"/>
      <c r="E6" s="109"/>
      <c r="F6" s="109"/>
      <c r="G6" s="109"/>
      <c r="H6" s="109"/>
      <c r="I6" s="11"/>
      <c r="J6" s="10"/>
      <c r="L6" s="11"/>
      <c r="M6" s="10"/>
    </row>
    <row r="7" spans="1:15" s="4" customFormat="1" ht="86" customHeight="1">
      <c r="B7" s="18" t="s">
        <v>9</v>
      </c>
      <c r="C7" s="18" t="s">
        <v>10</v>
      </c>
      <c r="D7" s="18" t="s">
        <v>2</v>
      </c>
      <c r="E7" s="19">
        <v>0.2</v>
      </c>
      <c r="F7" s="18" t="s">
        <v>7</v>
      </c>
      <c r="G7" s="23" t="s">
        <v>11</v>
      </c>
      <c r="H7" s="39" t="s">
        <v>56</v>
      </c>
      <c r="I7" s="24"/>
      <c r="J7" s="12"/>
      <c r="L7" s="13"/>
      <c r="M7" s="38"/>
    </row>
    <row r="8" spans="1:15" s="4" customFormat="1" ht="23" customHeight="1">
      <c r="G8" s="16"/>
    </row>
    <row r="9" spans="1:15" s="4" customFormat="1" ht="23" customHeight="1">
      <c r="B9" s="3" t="s">
        <v>41</v>
      </c>
      <c r="G9" s="16"/>
      <c r="N9" s="5"/>
    </row>
    <row r="10" spans="1:15" s="4" customFormat="1" ht="30" customHeight="1">
      <c r="G10" s="7"/>
      <c r="I10" s="7"/>
      <c r="K10" s="48"/>
      <c r="L10" s="49"/>
      <c r="M10" s="48"/>
    </row>
    <row r="11" spans="1:15" s="4" customFormat="1" ht="33" customHeight="1">
      <c r="D11" s="67" t="s">
        <v>20</v>
      </c>
      <c r="E11" s="7"/>
      <c r="F11" s="64" t="s">
        <v>21</v>
      </c>
      <c r="G11" s="56" t="s">
        <v>5</v>
      </c>
      <c r="H11" s="56" t="s">
        <v>14</v>
      </c>
      <c r="I11" s="56" t="s">
        <v>15</v>
      </c>
      <c r="J11" s="57" t="s">
        <v>18</v>
      </c>
      <c r="K11" s="58"/>
      <c r="L11" s="55" t="s">
        <v>33</v>
      </c>
      <c r="M11" s="60" t="s">
        <v>16</v>
      </c>
      <c r="N11" s="61"/>
      <c r="O11" s="63" t="s">
        <v>35</v>
      </c>
    </row>
    <row r="12" spans="1:15" s="4" customFormat="1" ht="65" customHeight="1">
      <c r="B12" s="71" t="s">
        <v>0</v>
      </c>
      <c r="C12" s="72" t="s">
        <v>22</v>
      </c>
      <c r="D12" s="68" t="s">
        <v>29</v>
      </c>
      <c r="E12" s="70" t="s">
        <v>23</v>
      </c>
      <c r="F12" s="65" t="s">
        <v>29</v>
      </c>
      <c r="G12" s="54" t="s">
        <v>4</v>
      </c>
      <c r="H12" s="54" t="s">
        <v>4</v>
      </c>
      <c r="I12" s="54" t="s">
        <v>28</v>
      </c>
      <c r="J12" s="59" t="s">
        <v>19</v>
      </c>
      <c r="K12" s="102" t="s">
        <v>62</v>
      </c>
      <c r="L12" s="73" t="s">
        <v>34</v>
      </c>
      <c r="M12" s="62" t="s">
        <v>17</v>
      </c>
      <c r="N12" s="90" t="s">
        <v>62</v>
      </c>
      <c r="O12" s="91" t="s">
        <v>78</v>
      </c>
    </row>
    <row r="13" spans="1:15" s="4" customFormat="1" ht="38" customHeight="1">
      <c r="B13" s="18" t="s">
        <v>9</v>
      </c>
      <c r="C13" s="52">
        <v>2</v>
      </c>
      <c r="D13" s="50">
        <f>350/C13</f>
        <v>175</v>
      </c>
      <c r="E13" s="53">
        <v>8</v>
      </c>
      <c r="F13" s="51">
        <f>350/E13</f>
        <v>43.75</v>
      </c>
      <c r="G13" s="52">
        <v>1000</v>
      </c>
      <c r="H13" s="52">
        <v>120</v>
      </c>
      <c r="I13" s="53">
        <f>(E13*G13)/H13</f>
        <v>66.666666666666671</v>
      </c>
      <c r="J13" s="44">
        <f>350/I13</f>
        <v>5.25</v>
      </c>
      <c r="K13" s="44">
        <f>100-J13</f>
        <v>94.75</v>
      </c>
      <c r="L13" s="52">
        <f>450*1.2/I13</f>
        <v>8.1</v>
      </c>
      <c r="M13" s="45">
        <f>450/I13</f>
        <v>6.7499999999999991</v>
      </c>
      <c r="N13" s="46">
        <f>100-M13</f>
        <v>93.25</v>
      </c>
      <c r="O13" s="47">
        <f>L13*I13/4.5</f>
        <v>120</v>
      </c>
    </row>
    <row r="14" spans="1:15" s="4" customFormat="1" ht="38" customHeight="1">
      <c r="B14" s="21"/>
      <c r="C14" s="17"/>
      <c r="D14" s="69" t="s">
        <v>30</v>
      </c>
      <c r="E14" s="42"/>
      <c r="F14" s="66" t="s">
        <v>30</v>
      </c>
      <c r="G14" s="17"/>
      <c r="H14" s="17"/>
      <c r="I14" s="42"/>
      <c r="J14" s="103" t="s">
        <v>31</v>
      </c>
      <c r="K14" s="104"/>
      <c r="M14" s="105" t="s">
        <v>32</v>
      </c>
      <c r="N14" s="106"/>
      <c r="O14" s="107" t="s">
        <v>81</v>
      </c>
    </row>
    <row r="15" spans="1:15" s="4" customFormat="1" ht="38" customHeight="1">
      <c r="B15" s="21"/>
      <c r="C15" s="17"/>
      <c r="D15" s="36"/>
      <c r="E15" s="42"/>
      <c r="F15" s="36"/>
      <c r="G15" s="17"/>
      <c r="H15" s="17"/>
      <c r="I15" s="42"/>
      <c r="J15" s="42"/>
      <c r="K15" s="42"/>
      <c r="L15" s="42"/>
      <c r="M15" s="43"/>
      <c r="N15" s="36"/>
    </row>
    <row r="16" spans="1:15" s="4" customFormat="1" ht="50" customHeight="1">
      <c r="B16" s="74" t="s">
        <v>25</v>
      </c>
      <c r="C16" s="116" t="s">
        <v>79</v>
      </c>
      <c r="D16" s="116"/>
      <c r="E16" s="116"/>
      <c r="F16" s="116"/>
      <c r="G16" s="116"/>
      <c r="H16" s="116"/>
      <c r="I16" s="116"/>
      <c r="J16" s="116"/>
      <c r="K16" s="116"/>
      <c r="L16" s="116"/>
      <c r="M16" s="116"/>
      <c r="N16" s="117"/>
    </row>
    <row r="17" spans="1:18" s="4" customFormat="1" ht="38" customHeight="1">
      <c r="B17" s="75" t="s">
        <v>26</v>
      </c>
      <c r="C17" s="118" t="s">
        <v>57</v>
      </c>
      <c r="D17" s="118"/>
      <c r="E17" s="118"/>
      <c r="F17" s="118"/>
      <c r="G17" s="118"/>
      <c r="H17" s="118"/>
      <c r="I17" s="118"/>
      <c r="J17" s="118"/>
      <c r="K17" s="118"/>
      <c r="L17" s="118"/>
      <c r="M17" s="118"/>
      <c r="N17" s="119"/>
    </row>
    <row r="18" spans="1:18" s="4" customFormat="1" ht="47" customHeight="1">
      <c r="B18" s="78" t="s">
        <v>27</v>
      </c>
      <c r="C18" s="120" t="s">
        <v>80</v>
      </c>
      <c r="D18" s="120"/>
      <c r="E18" s="120"/>
      <c r="F18" s="120"/>
      <c r="G18" s="120"/>
      <c r="H18" s="120"/>
      <c r="I18" s="120"/>
      <c r="J18" s="120"/>
      <c r="K18" s="120"/>
      <c r="L18" s="120"/>
      <c r="M18" s="120"/>
      <c r="N18" s="121"/>
    </row>
    <row r="19" spans="1:18" s="4" customFormat="1" ht="47" customHeight="1">
      <c r="B19" s="79" t="s">
        <v>37</v>
      </c>
      <c r="C19" s="124" t="s">
        <v>82</v>
      </c>
      <c r="D19" s="124"/>
      <c r="E19" s="124"/>
      <c r="F19" s="124"/>
      <c r="G19" s="124"/>
      <c r="H19" s="124"/>
      <c r="I19" s="124"/>
      <c r="J19" s="124"/>
      <c r="K19" s="124"/>
      <c r="L19" s="124"/>
      <c r="M19" s="124"/>
      <c r="N19" s="125"/>
    </row>
    <row r="20" spans="1:18" s="4" customFormat="1" ht="38" customHeight="1">
      <c r="B20" s="77" t="s">
        <v>36</v>
      </c>
      <c r="C20" s="122" t="s">
        <v>39</v>
      </c>
      <c r="D20" s="122"/>
      <c r="E20" s="122"/>
      <c r="F20" s="122"/>
      <c r="G20" s="122"/>
      <c r="H20" s="122"/>
      <c r="I20" s="122"/>
      <c r="J20" s="122"/>
      <c r="K20" s="122"/>
      <c r="L20" s="122"/>
      <c r="M20" s="122"/>
      <c r="N20" s="123"/>
    </row>
    <row r="21" spans="1:18" s="4" customFormat="1" ht="38" customHeight="1">
      <c r="B21" s="76" t="s">
        <v>38</v>
      </c>
      <c r="C21" s="126" t="s">
        <v>40</v>
      </c>
      <c r="D21" s="126"/>
      <c r="E21" s="126"/>
      <c r="F21" s="126"/>
      <c r="G21" s="126"/>
      <c r="H21" s="126"/>
      <c r="I21" s="126"/>
      <c r="J21" s="126"/>
      <c r="K21" s="126"/>
      <c r="L21" s="126"/>
      <c r="M21" s="126"/>
      <c r="N21" s="127"/>
    </row>
    <row r="22" spans="1:18">
      <c r="A22" s="15"/>
      <c r="B22" s="22"/>
      <c r="C22" s="14"/>
      <c r="D22" s="14"/>
      <c r="E22" s="11"/>
      <c r="F22" s="9"/>
      <c r="G22" s="17"/>
      <c r="H22" s="17"/>
      <c r="I22" s="17"/>
      <c r="J22" s="17"/>
      <c r="K22" s="20"/>
      <c r="L22" s="17"/>
      <c r="M22" s="17"/>
      <c r="N22" s="1"/>
      <c r="O22" s="1"/>
      <c r="P22" s="1"/>
      <c r="Q22" s="1"/>
      <c r="R22" s="1"/>
    </row>
    <row r="23" spans="1:18">
      <c r="A23" s="2" t="s">
        <v>8</v>
      </c>
      <c r="B23" s="6" t="s">
        <v>24</v>
      </c>
      <c r="C23" s="1"/>
      <c r="D23" s="1"/>
      <c r="E23" s="1"/>
      <c r="F23" s="1"/>
      <c r="G23" s="1"/>
      <c r="H23" s="1"/>
      <c r="I23" s="1"/>
      <c r="J23" s="1"/>
      <c r="K23" s="1"/>
      <c r="L23" s="1"/>
      <c r="M23" s="1"/>
      <c r="N23" s="1"/>
      <c r="O23" s="1"/>
      <c r="P23" s="1"/>
      <c r="Q23" s="1"/>
      <c r="R23" s="1"/>
    </row>
    <row r="24" spans="1:18">
      <c r="N24" s="1"/>
      <c r="O24" s="1"/>
      <c r="P24" s="1"/>
      <c r="Q24" s="1"/>
      <c r="R24" s="1"/>
    </row>
    <row r="25" spans="1:18">
      <c r="B25" s="83" t="s">
        <v>58</v>
      </c>
      <c r="N25" s="1"/>
      <c r="O25" s="1"/>
      <c r="P25" s="1"/>
      <c r="Q25" s="1"/>
      <c r="R25" s="1"/>
    </row>
    <row r="26" spans="1:18" ht="35" customHeight="1">
      <c r="B26" s="83"/>
      <c r="N26" s="1"/>
      <c r="O26" s="86" t="s">
        <v>61</v>
      </c>
      <c r="P26" s="87"/>
      <c r="Q26" s="1"/>
      <c r="R26" s="1"/>
    </row>
    <row r="27" spans="1:18" ht="51">
      <c r="B27" s="80" t="s">
        <v>0</v>
      </c>
      <c r="C27" s="81" t="s">
        <v>50</v>
      </c>
      <c r="D27" s="80" t="s">
        <v>51</v>
      </c>
      <c r="E27" s="81" t="s">
        <v>52</v>
      </c>
      <c r="F27" s="80" t="s">
        <v>53</v>
      </c>
      <c r="G27" s="81" t="s">
        <v>54</v>
      </c>
      <c r="H27" s="81" t="s">
        <v>55</v>
      </c>
      <c r="I27" s="80" t="s">
        <v>3</v>
      </c>
      <c r="J27" s="81" t="s">
        <v>83</v>
      </c>
      <c r="K27" s="80" t="s">
        <v>46</v>
      </c>
      <c r="L27" s="81" t="s">
        <v>45</v>
      </c>
      <c r="M27" s="70" t="s">
        <v>47</v>
      </c>
      <c r="N27" s="85" t="s">
        <v>48</v>
      </c>
      <c r="O27" s="88" t="s">
        <v>63</v>
      </c>
      <c r="P27" s="89" t="s">
        <v>60</v>
      </c>
      <c r="Q27" s="1"/>
      <c r="R27" s="1"/>
    </row>
    <row r="28" spans="1:18" ht="85">
      <c r="B28" s="18" t="s">
        <v>9</v>
      </c>
      <c r="C28" s="25" t="s">
        <v>42</v>
      </c>
      <c r="D28" s="25" t="s">
        <v>43</v>
      </c>
      <c r="E28" s="26" t="s">
        <v>6</v>
      </c>
      <c r="F28" s="25" t="s">
        <v>44</v>
      </c>
      <c r="G28" s="35">
        <f>(I28/J28)*1000000</f>
        <v>153.30188679245285</v>
      </c>
      <c r="H28" s="19">
        <f>(I28/J28)*N28</f>
        <v>4.875</v>
      </c>
      <c r="I28" s="52">
        <v>5.2</v>
      </c>
      <c r="J28" s="18">
        <v>33920</v>
      </c>
      <c r="K28" s="27" t="s">
        <v>49</v>
      </c>
      <c r="L28" s="100"/>
      <c r="M28" s="101"/>
      <c r="N28" s="18">
        <v>31800</v>
      </c>
      <c r="O28" s="82">
        <f>10/H28</f>
        <v>2.0512820512820511</v>
      </c>
      <c r="P28" s="82">
        <f>100-O28</f>
        <v>97.948717948717956</v>
      </c>
      <c r="Q28" s="1"/>
      <c r="R28" s="1"/>
    </row>
    <row r="29" spans="1:18" ht="42" customHeight="1">
      <c r="A29" s="15"/>
      <c r="B29" s="6"/>
      <c r="C29" s="16"/>
      <c r="D29" s="16"/>
      <c r="E29" s="16"/>
      <c r="F29" s="16"/>
      <c r="G29" s="16"/>
      <c r="H29" s="16"/>
      <c r="I29" s="16"/>
      <c r="J29" s="16"/>
      <c r="K29" s="16"/>
      <c r="L29" s="16"/>
      <c r="M29" s="16"/>
      <c r="N29" s="1"/>
      <c r="O29" s="110" t="s">
        <v>64</v>
      </c>
      <c r="P29" s="111"/>
      <c r="Q29" s="1"/>
      <c r="R29" s="1"/>
    </row>
    <row r="30" spans="1:18" ht="42" customHeight="1">
      <c r="A30" s="15"/>
      <c r="B30" s="99" t="s">
        <v>70</v>
      </c>
      <c r="C30" s="114" t="s">
        <v>71</v>
      </c>
      <c r="D30" s="114"/>
      <c r="E30" s="114"/>
      <c r="F30" s="114"/>
      <c r="G30" s="114"/>
      <c r="H30" s="114"/>
      <c r="I30" s="114"/>
      <c r="J30" s="114"/>
      <c r="K30" s="114"/>
      <c r="L30" s="114"/>
      <c r="M30" s="114"/>
      <c r="N30" s="115"/>
      <c r="O30" s="92"/>
      <c r="P30" s="92"/>
      <c r="Q30" s="1"/>
      <c r="R30" s="1"/>
    </row>
    <row r="31" spans="1:18" ht="42" customHeight="1">
      <c r="A31" s="15"/>
      <c r="B31" s="93" t="s">
        <v>65</v>
      </c>
      <c r="C31" s="112" t="s">
        <v>84</v>
      </c>
      <c r="D31" s="112"/>
      <c r="E31" s="112"/>
      <c r="F31" s="112"/>
      <c r="G31" s="112"/>
      <c r="H31" s="112"/>
      <c r="I31" s="112"/>
      <c r="J31" s="112"/>
      <c r="K31" s="112"/>
      <c r="L31" s="112"/>
      <c r="M31" s="112"/>
      <c r="N31" s="113"/>
      <c r="O31" s="92"/>
      <c r="P31" s="92"/>
      <c r="Q31" s="1"/>
      <c r="R31" s="1"/>
    </row>
    <row r="32" spans="1:18" ht="42" customHeight="1">
      <c r="A32" s="15"/>
      <c r="B32" s="97"/>
      <c r="C32" s="98"/>
      <c r="D32" s="98"/>
      <c r="E32" s="98"/>
      <c r="F32" s="98"/>
      <c r="G32" s="98"/>
      <c r="H32" s="98"/>
      <c r="I32" s="98"/>
      <c r="J32" s="98"/>
      <c r="K32" s="98"/>
      <c r="L32" s="98"/>
      <c r="M32" s="98"/>
      <c r="N32" s="98"/>
      <c r="O32" s="92"/>
      <c r="P32" s="92"/>
      <c r="Q32" s="1"/>
      <c r="R32" s="1"/>
    </row>
    <row r="33" spans="1:18" ht="27" customHeight="1">
      <c r="A33" s="16"/>
      <c r="B33" s="84" t="s">
        <v>59</v>
      </c>
      <c r="C33" s="16"/>
      <c r="D33" s="16"/>
      <c r="E33" s="16"/>
      <c r="F33" s="16"/>
      <c r="G33" s="16"/>
      <c r="H33" s="16"/>
      <c r="I33" s="16"/>
      <c r="J33" s="16"/>
      <c r="K33" s="16"/>
      <c r="L33" s="16"/>
      <c r="M33" s="16"/>
      <c r="N33" s="1"/>
      <c r="O33" s="1"/>
      <c r="P33" s="1"/>
      <c r="Q33" s="1"/>
      <c r="R33" s="1"/>
    </row>
    <row r="34" spans="1:18">
      <c r="A34" s="16"/>
      <c r="B34" s="16"/>
      <c r="C34" s="16"/>
      <c r="D34" s="16"/>
      <c r="E34" s="16"/>
      <c r="F34" s="16"/>
      <c r="G34" s="16"/>
      <c r="H34" s="16"/>
      <c r="I34" s="16"/>
      <c r="J34" s="16"/>
      <c r="K34" s="16"/>
      <c r="L34" s="16"/>
      <c r="M34" s="16"/>
      <c r="N34" s="1"/>
      <c r="O34" s="1"/>
      <c r="P34" s="1"/>
      <c r="Q34" s="1"/>
      <c r="R34" s="1"/>
    </row>
    <row r="35" spans="1:18">
      <c r="A35" s="16"/>
      <c r="B35" s="16" t="s">
        <v>66</v>
      </c>
      <c r="C35" s="16"/>
      <c r="D35" s="16"/>
      <c r="E35" s="16"/>
      <c r="F35" s="16"/>
      <c r="G35" s="16"/>
      <c r="H35" s="16"/>
      <c r="I35" s="16"/>
      <c r="J35" s="16"/>
      <c r="K35" s="16"/>
      <c r="L35" s="16"/>
      <c r="M35" s="16"/>
      <c r="N35" s="1"/>
      <c r="O35" s="1"/>
      <c r="P35" s="1"/>
      <c r="Q35" s="1"/>
      <c r="R35" s="1"/>
    </row>
    <row r="36" spans="1:18">
      <c r="A36" s="16"/>
      <c r="B36" s="4"/>
      <c r="C36" s="37"/>
      <c r="D36" s="37"/>
      <c r="E36" s="37"/>
      <c r="F36" s="37"/>
      <c r="G36" s="37"/>
      <c r="H36" s="37"/>
      <c r="I36" s="37"/>
      <c r="J36" s="37"/>
      <c r="K36" s="37"/>
      <c r="L36" s="37"/>
      <c r="M36" s="9"/>
      <c r="N36" s="1"/>
      <c r="O36" s="1"/>
      <c r="P36" s="1"/>
      <c r="Q36" s="1"/>
      <c r="R36" s="1"/>
    </row>
    <row r="37" spans="1:18">
      <c r="A37" s="16"/>
      <c r="B37" s="95" t="s">
        <v>72</v>
      </c>
      <c r="C37" s="14"/>
      <c r="D37" s="14"/>
      <c r="E37" s="11"/>
      <c r="F37" s="17"/>
      <c r="G37" s="17"/>
      <c r="H37" s="17"/>
      <c r="I37" s="36"/>
      <c r="J37" s="17"/>
      <c r="K37" s="20"/>
      <c r="L37" s="17"/>
      <c r="M37" s="17"/>
      <c r="N37" s="1"/>
      <c r="O37" s="1"/>
      <c r="P37" s="1"/>
      <c r="Q37" s="1"/>
      <c r="R37" s="1"/>
    </row>
    <row r="38" spans="1:18">
      <c r="A38" s="16"/>
      <c r="B38" s="6"/>
      <c r="C38" s="14"/>
      <c r="D38" s="14"/>
      <c r="E38" s="11"/>
      <c r="F38" s="17"/>
      <c r="G38" s="17"/>
      <c r="H38" s="17"/>
      <c r="I38" s="17"/>
      <c r="J38" s="17"/>
      <c r="K38" s="20"/>
      <c r="L38" s="17"/>
      <c r="M38" s="17"/>
      <c r="N38" s="1"/>
      <c r="O38" s="1"/>
      <c r="P38" s="1"/>
      <c r="Q38" s="1"/>
      <c r="R38" s="1"/>
    </row>
    <row r="39" spans="1:18">
      <c r="A39" s="16"/>
      <c r="B39" s="94" t="s">
        <v>67</v>
      </c>
      <c r="C39" s="16"/>
      <c r="D39" s="16"/>
      <c r="E39" s="16"/>
      <c r="F39" s="16"/>
      <c r="G39" s="16"/>
      <c r="H39" s="16"/>
      <c r="I39" s="16"/>
      <c r="J39" s="16"/>
      <c r="K39" s="16"/>
      <c r="L39" s="16"/>
      <c r="M39" s="16"/>
      <c r="N39" s="1"/>
      <c r="O39" s="1"/>
      <c r="P39" s="1"/>
      <c r="Q39" s="1"/>
      <c r="R39" s="1"/>
    </row>
    <row r="40" spans="1:18">
      <c r="A40" s="30"/>
      <c r="B40" s="96" t="s">
        <v>68</v>
      </c>
      <c r="C40" s="16"/>
      <c r="D40" s="1"/>
      <c r="E40" s="1"/>
      <c r="F40" s="1"/>
      <c r="G40" s="1"/>
      <c r="H40" s="1"/>
      <c r="I40" s="1"/>
      <c r="J40" s="1"/>
      <c r="K40" s="1"/>
      <c r="L40" s="1"/>
      <c r="M40" s="1"/>
      <c r="N40" s="1"/>
      <c r="O40" s="1"/>
      <c r="P40" s="1"/>
      <c r="Q40" s="1"/>
      <c r="R40" s="1"/>
    </row>
    <row r="41" spans="1:18">
      <c r="A41" s="1"/>
      <c r="B41" s="4" t="s">
        <v>69</v>
      </c>
      <c r="C41" s="16"/>
      <c r="D41" s="1"/>
      <c r="E41" s="1"/>
      <c r="F41" s="1"/>
      <c r="G41" s="1"/>
      <c r="H41" s="1"/>
      <c r="I41" s="1"/>
      <c r="J41" s="1"/>
      <c r="K41" s="1"/>
      <c r="L41" s="1"/>
      <c r="M41" s="1"/>
      <c r="N41" s="1"/>
      <c r="O41" s="1"/>
      <c r="P41" s="1"/>
      <c r="Q41" s="1"/>
      <c r="R41" s="1"/>
    </row>
    <row r="42" spans="1:18">
      <c r="A42" s="1"/>
      <c r="B42" s="4"/>
      <c r="C42" s="15"/>
      <c r="D42" s="1"/>
      <c r="E42" s="29"/>
      <c r="F42" s="1"/>
      <c r="G42" s="30"/>
      <c r="H42" s="1"/>
      <c r="I42" s="29"/>
      <c r="J42" s="1"/>
      <c r="K42" s="32"/>
      <c r="L42" s="29"/>
      <c r="M42" s="29"/>
      <c r="N42" s="1"/>
      <c r="O42" s="1"/>
      <c r="P42" s="1"/>
      <c r="Q42" s="1"/>
      <c r="R42" s="1"/>
    </row>
    <row r="43" spans="1:18">
      <c r="A43" s="1"/>
      <c r="B43" s="16"/>
      <c r="C43" s="16"/>
      <c r="D43" s="1"/>
      <c r="E43" s="1"/>
      <c r="F43" s="1"/>
      <c r="G43" s="1"/>
      <c r="H43" s="1"/>
      <c r="I43" s="1"/>
      <c r="J43" s="1"/>
      <c r="K43" s="1"/>
      <c r="L43" s="1"/>
      <c r="M43" s="1"/>
      <c r="N43" s="1"/>
      <c r="O43" s="1"/>
      <c r="P43" s="1"/>
      <c r="Q43" s="1"/>
      <c r="R43" s="1"/>
    </row>
    <row r="44" spans="1:18">
      <c r="A44" s="1"/>
      <c r="B44" s="16"/>
      <c r="C44" s="16"/>
      <c r="D44" s="1"/>
      <c r="E44" s="1"/>
      <c r="F44" s="1"/>
      <c r="G44" s="1"/>
      <c r="H44" s="1"/>
      <c r="I44" s="1"/>
      <c r="J44" s="1"/>
      <c r="K44" s="1"/>
      <c r="L44" s="1"/>
      <c r="M44" s="1"/>
      <c r="N44" s="1"/>
      <c r="O44" s="1"/>
      <c r="P44" s="1"/>
      <c r="Q44" s="1"/>
      <c r="R44" s="1"/>
    </row>
    <row r="45" spans="1:18">
      <c r="A45" s="1"/>
      <c r="B45" s="33"/>
      <c r="C45" s="1"/>
      <c r="D45" s="1"/>
      <c r="E45" s="1"/>
      <c r="F45" s="1"/>
      <c r="G45" s="1"/>
      <c r="H45" s="1"/>
      <c r="I45" s="1"/>
      <c r="J45" s="1"/>
      <c r="K45" s="1"/>
      <c r="L45" s="1"/>
      <c r="M45" s="1"/>
      <c r="N45" s="1"/>
      <c r="O45" s="1"/>
      <c r="P45" s="1"/>
      <c r="Q45" s="1"/>
      <c r="R45" s="1"/>
    </row>
    <row r="46" spans="1:18">
      <c r="A46" s="1"/>
      <c r="B46" s="1"/>
      <c r="C46" s="30"/>
      <c r="D46" s="1"/>
      <c r="E46" s="29"/>
      <c r="F46" s="1"/>
      <c r="G46" s="30"/>
      <c r="H46" s="1"/>
      <c r="I46" s="29"/>
      <c r="J46" s="1"/>
      <c r="K46" s="32"/>
      <c r="L46" s="1"/>
      <c r="M46" s="29"/>
      <c r="N46" s="1"/>
      <c r="O46" s="1"/>
      <c r="P46" s="1"/>
      <c r="Q46" s="1"/>
      <c r="R46" s="1"/>
    </row>
    <row r="47" spans="1:18">
      <c r="A47" s="1"/>
      <c r="B47" s="29"/>
      <c r="C47" s="1"/>
      <c r="D47" s="1"/>
      <c r="E47" s="1"/>
      <c r="F47" s="1"/>
      <c r="G47" s="1"/>
      <c r="H47" s="1"/>
      <c r="I47" s="1"/>
      <c r="J47" s="1"/>
      <c r="K47" s="1"/>
      <c r="L47" s="1"/>
      <c r="M47" s="1"/>
      <c r="N47" s="1"/>
      <c r="O47" s="1"/>
      <c r="P47" s="1"/>
      <c r="Q47" s="1"/>
      <c r="R47" s="1"/>
    </row>
    <row r="48" spans="1:18">
      <c r="A48" s="1"/>
      <c r="B48" s="29"/>
      <c r="C48" s="1"/>
      <c r="D48" s="1"/>
      <c r="E48" s="1"/>
      <c r="F48" s="1"/>
      <c r="G48" s="1"/>
      <c r="H48" s="1"/>
      <c r="I48" s="1"/>
      <c r="J48" s="1"/>
      <c r="K48" s="1"/>
      <c r="L48" s="1"/>
      <c r="M48" s="1"/>
      <c r="N48" s="1"/>
      <c r="O48" s="1"/>
      <c r="P48" s="1"/>
      <c r="Q48" s="1"/>
      <c r="R48" s="1"/>
    </row>
    <row r="49" spans="1:18">
      <c r="A49" s="1"/>
      <c r="B49" s="1"/>
      <c r="C49" s="1"/>
      <c r="D49" s="29"/>
      <c r="E49" s="29"/>
      <c r="F49" s="1"/>
      <c r="G49" s="1"/>
      <c r="H49" s="29"/>
      <c r="I49" s="29"/>
      <c r="J49" s="1"/>
      <c r="K49" s="1"/>
      <c r="L49" s="1"/>
      <c r="M49" s="1"/>
      <c r="N49" s="1"/>
      <c r="O49" s="1"/>
      <c r="P49" s="1"/>
      <c r="Q49" s="1"/>
      <c r="R49" s="1"/>
    </row>
    <row r="50" spans="1:18">
      <c r="A50" s="1"/>
      <c r="B50" s="29"/>
      <c r="C50" s="1"/>
      <c r="D50" s="1"/>
      <c r="E50" s="1"/>
      <c r="F50" s="1"/>
      <c r="G50" s="1"/>
      <c r="H50" s="1"/>
      <c r="I50" s="1"/>
      <c r="J50" s="1"/>
      <c r="K50" s="1"/>
      <c r="L50" s="1"/>
      <c r="M50" s="1"/>
      <c r="N50" s="1"/>
      <c r="O50" s="1"/>
      <c r="P50" s="1"/>
      <c r="Q50" s="1"/>
      <c r="R50" s="1"/>
    </row>
    <row r="51" spans="1:18">
      <c r="A51" s="1"/>
      <c r="B51" s="1"/>
      <c r="C51" s="1"/>
      <c r="D51" s="1"/>
      <c r="E51" s="1"/>
      <c r="F51" s="1"/>
      <c r="G51" s="1"/>
      <c r="H51" s="1"/>
      <c r="I51" s="1"/>
      <c r="J51" s="1"/>
      <c r="K51" s="1"/>
      <c r="L51" s="1"/>
      <c r="M51" s="1"/>
      <c r="N51" s="1"/>
      <c r="O51" s="1"/>
      <c r="P51" s="1"/>
      <c r="Q51" s="1"/>
      <c r="R51" s="1"/>
    </row>
    <row r="52" spans="1:18">
      <c r="A52" s="1"/>
      <c r="B52" s="31"/>
      <c r="C52" s="1"/>
      <c r="D52" s="1"/>
      <c r="E52" s="1"/>
      <c r="F52" s="1"/>
      <c r="G52" s="1"/>
      <c r="H52" s="1"/>
      <c r="I52" s="1"/>
      <c r="J52" s="1"/>
      <c r="K52" s="1"/>
      <c r="L52" s="1"/>
      <c r="M52" s="1"/>
      <c r="N52" s="1"/>
      <c r="O52" s="1"/>
      <c r="P52" s="1"/>
      <c r="Q52" s="1"/>
      <c r="R52" s="1"/>
    </row>
    <row r="53" spans="1:18">
      <c r="A53" s="1"/>
      <c r="B53" s="29"/>
      <c r="C53" s="1"/>
      <c r="D53" s="1"/>
      <c r="E53" s="1"/>
      <c r="F53" s="1"/>
      <c r="G53" s="1"/>
      <c r="H53" s="1"/>
      <c r="I53" s="1"/>
      <c r="J53" s="1"/>
      <c r="K53" s="1"/>
      <c r="L53" s="1"/>
      <c r="M53" s="1"/>
      <c r="N53" s="1"/>
      <c r="O53" s="1"/>
    </row>
    <row r="54" spans="1:18">
      <c r="A54" s="1"/>
      <c r="B54" s="1"/>
      <c r="C54" s="1"/>
      <c r="D54" s="1"/>
      <c r="E54" s="1"/>
      <c r="F54" s="1"/>
      <c r="G54" s="1"/>
      <c r="H54" s="1"/>
      <c r="I54" s="1"/>
      <c r="J54" s="1"/>
      <c r="K54" s="1"/>
      <c r="L54" s="1"/>
      <c r="M54" s="1"/>
      <c r="N54" s="1"/>
      <c r="O54" s="1"/>
    </row>
    <row r="55" spans="1:18">
      <c r="A55" s="30"/>
      <c r="B55" s="29"/>
      <c r="C55" s="1"/>
      <c r="D55" s="1"/>
      <c r="E55" s="1"/>
      <c r="F55" s="1"/>
      <c r="G55" s="1"/>
      <c r="H55" s="1"/>
      <c r="I55" s="1"/>
      <c r="J55" s="1"/>
      <c r="K55" s="1"/>
      <c r="L55" s="1"/>
      <c r="M55" s="1"/>
      <c r="N55" s="1"/>
      <c r="O55" s="1"/>
    </row>
    <row r="56" spans="1:18">
      <c r="A56" s="1"/>
      <c r="B56" s="1"/>
      <c r="C56" s="1"/>
      <c r="D56" s="1"/>
      <c r="E56" s="1"/>
      <c r="F56" s="1"/>
      <c r="G56" s="1"/>
      <c r="H56" s="1"/>
      <c r="I56" s="1"/>
      <c r="J56" s="1"/>
      <c r="K56" s="1"/>
      <c r="L56" s="1"/>
      <c r="M56" s="1"/>
      <c r="N56" s="1"/>
      <c r="O56" s="1"/>
    </row>
    <row r="57" spans="1:18">
      <c r="A57" s="30"/>
      <c r="B57" s="28"/>
      <c r="C57" s="1"/>
      <c r="D57" s="1"/>
      <c r="E57" s="1"/>
      <c r="F57" s="34"/>
      <c r="G57" s="1"/>
      <c r="H57" s="1"/>
      <c r="I57" s="1"/>
      <c r="J57" s="1"/>
      <c r="K57" s="1"/>
      <c r="L57" s="1"/>
      <c r="M57" s="1"/>
      <c r="N57" s="1"/>
      <c r="O57" s="1"/>
    </row>
    <row r="58" spans="1:18">
      <c r="A58" s="1"/>
      <c r="B58" s="1"/>
      <c r="C58" s="1"/>
      <c r="D58" s="1"/>
      <c r="E58" s="1"/>
      <c r="F58" s="1"/>
      <c r="G58" s="1"/>
      <c r="H58" s="1"/>
      <c r="I58" s="1"/>
      <c r="J58" s="1"/>
      <c r="K58" s="1"/>
      <c r="L58" s="1"/>
      <c r="M58" s="1"/>
      <c r="N58" s="1"/>
      <c r="O58" s="1"/>
    </row>
    <row r="59" spans="1:18">
      <c r="A59" s="1"/>
      <c r="B59" s="28"/>
      <c r="C59" s="30"/>
      <c r="D59" s="1"/>
      <c r="E59" s="29"/>
      <c r="F59" s="1"/>
      <c r="G59" s="30"/>
      <c r="H59" s="1"/>
      <c r="I59" s="29"/>
      <c r="J59" s="1"/>
      <c r="K59" s="32"/>
      <c r="L59" s="29"/>
      <c r="M59" s="29"/>
      <c r="N59" s="1"/>
      <c r="O59" s="1"/>
    </row>
    <row r="60" spans="1:18">
      <c r="A60" s="1"/>
      <c r="B60" s="1"/>
      <c r="C60" s="1"/>
      <c r="D60" s="1"/>
      <c r="E60" s="1"/>
      <c r="F60" s="1"/>
      <c r="G60" s="1"/>
      <c r="H60" s="1"/>
      <c r="I60" s="1"/>
      <c r="J60" s="1"/>
      <c r="K60" s="1"/>
      <c r="L60" s="1"/>
      <c r="M60" s="1"/>
      <c r="N60" s="1"/>
      <c r="O60" s="1"/>
    </row>
    <row r="61" spans="1:18">
      <c r="A61" s="1"/>
      <c r="B61" s="1"/>
      <c r="C61" s="1"/>
      <c r="D61" s="1"/>
      <c r="E61" s="1"/>
      <c r="F61" s="1"/>
      <c r="G61" s="1"/>
      <c r="H61" s="1"/>
      <c r="I61" s="1"/>
      <c r="J61" s="1"/>
      <c r="K61" s="1"/>
      <c r="L61" s="1"/>
      <c r="M61" s="1"/>
      <c r="N61" s="1"/>
      <c r="O61" s="1"/>
    </row>
    <row r="62" spans="1:18">
      <c r="A62" s="1"/>
      <c r="B62" s="33"/>
      <c r="C62" s="1"/>
      <c r="D62" s="1"/>
      <c r="E62" s="1"/>
      <c r="F62" s="1"/>
      <c r="G62" s="1"/>
      <c r="H62" s="1"/>
      <c r="I62" s="1"/>
      <c r="J62" s="1"/>
      <c r="K62" s="1"/>
      <c r="L62" s="1"/>
      <c r="M62" s="1"/>
      <c r="N62" s="1"/>
      <c r="O62" s="1"/>
    </row>
    <row r="63" spans="1:18">
      <c r="A63" s="1"/>
      <c r="B63" s="1"/>
      <c r="C63" s="30"/>
      <c r="D63" s="1"/>
      <c r="E63" s="29"/>
      <c r="F63" s="1"/>
      <c r="G63" s="30"/>
      <c r="H63" s="1"/>
      <c r="I63" s="29"/>
      <c r="J63" s="1"/>
      <c r="K63" s="32"/>
      <c r="L63" s="1"/>
      <c r="M63" s="29"/>
      <c r="N63" s="1"/>
      <c r="O63" s="1"/>
    </row>
    <row r="64" spans="1:18">
      <c r="A64" s="1"/>
      <c r="B64" s="29"/>
      <c r="C64" s="1"/>
      <c r="D64" s="1"/>
      <c r="E64" s="1"/>
      <c r="F64" s="1"/>
      <c r="G64" s="1"/>
      <c r="H64" s="1"/>
      <c r="I64" s="1"/>
      <c r="J64" s="1"/>
      <c r="K64" s="1"/>
      <c r="L64" s="1"/>
      <c r="M64" s="1"/>
      <c r="N64" s="1"/>
      <c r="O64" s="1"/>
    </row>
    <row r="65" spans="1:15">
      <c r="A65" s="1"/>
      <c r="B65" s="29"/>
      <c r="C65" s="1"/>
      <c r="D65" s="1"/>
      <c r="E65" s="1"/>
      <c r="F65" s="1"/>
      <c r="G65" s="1"/>
      <c r="H65" s="1"/>
      <c r="I65" s="1"/>
      <c r="J65" s="1"/>
      <c r="K65" s="1"/>
      <c r="L65" s="1"/>
      <c r="M65" s="1"/>
      <c r="N65" s="1"/>
      <c r="O65" s="1"/>
    </row>
    <row r="66" spans="1:15">
      <c r="A66" s="1"/>
      <c r="B66" s="1"/>
      <c r="C66" s="1"/>
      <c r="D66" s="29"/>
      <c r="E66" s="29"/>
      <c r="F66" s="1"/>
      <c r="G66" s="1"/>
      <c r="H66" s="29"/>
      <c r="I66" s="29"/>
      <c r="J66" s="1"/>
      <c r="K66" s="1"/>
      <c r="L66" s="1"/>
      <c r="M66" s="1"/>
      <c r="N66" s="1"/>
      <c r="O66" s="1"/>
    </row>
    <row r="67" spans="1:15">
      <c r="A67" s="1"/>
      <c r="B67" s="29"/>
      <c r="C67" s="1"/>
      <c r="D67" s="1"/>
      <c r="E67" s="1"/>
      <c r="F67" s="1"/>
      <c r="G67" s="1"/>
      <c r="H67" s="1"/>
      <c r="I67" s="1"/>
      <c r="J67" s="1"/>
      <c r="K67" s="1"/>
      <c r="L67" s="1"/>
      <c r="M67" s="1"/>
      <c r="N67" s="1"/>
      <c r="O67" s="1"/>
    </row>
    <row r="68" spans="1:15">
      <c r="A68" s="1"/>
      <c r="B68" s="1"/>
      <c r="C68" s="1"/>
      <c r="D68" s="1"/>
      <c r="E68" s="1"/>
      <c r="F68" s="1"/>
      <c r="G68" s="1"/>
      <c r="H68" s="1"/>
      <c r="I68" s="1"/>
      <c r="J68" s="1"/>
      <c r="K68" s="1"/>
      <c r="L68" s="1"/>
      <c r="M68" s="1"/>
      <c r="N68" s="1"/>
      <c r="O68" s="1"/>
    </row>
    <row r="69" spans="1:15">
      <c r="A69" s="1"/>
      <c r="B69" s="31"/>
      <c r="C69" s="1"/>
      <c r="D69" s="1"/>
      <c r="E69" s="1"/>
      <c r="F69" s="1"/>
      <c r="G69" s="1"/>
      <c r="H69" s="1"/>
      <c r="I69" s="1"/>
      <c r="J69" s="1"/>
      <c r="K69" s="1"/>
      <c r="L69" s="1"/>
      <c r="M69" s="1"/>
      <c r="N69" s="1"/>
      <c r="O69" s="1"/>
    </row>
    <row r="70" spans="1:15">
      <c r="A70" s="1"/>
      <c r="B70" s="29"/>
      <c r="C70" s="1"/>
      <c r="D70" s="1"/>
      <c r="E70" s="1"/>
      <c r="F70" s="1"/>
      <c r="G70" s="1"/>
      <c r="H70" s="1"/>
      <c r="I70" s="1"/>
      <c r="J70" s="1"/>
      <c r="K70" s="1"/>
      <c r="L70" s="1"/>
      <c r="M70" s="1"/>
      <c r="N70" s="1"/>
      <c r="O70" s="1"/>
    </row>
    <row r="71" spans="1:15">
      <c r="A71" s="1"/>
      <c r="B71" s="1"/>
      <c r="C71" s="1"/>
      <c r="D71" s="1"/>
      <c r="E71" s="1"/>
      <c r="F71" s="1"/>
      <c r="G71" s="1"/>
      <c r="H71" s="1"/>
      <c r="I71" s="1"/>
      <c r="J71" s="1"/>
      <c r="K71" s="1"/>
      <c r="L71" s="1"/>
      <c r="M71" s="1"/>
      <c r="N71" s="1"/>
      <c r="O71" s="1"/>
    </row>
    <row r="72" spans="1:15">
      <c r="A72" s="30"/>
      <c r="B72" s="29"/>
      <c r="C72" s="1"/>
      <c r="D72" s="1"/>
      <c r="E72" s="1"/>
      <c r="F72" s="1"/>
      <c r="G72" s="1"/>
      <c r="H72" s="1"/>
      <c r="I72" s="1"/>
      <c r="J72" s="1"/>
      <c r="K72" s="1"/>
      <c r="L72" s="1"/>
      <c r="M72" s="1"/>
      <c r="N72" s="1"/>
      <c r="O72" s="1"/>
    </row>
    <row r="73" spans="1:15">
      <c r="A73" s="1"/>
      <c r="B73" s="1"/>
      <c r="C73" s="1"/>
      <c r="D73" s="1"/>
      <c r="E73" s="1"/>
      <c r="F73" s="1"/>
      <c r="G73" s="1"/>
      <c r="H73" s="1"/>
      <c r="I73" s="1"/>
      <c r="J73" s="1"/>
      <c r="K73" s="1"/>
      <c r="L73" s="1"/>
      <c r="M73" s="1"/>
      <c r="N73" s="1"/>
      <c r="O73" s="1"/>
    </row>
    <row r="74" spans="1:15">
      <c r="B74" s="31"/>
    </row>
    <row r="75" spans="1:15">
      <c r="B75" s="29"/>
    </row>
    <row r="77" spans="1:15">
      <c r="A77" s="30"/>
      <c r="B77" s="29"/>
      <c r="C77" s="1"/>
      <c r="D77" s="1"/>
    </row>
  </sheetData>
  <mergeCells count="14">
    <mergeCell ref="O29:P29"/>
    <mergeCell ref="C31:N31"/>
    <mergeCell ref="C30:N30"/>
    <mergeCell ref="C16:N16"/>
    <mergeCell ref="C17:N17"/>
    <mergeCell ref="C18:N18"/>
    <mergeCell ref="C20:N20"/>
    <mergeCell ref="C19:N19"/>
    <mergeCell ref="C21:N21"/>
    <mergeCell ref="D5:D6"/>
    <mergeCell ref="E5:E6"/>
    <mergeCell ref="F5:F6"/>
    <mergeCell ref="G5:G6"/>
    <mergeCell ref="H5:H6"/>
  </mergeCells>
  <phoneticPr fontId="3" type="noConversion"/>
  <pageMargins left="0.75" right="0.75" top="1" bottom="1" header="0.5" footer="0.5"/>
  <pageSetup paperSize="9" scale="37"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Tino Pleiner</dc:creator>
  <cp:lastModifiedBy>Tino Pleiner</cp:lastModifiedBy>
  <cp:lastPrinted>2021-02-08T19:45:42Z</cp:lastPrinted>
  <dcterms:created xsi:type="dcterms:W3CDTF">2015-08-09T12:07:51Z</dcterms:created>
  <dcterms:modified xsi:type="dcterms:W3CDTF">2023-03-04T01:21:29Z</dcterms:modified>
</cp:coreProperties>
</file>