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drawings/drawing2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Default Extension="pdf" ContentType="application/pdf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0" yWindow="-220" windowWidth="24800" windowHeight="16640" tabRatio="500"/>
  </bookViews>
  <sheets>
    <sheet name="Index" sheetId="16" r:id="rId1"/>
    <sheet name="3. Mapping statistics" sheetId="4" r:id="rId2"/>
    <sheet name="4. Comparative BLAST analyses" sheetId="6" r:id="rId3"/>
    <sheet name="5. Comparison table" sheetId="12" r:id="rId4"/>
    <sheet name="6. Ab initio genes from reads" sheetId="11" r:id="rId5"/>
    <sheet name="7. Phylogenomics" sheetId="15" r:id="rId6"/>
    <sheet name="sB. MiSeq runs" sheetId="2" r:id="rId7"/>
    <sheet name="sC. Assembly, MiSeq only" sheetId="7" r:id="rId8"/>
    <sheet name="sD. Assembly, ONT only" sheetId="9" r:id="rId9"/>
    <sheet name="sE. Assembly, hybrid" sheetId="8" r:id="rId10"/>
    <sheet name="sF. CEGMA completeness measures" sheetId="10" r:id="rId1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4"/>
  <c r="G7"/>
  <c r="G4"/>
  <c r="G3"/>
  <c r="G6"/>
  <c r="G2"/>
  <c r="C8" i="6"/>
  <c r="C9"/>
  <c r="D8"/>
  <c r="D9"/>
  <c r="E8"/>
  <c r="E9"/>
  <c r="C10"/>
  <c r="D10"/>
  <c r="E10"/>
  <c r="C11"/>
  <c r="D11"/>
  <c r="E11"/>
  <c r="C12"/>
  <c r="D12"/>
  <c r="E12"/>
  <c r="B12"/>
  <c r="B11"/>
  <c r="B10"/>
  <c r="B8"/>
  <c r="B9"/>
  <c r="B28" i="12"/>
  <c r="B26"/>
  <c r="C28"/>
  <c r="C26"/>
  <c r="E53" i="2"/>
  <c r="D53"/>
  <c r="C53"/>
  <c r="B53"/>
  <c r="H14"/>
  <c r="H13"/>
  <c r="H12"/>
  <c r="H11"/>
  <c r="H5"/>
  <c r="H2"/>
  <c r="H3"/>
  <c r="H4"/>
</calcChain>
</file>

<file path=xl/sharedStrings.xml><?xml version="1.0" encoding="utf-8"?>
<sst xmlns="http://schemas.openxmlformats.org/spreadsheetml/2006/main" count="1422" uniqueCount="1005">
  <si>
    <t>Inferred using multispecies coalescent implemented in BEAST 2.4.4</t>
    <phoneticPr fontId="14" type="noConversion"/>
  </si>
  <si>
    <t>KOG3855.aln.renamed.added.plus_SNAP.KOG.fa.tre</t>
    <phoneticPr fontId="14" type="noConversion"/>
  </si>
  <si>
    <t xml:space="preserve">Title: </t>
  </si>
  <si>
    <t>Authors:</t>
  </si>
  <si>
    <r>
      <t>Joe Parker</t>
    </r>
    <r>
      <rPr>
        <vertAlign val="superscript"/>
        <sz val="12"/>
        <rFont val="Times New Roman"/>
      </rPr>
      <t>1</t>
    </r>
    <r>
      <rPr>
        <sz val="12"/>
        <rFont val="Times New Roman"/>
      </rPr>
      <t>*, Dion Devey</t>
    </r>
    <r>
      <rPr>
        <vertAlign val="superscript"/>
        <sz val="12"/>
        <rFont val="Times New Roman"/>
      </rPr>
      <t>1</t>
    </r>
    <r>
      <rPr>
        <sz val="12"/>
        <rFont val="Times New Roman"/>
      </rPr>
      <t>, Andrew J. Helmstetter</t>
    </r>
    <r>
      <rPr>
        <vertAlign val="superscript"/>
        <sz val="12"/>
        <rFont val="Times New Roman"/>
      </rPr>
      <t>1</t>
    </r>
    <r>
      <rPr>
        <sz val="12"/>
        <rFont val="Times New Roman"/>
      </rPr>
      <t xml:space="preserve"> &amp; Alexander S.T. Papadopulos</t>
    </r>
    <r>
      <rPr>
        <vertAlign val="superscript"/>
        <sz val="12"/>
        <rFont val="Times New Roman"/>
      </rPr>
      <t>1</t>
    </r>
    <r>
      <rPr>
        <sz val="12"/>
        <rFont val="Times New Roman"/>
      </rPr>
      <t>*</t>
    </r>
  </si>
  <si>
    <r>
      <t xml:space="preserve"> </t>
    </r>
    <r>
      <rPr>
        <vertAlign val="superscript"/>
        <sz val="12"/>
        <rFont val="Times New Roman"/>
      </rPr>
      <t>1</t>
    </r>
    <r>
      <rPr>
        <sz val="12"/>
        <rFont val="Times New Roman"/>
      </rPr>
      <t>Jodrell Laboratory, Royal Botanic Gardens, Kew, Richmond, Surrey UK. TW9 3AB</t>
    </r>
  </si>
  <si>
    <t>*Correspondence to joe.parker@kew.org and a.papadopulos@kew.org</t>
  </si>
  <si>
    <t>Keywords:</t>
  </si>
  <si>
    <t>Nanopore, SMRT, MinION, onsite DNA sequencing, phylogenomics</t>
  </si>
  <si>
    <t>Supplementary Information</t>
    <phoneticPr fontId="14" type="noConversion"/>
  </si>
  <si>
    <t>Field-based species identification in eukaryotes using single molecule, real-time sequencing.</t>
  </si>
  <si>
    <t>Supplementary Table 7c: Predicted proteins used for gene tree inference with amino-acids</t>
    <phoneticPr fontId="14" type="noConversion"/>
  </si>
  <si>
    <t>Supplementary Figure 2: consensus species tree inferred by majority-rule from 18 gene trees (genes predicted directly from raw ananopore reads)</t>
    <phoneticPr fontId="14" type="noConversion"/>
  </si>
  <si>
    <t>Supplementary Figure 4: Consensus species tree inferred by majority-rule from 11 amino-acid alignments (proteins predicted directly from raw nanopore reads)</t>
    <phoneticPr fontId="14" type="noConversion"/>
  </si>
  <si>
    <t>Supplementary Figure 3: Multispecies coalescent species tree inferred from 18 gene trees (genes predicted directly from raw nanopore reads)</t>
    <phoneticPr fontId="14" type="noConversion"/>
  </si>
  <si>
    <t>Summary Statistics</t>
    <phoneticPr fontId="14" type="noConversion"/>
  </si>
  <si>
    <t>Canu</t>
    <phoneticPr fontId="14" type="noConversion"/>
  </si>
  <si>
    <t>assembly_thaliana_canu</t>
    <phoneticPr fontId="14" type="noConversion"/>
  </si>
  <si>
    <t>Supplementary Table 5:</t>
    <phoneticPr fontId="14" type="noConversion"/>
  </si>
  <si>
    <t>Supplementary Table 4:</t>
    <phoneticPr fontId="14" type="noConversion"/>
  </si>
  <si>
    <t>Supplementary Table 3:</t>
    <phoneticPr fontId="14" type="noConversion"/>
  </si>
  <si>
    <t>Supplementary Table 6b:</t>
    <phoneticPr fontId="14" type="noConversion"/>
  </si>
  <si>
    <t>Supplementary Table 6a: sample read predictions</t>
    <phoneticPr fontId="14" type="noConversion"/>
  </si>
  <si>
    <r>
      <t xml:space="preserve">Supplementary Figure 1: </t>
    </r>
    <r>
      <rPr>
        <b/>
        <i/>
        <sz val="10"/>
        <rFont val="Verdana"/>
      </rPr>
      <t>ab initio</t>
    </r>
    <r>
      <rPr>
        <b/>
        <sz val="10"/>
        <rFont val="Verdana"/>
      </rPr>
      <t xml:space="preserve"> genes from single nanopore SMRT reads</t>
    </r>
    <phoneticPr fontId="14" type="noConversion"/>
  </si>
  <si>
    <r>
      <t xml:space="preserve">Supplementary Table 7a: Reads mapped to Wickett </t>
    </r>
    <r>
      <rPr>
        <b/>
        <i/>
        <sz val="10"/>
        <rFont val="Verdana"/>
      </rPr>
      <t xml:space="preserve">et al. </t>
    </r>
    <r>
      <rPr>
        <b/>
        <sz val="10"/>
        <rFont val="Verdana"/>
      </rPr>
      <t>(2014) genes</t>
    </r>
    <phoneticPr fontId="14" type="noConversion"/>
  </si>
  <si>
    <t>Supplementary Table 7b: Gene models actually used in inference</t>
    <phoneticPr fontId="14" type="noConversion"/>
  </si>
  <si>
    <t>hybrid_thaliana_contigs (phage lambda HAS BEEN removed)</t>
    <phoneticPr fontId="14" type="noConversion"/>
  </si>
  <si>
    <t>hybrid_thaliana_scaffolds (phage lambda HAS BEEN removed)</t>
    <phoneticPr fontId="14" type="noConversion"/>
  </si>
  <si>
    <t xml:space="preserve">hybridSPAdes </t>
    <phoneticPr fontId="14" type="noConversion"/>
  </si>
  <si>
    <t>Performance of de novo genome assembly using MiSeq paired-end reads</t>
    <phoneticPr fontId="14" type="noConversion"/>
  </si>
  <si>
    <t>Performance of de novo genome assembly using MinION reads.</t>
  </si>
  <si>
    <t>Performance of de novo genome assembly incorporating MiSeq 300bp paired-end read data and MinION 1D reads.</t>
  </si>
  <si>
    <t>Completeness estimates of genome assemblies in Arabidopsis thaliana assessed using CEGMA v2.5</t>
    <phoneticPr fontId="14" type="noConversion"/>
  </si>
  <si>
    <t>Table Supplementary B:</t>
    <phoneticPr fontId="14" type="noConversion"/>
  </si>
  <si>
    <t>Table Supplementary C:</t>
    <phoneticPr fontId="14" type="noConversion"/>
  </si>
  <si>
    <t>Table Supplementary D:</t>
    <phoneticPr fontId="14" type="noConversion"/>
  </si>
  <si>
    <t>Table Supplementary E:</t>
    <phoneticPr fontId="14" type="noConversion"/>
  </si>
  <si>
    <t>Table Supplementary F:</t>
    <phoneticPr fontId="14" type="noConversion"/>
  </si>
  <si>
    <t>Results of sample identification via BLASTN analyses</t>
    <phoneticPr fontId="14" type="noConversion"/>
  </si>
  <si>
    <t>Summary of performance measures of genomic Arabisdopsis sp. Sequencing in this study.</t>
    <phoneticPr fontId="14" type="noConversion"/>
  </si>
  <si>
    <t>Performance of ab initio gene and protein model predictions from raw MinION R7.3 and R9 1D reads.</t>
    <phoneticPr fontId="14" type="noConversion"/>
  </si>
  <si>
    <t>metadata for trimmed MiSeq unpaired reads</t>
  </si>
  <si>
    <t>CEGMA completeness:</t>
    <phoneticPr fontId="14" type="noConversion"/>
  </si>
  <si>
    <t>Assembly key statistics:</t>
    <phoneticPr fontId="14" type="noConversion"/>
  </si>
  <si>
    <t>Input data:</t>
    <phoneticPr fontId="14" type="noConversion"/>
  </si>
  <si>
    <t>Approximate coverage factor</t>
    <phoneticPr fontId="14" type="noConversion"/>
  </si>
  <si>
    <t>Illumina data (total yield)</t>
    <phoneticPr fontId="14" type="noConversion"/>
  </si>
  <si>
    <t>n/a</t>
    <phoneticPr fontId="14" type="noConversion"/>
  </si>
  <si>
    <t># mismatches / 100 kbp</t>
    <phoneticPr fontId="14" type="noConversion"/>
  </si>
  <si>
    <t xml:space="preserve"># indels / 100 kbp </t>
    <phoneticPr fontId="14" type="noConversion"/>
  </si>
  <si>
    <t>KOG1353</t>
  </si>
  <si>
    <t>KOG1355</t>
  </si>
  <si>
    <t>KOG1374</t>
  </si>
  <si>
    <t>KOG1393</t>
  </si>
  <si>
    <t>KOG1523</t>
  </si>
  <si>
    <t>KOG1556</t>
  </si>
  <si>
    <t>KOG1758</t>
  </si>
  <si>
    <t>KOG1795</t>
  </si>
  <si>
    <t>KOG2472</t>
  </si>
  <si>
    <t>KOG2906</t>
  </si>
  <si>
    <t>KOG3189</t>
  </si>
  <si>
    <t>KOG3318</t>
  </si>
  <si>
    <t>KOG3954</t>
  </si>
  <si>
    <t>* also missing from SPAdes hybrid assembly</t>
    <phoneticPr fontId="14" type="noConversion"/>
  </si>
  <si>
    <t>* also missing from TAIR10 assembly</t>
    <phoneticPr fontId="14" type="noConversion"/>
  </si>
  <si>
    <t xml:space="preserve">A. lyrata ssp. petraea </t>
  </si>
  <si>
    <t>Data</t>
  </si>
  <si>
    <t>MiSeq, 300bp</t>
  </si>
  <si>
    <t xml:space="preserve">MiSeq + MinION </t>
  </si>
  <si>
    <t xml:space="preserve">MiSeq </t>
  </si>
  <si>
    <t>hybrid_thaliana_scaffolds (phage lambda NOT removed)</t>
    <phoneticPr fontId="14" type="noConversion"/>
  </si>
  <si>
    <t>Statistics of the completeness of the A. thaliana de novoMiSeq genome based on 248 CEGs</t>
    <phoneticPr fontId="14" type="noConversion"/>
  </si>
  <si>
    <t>KOG0363</t>
  </si>
  <si>
    <t>KOG0364</t>
  </si>
  <si>
    <t>KOG0424</t>
  </si>
  <si>
    <t>KOG0556</t>
  </si>
  <si>
    <t>KOG0741</t>
  </si>
  <si>
    <t>KOG0862</t>
  </si>
  <si>
    <t>KOG0927</t>
  </si>
  <si>
    <t>KOG0985</t>
  </si>
  <si>
    <t>KOG0989</t>
  </si>
  <si>
    <t>KOG1058</t>
  </si>
  <si>
    <t>KOG1123</t>
  </si>
  <si>
    <t>KOG1350</t>
  </si>
  <si>
    <t>Oxford Nanopore MinION reads, R7.3 + R9, N50 ~ 4,410bp</t>
    <phoneticPr fontId="14" type="noConversion"/>
  </si>
  <si>
    <t>MinION reads (total yield)</t>
    <phoneticPr fontId="14" type="noConversion"/>
  </si>
  <si>
    <t># genes, 'complete'</t>
    <phoneticPr fontId="14" type="noConversion"/>
  </si>
  <si>
    <t>% genes, 'complete'</t>
    <phoneticPr fontId="14" type="noConversion"/>
  </si>
  <si>
    <t>hybrid_thaliana_contigs (phage lambda NOT removed)</t>
    <phoneticPr fontId="14" type="noConversion"/>
  </si>
  <si>
    <r>
      <t>Ab initio</t>
    </r>
    <r>
      <rPr>
        <sz val="10"/>
        <rFont val="Verdana"/>
      </rPr>
      <t xml:space="preserve"> gene and protein sequence predictions from raw unpolished Nanopore reads ising SNAP.</t>
    </r>
    <phoneticPr fontId="14" type="noConversion"/>
  </si>
  <si>
    <t>Discovery curve of genes (black) / proteins (red) over time. Predictions validated with BLAST, see text for details.</t>
    <phoneticPr fontId="14" type="noConversion"/>
  </si>
  <si>
    <t>Dashed lines show total number of predictions; solid lines show uniquely hit loci.</t>
    <phoneticPr fontId="14" type="noConversion"/>
  </si>
  <si>
    <t>Shaded boxes indicate periods where the MinION sequencer was shut down while moving location (approximately)</t>
    <phoneticPr fontId="14" type="noConversion"/>
  </si>
  <si>
    <t>Hybrid</t>
  </si>
  <si>
    <t>Assembler</t>
  </si>
  <si>
    <t>Abyss</t>
  </si>
  <si>
    <t xml:space="preserve">hybridSPAdes </t>
  </si>
  <si>
    <t xml:space="preserve"># N's per 100 kbp </t>
  </si>
  <si>
    <t>Illumina reads, 300bp paired-end (#)</t>
    <phoneticPr fontId="14" type="noConversion"/>
  </si>
  <si>
    <t># genes 'partial'</t>
    <phoneticPr fontId="14" type="noConversion"/>
  </si>
  <si>
    <t>% genes, 'partial'</t>
    <phoneticPr fontId="14" type="noConversion"/>
  </si>
  <si>
    <t>Arabidopsis thaliana</t>
  </si>
  <si>
    <t>channel</t>
  </si>
  <si>
    <t>.</t>
  </si>
  <si>
    <t>Sample</t>
  </si>
  <si>
    <t>Platform</t>
  </si>
  <si>
    <t>ID</t>
  </si>
  <si>
    <t>Note</t>
  </si>
  <si>
    <t>Filename</t>
  </si>
  <si>
    <t>Illumina MiSeq paired-end, 300bp</t>
  </si>
  <si>
    <t>AL1a</t>
  </si>
  <si>
    <t>Probably clonal (A. lyrata) - AL1a used for MinION</t>
  </si>
  <si>
    <t>yeild bp</t>
  </si>
  <si>
    <t>scaffold N50</t>
  </si>
  <si>
    <t>Arabidopsis lyrata ssp. petraea**</t>
  </si>
  <si>
    <t>hybrid_petraea_contigs</t>
  </si>
  <si>
    <t xml:space="preserve">Full reports (including to reference) pending on haemodorum - see /mnt/HDD_2/joe/WALES-NELUMBOLAB/quast_reports_miseq
</t>
    <phoneticPr fontId="14" type="noConversion"/>
  </si>
  <si>
    <t>AT2a_S2_L001_paired.interleaved.fq.gz</t>
  </si>
  <si>
    <t>Table a: statistics of MiSeq paired reads (interleaved)</t>
  </si>
  <si>
    <t># reads</t>
  </si>
  <si>
    <t>AL1a_S3_L001_unpaired.concatenated.fq.gz</t>
  </si>
  <si>
    <t>AL2a_S4_L001_unpaired.concatenated.fq.gz</t>
  </si>
  <si>
    <t>AT1a_S1_L001_unpaired.concatenated.fq.gz</t>
  </si>
  <si>
    <t>AT2a_S2_L001_unpaired.concatenated.fq.gz</t>
  </si>
  <si>
    <t>Table b: statistics of MiSeq unpaired reads (concatenated)</t>
  </si>
  <si>
    <t>AL1a_S3_L001_1P.fq.gz</t>
  </si>
  <si>
    <t>AL1a_S3_L001_2P.fq.gz</t>
  </si>
  <si>
    <t>AL2a_S4_L001_1P.fq.gz</t>
  </si>
  <si>
    <t>AL2a_S4_L001_2P.fq.gz</t>
  </si>
  <si>
    <t>AT1a_S1_L001_1P.fq.gz</t>
  </si>
  <si>
    <t>AT1a_S1_L001_2P.fq.gz</t>
  </si>
  <si>
    <t>AT2a_S2_L001_1P.fq.gz</t>
  </si>
  <si>
    <t>AT2a_S2_L001_2P.fq.gz</t>
  </si>
  <si>
    <t>Table Sa: metadata for trimmed MiSeq paired reads</t>
  </si>
  <si>
    <t>Species</t>
  </si>
  <si>
    <t>Total yield</t>
  </si>
  <si>
    <t>N50</t>
  </si>
  <si>
    <t>N75</t>
  </si>
  <si>
    <t>Reference assembly length</t>
  </si>
  <si>
    <t>Gross approximate coverage</t>
  </si>
  <si>
    <t>LAST aligned length</t>
  </si>
  <si>
    <t>LAST aligned errors</t>
  </si>
  <si>
    <t>Nanopore 1D</t>
  </si>
  <si>
    <t>AT2G08986</t>
  </si>
  <si>
    <t>Arabidopsis lyrata ssp. lyrata*</t>
  </si>
  <si>
    <t>Arabidopsis thaliana***</t>
  </si>
  <si>
    <t>**Arabidopsis lyrata ssp. petraea sample against petraea ssp. assembly</t>
  </si>
  <si>
    <t>Quality of nanopore-sequenced reads mapped against available reference assemblies</t>
  </si>
  <si>
    <t>Source data / sample 1 BLAST database</t>
  </si>
  <si>
    <t>A. thaliana</t>
  </si>
  <si>
    <t>A.lyrata combined</t>
  </si>
  <si>
    <t>Pairwise comparison / sample 2 BLAST db</t>
  </si>
  <si>
    <t>Source data</t>
  </si>
  <si>
    <t>ONT 1D</t>
  </si>
  <si>
    <t>MiSeq</t>
  </si>
  <si>
    <t>Total reads in query</t>
  </si>
  <si>
    <t>Biases:</t>
  </si>
  <si>
    <t>Cumulative length</t>
  </si>
  <si>
    <t># reads, counting L &amp; R separately</t>
  </si>
  <si>
    <t>sequence length</t>
  </si>
  <si>
    <t xml:space="preserve">Assembly stats: </t>
  </si>
  <si>
    <t># contigs</t>
  </si>
  <si>
    <t># scaffolds</t>
  </si>
  <si>
    <t>contig N50</t>
  </si>
  <si>
    <t>hybrid_petraea_scaffolds</t>
  </si>
  <si>
    <t># contigs (&gt;= 0 bp)</t>
  </si>
  <si>
    <t># contigs (&gt;= 1000 bp)</t>
  </si>
  <si>
    <t>AL1a_S3_L001_paired.interleaved.fq.gz</t>
  </si>
  <si>
    <t>Assembly</t>
  </si>
  <si>
    <t>ch249_read1288</t>
  </si>
  <si>
    <t># contigs (&gt;= 5000 bp)</t>
  </si>
  <si>
    <t># contigs (&gt;= 10000 bp)</t>
  </si>
  <si>
    <t># contigs (&gt;= 25000 bp)</t>
  </si>
  <si>
    <t># contigs (&gt;= 50000 bp)</t>
  </si>
  <si>
    <t>Total length (&gt;= 0 bp)</t>
  </si>
  <si>
    <t>Total length (&gt;= 1000 bp)</t>
  </si>
  <si>
    <t>AL2a</t>
  </si>
  <si>
    <t xml:space="preserve">Probably clonal (A. lyrata) </t>
  </si>
  <si>
    <t>AL2a_S4_L001_paired.interleaved.fq.gz</t>
  </si>
  <si>
    <t>AT1a</t>
  </si>
  <si>
    <t>Different individuals (A.thaliana)</t>
  </si>
  <si>
    <t>AT1a_S1_L001_paired.interleaved.fq.gz</t>
  </si>
  <si>
    <t>AT2a</t>
  </si>
  <si>
    <t>Different individuals (A.thaliana) - AT2a individual used for MinION</t>
  </si>
  <si>
    <t>Total length (&gt;= 25000 bp)</t>
  </si>
  <si>
    <t>Total length (&gt;= 50000 bp)</t>
  </si>
  <si>
    <t>Largest contig</t>
  </si>
  <si>
    <t>Total length</t>
  </si>
  <si>
    <t>Reference length</t>
  </si>
  <si>
    <t>GC (%)</t>
  </si>
  <si>
    <t>Reference GC (%)</t>
  </si>
  <si>
    <t>NG50</t>
  </si>
  <si>
    <t>NG75</t>
  </si>
  <si>
    <t>L50</t>
  </si>
  <si>
    <t>LG50</t>
  </si>
  <si>
    <t>L75</t>
  </si>
  <si>
    <t>LG75</t>
  </si>
  <si>
    <t># misassemblies</t>
  </si>
  <si>
    <t># misassembled contigs</t>
  </si>
  <si>
    <t>Misassembled contigs length</t>
  </si>
  <si>
    <t># local misassemblies</t>
  </si>
  <si>
    <t># unaligned contigs</t>
  </si>
  <si>
    <t>2729 + 1599 part</t>
  </si>
  <si>
    <t>2708 + 1578 part</t>
  </si>
  <si>
    <t>13762 + 9558 part</t>
  </si>
  <si>
    <t>13753 + 9541 part</t>
  </si>
  <si>
    <t>Unaligned length</t>
  </si>
  <si>
    <t>Genome fraction (%)</t>
  </si>
  <si>
    <t>Duplication ratio</t>
  </si>
  <si>
    <t># N's per 100 kbp</t>
  </si>
  <si>
    <t># mismatches per 100 kbp</t>
  </si>
  <si>
    <t># indels per 100 kbp</t>
  </si>
  <si>
    <t>AL1a_S3_L001_1U.fq.gz</t>
  </si>
  <si>
    <t>AL1a_S3_L001_2U.fq.gz</t>
  </si>
  <si>
    <t>AL2a_S4_L001_1U.fq.gz</t>
  </si>
  <si>
    <t>AL2a_S4_L001_2U.fq.gz</t>
  </si>
  <si>
    <t>AT1a_S1_L001_1U.fq.gz</t>
  </si>
  <si>
    <t>AT1a_S1_L001_2U.fq.gz</t>
  </si>
  <si>
    <t>AT2a_S2_L001_1U.fq.gz</t>
  </si>
  <si>
    <t>AT2a_S2_L001_2U.fq.gz</t>
  </si>
  <si>
    <t>AT3G09490</t>
  </si>
  <si>
    <t>e1dc63ca-46b4-4079-b12b-b3f188427e70</t>
  </si>
  <si>
    <t>ch471_read1101</t>
  </si>
  <si>
    <t>AT2G07981</t>
  </si>
  <si>
    <t>Reference Species</t>
  </si>
  <si>
    <t>Total reads</t>
  </si>
  <si>
    <t>Reference assembly contigs</t>
  </si>
  <si>
    <t>BWA average read depth</t>
  </si>
  <si>
    <t>Prots</t>
  </si>
  <si>
    <t>number of 248 ultra-conserved CEGs present in genome</t>
  </si>
  <si>
    <t>% Completeness</t>
  </si>
  <si>
    <t>Illumina MiSeq paired-end (paired reads only), 300bp</t>
  </si>
  <si>
    <t>Illumina MiSeq unpaired reads only, 300bp</t>
  </si>
  <si>
    <t>*Arabidopsis lyrata ssp. petraea sample against A. lyrata assembly</t>
  </si>
  <si>
    <t>AT1G72990</t>
  </si>
  <si>
    <t>21856c60-4cbb-4ecc-9a82-3f65793ddee9</t>
  </si>
  <si>
    <t>ch243_read3300</t>
  </si>
  <si>
    <t>AT2G33500</t>
  </si>
  <si>
    <t>135ecc81-89be-485d-898a-34e125de9266</t>
  </si>
  <si>
    <t>ch437_read237</t>
  </si>
  <si>
    <t>AT5G12920</t>
  </si>
  <si>
    <t>19534ce5-9925-49f0-95dc-d6b466729b5b</t>
  </si>
  <si>
    <t>ch249_read10763</t>
  </si>
  <si>
    <t>AT3G07870</t>
  </si>
  <si>
    <t>Cumulative identities</t>
  </si>
  <si>
    <t>Cumulative % identities</t>
  </si>
  <si>
    <t>Cumulative evalues</t>
  </si>
  <si>
    <t>Mean length</t>
  </si>
  <si>
    <t>Mean identities</t>
  </si>
  <si>
    <t>Mean % identities</t>
  </si>
  <si>
    <t>Mean evalues</t>
  </si>
  <si>
    <t>564134c0-9971-4380-9114-c0ffd760b1bd</t>
  </si>
  <si>
    <t>ch172_read64</t>
  </si>
  <si>
    <t>AT5G22980</t>
  </si>
  <si>
    <t>57bd95b9-9d5f-4aee-97b9-c9fdb44081ec</t>
  </si>
  <si>
    <t>ch399_read3021</t>
  </si>
  <si>
    <t>AT1G40104</t>
  </si>
  <si>
    <t>5ab15643-264b-4d3f-af38-a11ec05bbe71</t>
  </si>
  <si>
    <t>ch150_read574</t>
  </si>
  <si>
    <t>AT5G17920</t>
  </si>
  <si>
    <t>6544fa85-3c39-4860-b000-b55049a2a0bd</t>
  </si>
  <si>
    <t>ch110_read266</t>
  </si>
  <si>
    <t>AT2G19520</t>
  </si>
  <si>
    <t>67d82ddf-c9e8-4354-b8a4-2816d24bfc25</t>
  </si>
  <si>
    <t>ch338_read1574</t>
  </si>
  <si>
    <t>AT5G09610</t>
  </si>
  <si>
    <t>78f09c3f-2be9-4707-aae6-64c80afe285e</t>
  </si>
  <si>
    <t>ch468_read504</t>
  </si>
  <si>
    <t>AT4G30720</t>
  </si>
  <si>
    <t>79fe1a93-d439-40fe-89e2-d30d554d39c6</t>
  </si>
  <si>
    <t>ch465_read1775</t>
  </si>
  <si>
    <t>AT5G17570</t>
  </si>
  <si>
    <t>ch6_read34</t>
  </si>
  <si>
    <t>AT5G57010</t>
  </si>
  <si>
    <t>9bed9021-0eff-46b0-ac1a-67fc47c2c9bf</t>
  </si>
  <si>
    <t>ch509_read280</t>
  </si>
  <si>
    <t>AT5G49860</t>
  </si>
  <si>
    <t>9e62714d-729d-4f67-ab8c-92c4facda015</t>
  </si>
  <si>
    <t>Total length (&gt;= 5000 bp)</t>
  </si>
  <si>
    <t>Total length (&gt;= 10000 bp)</t>
  </si>
  <si>
    <t>a3a62f11-e468-42bb-9c30-58db8e4aea41</t>
  </si>
  <si>
    <t>ch468_read958</t>
  </si>
  <si>
    <t>AT1G04410</t>
  </si>
  <si>
    <t>ad6269f9-8144-4dd6-ae9e-b52cd743e83a</t>
  </si>
  <si>
    <t>ch505_read1347</t>
  </si>
  <si>
    <t>AT1G19220</t>
  </si>
  <si>
    <t>b415763f-70ea-4b91-9e11-5b5d790ea1e8</t>
  </si>
  <si>
    <t>ch10_read2164</t>
  </si>
  <si>
    <t>AT5G14200</t>
  </si>
  <si>
    <t>b9b5d5f5-f0ae-4e7c-89d9-36c8a874ba4f</t>
  </si>
  <si>
    <t>ch24_read2388</t>
  </si>
  <si>
    <t>AT5G06470</t>
  </si>
  <si>
    <t>bf5ca644-125d-4aa9-959a-9a1ce8adc0f0</t>
  </si>
  <si>
    <t>ch328_read201</t>
  </si>
  <si>
    <t>AT5G05440</t>
  </si>
  <si>
    <t>c4a09529-9341-4710-a2bc-df0d3aea5409</t>
  </si>
  <si>
    <t>ch261_read2916</t>
  </si>
  <si>
    <t>AT5G02430</t>
  </si>
  <si>
    <t>c6339b55-9095-4e67-b137-10cf8fa46124</t>
  </si>
  <si>
    <t>Largest alignment</t>
  </si>
  <si>
    <t>Total aligned length</t>
  </si>
  <si>
    <t>NA50</t>
  </si>
  <si>
    <t>NGA50</t>
  </si>
  <si>
    <t>NA75</t>
  </si>
  <si>
    <t>NGA75</t>
  </si>
  <si>
    <t>LA50</t>
  </si>
  <si>
    <t>LGA50</t>
  </si>
  <si>
    <t>LA75</t>
  </si>
  <si>
    <t>LGA75</t>
  </si>
  <si>
    <t>ats row</t>
  </si>
  <si>
    <t>TAIR10_gene</t>
  </si>
  <si>
    <t>read_UID</t>
  </si>
  <si>
    <t>times</t>
  </si>
  <si>
    <t>read_info</t>
  </si>
  <si>
    <t>read</t>
  </si>
  <si>
    <t>length</t>
  </si>
  <si>
    <t>pident</t>
  </si>
  <si>
    <t>evalue</t>
  </si>
  <si>
    <t>ATCG00350</t>
  </si>
  <si>
    <t>5fa6b0d0-8159-4197-b1ef-97cc52bafa84</t>
  </si>
  <si>
    <t>ch10_read1424</t>
  </si>
  <si>
    <t>ch34_read1502</t>
  </si>
  <si>
    <t>criteria</t>
  </si>
  <si>
    <t>measure</t>
  </si>
  <si>
    <t xml:space="preserve">evalue         </t>
  </si>
  <si>
    <t xml:space="preserve">Min.: </t>
  </si>
  <si>
    <t>1st Qu.:</t>
  </si>
  <si>
    <t>Median:</t>
  </si>
  <si>
    <t>Mean:</t>
  </si>
  <si>
    <t>3rd Qu.:</t>
  </si>
  <si>
    <t>Max.:</t>
  </si>
  <si>
    <t xml:space="preserve"> </t>
  </si>
  <si>
    <t>all:</t>
  </si>
  <si>
    <t>length(gts[(gts$pident&gt;0)&amp;(gts$length&gt;0),1])</t>
  </si>
  <si>
    <t>filter:</t>
  </si>
  <si>
    <t>length(gts[(gts$pident&gt;78)&amp;(gts$length&gt;570),1])</t>
  </si>
  <si>
    <t>##AA</t>
  </si>
  <si>
    <t>length(ats[ats$length&gt;00,1])</t>
  </si>
  <si>
    <t>ats_filtered_top_5pc = ats[(ats$length&gt;100)&amp;(ats$gap_fraction&gt;0.16)&amp;(ats$gap_open_rate&lt;0.1),1]</t>
  </si>
  <si>
    <t>Statistics of the completeness of the A. thaliana MinION reads dataset (NO assembly) based on 248 CEGs</t>
  </si>
  <si>
    <t>#Prots</t>
  </si>
  <si>
    <t>%Completeness</t>
  </si>
  <si>
    <t>#Total</t>
  </si>
  <si>
    <t>Average</t>
  </si>
  <si>
    <t>a574c792-285e-419e-ab7b-9522b5708d86</t>
  </si>
  <si>
    <t>ch406_read291</t>
  </si>
  <si>
    <t>Statistics of the completeness of the A. thaliana REFERENCE genome based on 248 CEGs</t>
  </si>
  <si>
    <t>eaf99d15-f6b4-4025-87f7-e9f95431a6c9</t>
  </si>
  <si>
    <t>ch440_read2212</t>
  </si>
  <si>
    <t>Arabidopsis_thaliana_FNA.6339.removed.realigned</t>
  </si>
  <si>
    <t>38b082ec-ba1d-46d7-b083-b0cea62d9618_Basecall_Alignment_templat-snap.1|AT2G05120|no_kog_value</t>
  </si>
  <si>
    <t>Arabidopsis_thaliana_FNA.5801.removed.realigned</t>
  </si>
  <si>
    <t>percentage of 248 ultra-conserved CEGs present</t>
  </si>
  <si>
    <t>Total</t>
  </si>
  <si>
    <t>total number of CEGs present including putative orthologs</t>
  </si>
  <si>
    <t>average number of orthologs per CEG</t>
  </si>
  <si>
    <t>% Ortho</t>
  </si>
  <si>
    <t>percentage of detected CEGS that have more than 1 ortholog</t>
  </si>
  <si>
    <t>#Listing missing proteins in each category</t>
  </si>
  <si>
    <t xml:space="preserve"># Category: Complete </t>
  </si>
  <si>
    <t>KOG0209</t>
  </si>
  <si>
    <t>KOG0477</t>
  </si>
  <si>
    <t>KOG1112</t>
  </si>
  <si>
    <t>KOG1272</t>
  </si>
  <si>
    <t xml:space="preserve"># Category: Partial </t>
  </si>
  <si>
    <t>1bc49b6e-717e-4d6b-983e-368b021f4aae</t>
  </si>
  <si>
    <t>ch386_read1326</t>
  </si>
  <si>
    <t>AT2G01440</t>
  </si>
  <si>
    <t>1cddbb83-77c1-4f19-9c19-934da611ac74</t>
  </si>
  <si>
    <t>ch49_read3514</t>
  </si>
  <si>
    <t>AT5G05510</t>
  </si>
  <si>
    <t>2028f993-1953-450b-9478-6a4fe6b3185b</t>
  </si>
  <si>
    <t>ch186_read1997</t>
  </si>
  <si>
    <t>AT2G31250</t>
  </si>
  <si>
    <t>310e49da-31ac-44c3-bb33-533dad7d1118</t>
  </si>
  <si>
    <t>ch56_read3894</t>
  </si>
  <si>
    <t>AT2G26150</t>
  </si>
  <si>
    <t>38d470e3-c818-4003-beec-3537c7212300</t>
  </si>
  <si>
    <t>ch481_read1598</t>
  </si>
  <si>
    <t>AT5G03780</t>
  </si>
  <si>
    <t>4a3a4c1f-4839-475c-879c-6a7e0c3b9a01</t>
  </si>
  <si>
    <t>ch119_read437</t>
  </si>
  <si>
    <t>AT1G51770</t>
  </si>
  <si>
    <t>4b32eebe-bffe-4a4b-920e-2e72c4045a57</t>
  </si>
  <si>
    <t>ch119_read487</t>
  </si>
  <si>
    <t>AT5G28530</t>
  </si>
  <si>
    <t>KOG2446</t>
  </si>
  <si>
    <t>Statistics of the completeness of the A. thaliana HYBRID de novo (MiSeq/MinION) genome based on 248 CEGs</t>
  </si>
  <si>
    <t>Complete</t>
  </si>
  <si>
    <t>Group 1</t>
  </si>
  <si>
    <t>Group 2</t>
  </si>
  <si>
    <t>Group 3</t>
  </si>
  <si>
    <t>Group 4</t>
  </si>
  <si>
    <t>Partial</t>
  </si>
  <si>
    <t>Key:</t>
  </si>
  <si>
    <t>Assembly, de novo, November 2016</t>
    <phoneticPr fontId="14" type="noConversion"/>
  </si>
  <si>
    <t>canu-thliana.contigs</t>
  </si>
  <si>
    <t>-</t>
  </si>
  <si>
    <t>3 + 2 part</t>
  </si>
  <si>
    <t>870084f4-35ed-43f1-9da2-ebf60a94e1bb</t>
  </si>
  <si>
    <t>ch260_read2296</t>
  </si>
  <si>
    <t>AT5G54190</t>
  </si>
  <si>
    <t>8d4d22a4-4fdf-4b0c-b35b-7ae7912693f6</t>
  </si>
  <si>
    <t>915344d0-6c9d-4c4b-941b-51b71309c2b9</t>
  </si>
  <si>
    <t>25922 + 18487 part</t>
  </si>
  <si>
    <t>-</t>
    <phoneticPr fontId="14" type="noConversion"/>
  </si>
  <si>
    <t>KOG0329</t>
  </si>
  <si>
    <t>KOG2017</t>
  </si>
  <si>
    <t>AT3G14910</t>
  </si>
  <si>
    <t>2756 + 2556 part</t>
  </si>
  <si>
    <t>2757 + 2556 part</t>
  </si>
  <si>
    <t>25892 + 18445 part</t>
  </si>
  <si>
    <t>Arabidopsis_thaliana_FNA.7045.removed.realigned</t>
  </si>
  <si>
    <t>ef34388d-286c-44df-bb06-f72586403cdf_Basecall_Alignment_templat-snap.1|AT2G02148|no_kog_value</t>
  </si>
  <si>
    <t>Arabidopsis_thaliana_FNA.5460.removed.realigned</t>
  </si>
  <si>
    <t>82216d1a-e320-4d9c-9d76-965aa1e237dc_Basecall_Alignment_templat-snap.3|AT1G51405|no_kog_value</t>
  </si>
  <si>
    <t>Arabidopsis_thaliana_FNA.6950.removed.realigned</t>
  </si>
  <si>
    <t>ch279_read242</t>
  </si>
  <si>
    <t>AT1G45063</t>
  </si>
  <si>
    <t>AT1a-contigs</t>
  </si>
  <si>
    <t>AT1a-scaffolds</t>
  </si>
  <si>
    <t>AT2a-contigs</t>
  </si>
  <si>
    <t>AT2a-scaffolds</t>
  </si>
  <si>
    <t>AL1a-contigs</t>
  </si>
  <si>
    <t>AL1a-scaffolds</t>
  </si>
  <si>
    <t>AL2a-contigs</t>
  </si>
  <si>
    <t>AL2a-scaffolds</t>
  </si>
  <si>
    <t>All statistics are based on contigs of size &gt;= 500 bp, unless otherwise noted (e.g., "# contigs (&gt;= 0 bp)" and "Total length (&gt;= 0 bp)" include all contigs).</t>
  </si>
  <si>
    <t>ch219_read1607</t>
  </si>
  <si>
    <t>ATCG00480</t>
  </si>
  <si>
    <t>c96ef237-f4ec-4409-9d74-de0370f357d8</t>
  </si>
  <si>
    <t>ch33_read764</t>
  </si>
  <si>
    <t>AT2G33230</t>
  </si>
  <si>
    <t>cf3af711-485f-4fa1-955c-091b41c0163d</t>
  </si>
  <si>
    <t>ch186_read4350</t>
  </si>
  <si>
    <t>AT1G61260</t>
  </si>
  <si>
    <t>d494bd60-f3c0-4fc1-a28b-4653d1d7bbd2</t>
  </si>
  <si>
    <t>ch90_read2010</t>
  </si>
  <si>
    <t>ATCG00120</t>
  </si>
  <si>
    <t>e9b39c35-dc71-49c7-9032-a88ea4f22808</t>
  </si>
  <si>
    <t>ch291_read2296</t>
  </si>
  <si>
    <t>AT1G26570</t>
  </si>
  <si>
    <t>eb46d1f9-923d-4c32-a419-c085be568e4f</t>
  </si>
  <si>
    <t>ch70_read657</t>
  </si>
  <si>
    <t>AT1G22460</t>
  </si>
  <si>
    <t>ffdf8ab4-31ac-40ec-b89b-331edf448fa0</t>
  </si>
  <si>
    <t>ee43d155-5246-454a-a941-d98ba18842ec_Basecall_Alignment_templat-snap.2|AT4G22930|no_kog_value</t>
  </si>
  <si>
    <t>Arabidopsis_thaliana_FNA.4308.removed.realigned</t>
  </si>
  <si>
    <t>1c6628c2-851d-4394-961c-8e656d6e0231_Basecall_Alignment_templat-snap.1|AT4G24930|no_kog_value</t>
  </si>
  <si>
    <t>Arabidopsis_thaliana_FNA.6195.removed.realigned</t>
  </si>
  <si>
    <t>765de946-c7a1-403e-a095-8fcf153e73fa_Basecall_Alignment_templat-snap.2|AT3G29130|no_kog_value</t>
  </si>
  <si>
    <t>Arabidopsis_thaliana_FNA.6685.removed.realigned</t>
  </si>
  <si>
    <t xml:space="preserve">%Ortho </t>
  </si>
  <si>
    <t>e19e8cd0-88f9-4c95-ac17-d58d4cfb7981_Basecall_Alignment_templat-snap.2|AT5G08740|no_kog_value</t>
  </si>
  <si>
    <t>Arabidopsis_thaliana_FNA.4914.removed.realigned</t>
  </si>
  <si>
    <t>8110c0c0-94fa-4550-847b-c2219b106796_Basecall_Alignment_templat-snap.1|AT5G44150|no_kog_value</t>
  </si>
  <si>
    <t>Arabidopsis_thaliana_FNA.7657.removed.realigned</t>
  </si>
  <si>
    <t>f95338d1-4628-4200-9904-af44027ebd73_Basecall_Alignment_templat-snap.1|AT5G52980|no_kog_value</t>
  </si>
  <si>
    <t>Arabidopsis_thaliana_FNA.5959.removed.realigned</t>
  </si>
  <si>
    <t>5d922a41-af38-4697-8467-fa4fa2836e5f_Basecall_Alignment_templat-snap.1|AT1G23180|no_kog_value</t>
  </si>
  <si>
    <t>Arabidopsis_thaliana_FNA.5750.removed.realigned</t>
  </si>
  <si>
    <t>1a8ae4dc-b563-472c-813c-ed372f0c6c63_Basecall_Alignment_templat-snap.1|AT4G26020|no_kog_value</t>
  </si>
  <si>
    <t>Arabidopsis_thaliana_FNA.7851.removed.realigned</t>
  </si>
  <si>
    <t>b77dcfc6-33c4-4c11-af50-82023e18b337_Basecall_Alignment_templat-snap.1|AT4G27600|KOG2854</t>
  </si>
  <si>
    <t>Arabidopsis_thaliana_FNA.6366.removed.realigned</t>
  </si>
  <si>
    <t>37ae32e5-e791-4437-b325-7714f4d06115_Basecall_Alignment_templat-snap.1|AT3G51050|no_kog_value</t>
  </si>
  <si>
    <t>Arabidopsis_thaliana_FNA.5161.removed.realigned</t>
  </si>
  <si>
    <t>969907bc-ed37-41c0-a4aa-38f8f59f574e_Basecall_Alignment_templat-snap.1|AT1G70070|no_kog_value</t>
  </si>
  <si>
    <t>Arabidopsis_thaliana_FNA.6290.removed.realigned</t>
  </si>
  <si>
    <t>5e1b1735-3cef-43f3-a2d2-c8661af1c01e_Basecall_Alignment_templat-snap.5|AT2G35720|no_kog_value</t>
  </si>
  <si>
    <t>Arabidopsis_thaliana_FNA.4886.removed.realigned</t>
  </si>
  <si>
    <t>0026f17e-3a81-4f9b-a709-0cce0ee9da25_Basecall_Alignment_templat-snap.1|AT1G03030|no_kog_value</t>
  </si>
  <si>
    <t>Arabidopsis_thaliana_FNA.6407.removed.realigned</t>
  </si>
  <si>
    <t>69d8552e-043b-40f1-beb7-dee2189779e9_Basecall_Alignment_templat-snap.2|AT5G51340|no_kog_value</t>
  </si>
  <si>
    <t>Arabidopsis_thaliana_FNA.6150.removed.realigned</t>
  </si>
  <si>
    <t>c45d52d5-c3a5-43e2-bd15-1883adf2954a_Basecall_Alignment_templat-snap.6|AT4G37460|no_kog_value</t>
  </si>
  <si>
    <t>Arabidopsis_thaliana_FNA.4729.removed.realigned</t>
  </si>
  <si>
    <t>c58c9e5b-05b3-4355-b350-4d1a3bd8b092_Basecall_Alignment_templat-snap.1|AT2G38580|no_kog_value</t>
  </si>
  <si>
    <t>Arabidopsis_thaliana_FNA.6697.removed.realigned</t>
  </si>
  <si>
    <t>4a3a4c1f-4839-475c-879c-6a7e0c3b9a01_Basecall_Alignment_templat-snap.3|AT5G03770|no_kog_value</t>
  </si>
  <si>
    <t>Arabidopsis_thaliana_FNA.7388.removed.realigned</t>
  </si>
  <si>
    <t>b0238c1e-fa62-4eab-bfb1-33771be23b40_Basecall_Alignment_templat-snap.4|AT5G54880|no_kog_value</t>
  </si>
  <si>
    <t>Arabidopsis_thaliana_FNA.7601.removed.realigned</t>
  </si>
  <si>
    <t>0cdd6cd5-c715-4634-81c6-fdd33c56964e_Basecall_Alignment_templat-snap.2|AT5G58510|no_kog_value</t>
  </si>
  <si>
    <t>Arabidopsis_thaliana_FNA.5836.removed.realigned</t>
  </si>
  <si>
    <t>971fdfba-84d3-4f2f-9694-686640029e79_Basecall_Alignment_templat-snap.2|AT5G24010|no_kog_value</t>
  </si>
  <si>
    <t>Arabidopsis_thaliana_FNA.7313.removed.realigned</t>
  </si>
  <si>
    <t>536f1684-99d0-4c5a-91fe-f46eca26ab5b_Basecall_Alignment_templat-snap.4|AT5G51430|no_kog_value</t>
  </si>
  <si>
    <t>Arabidopsis_thaliana_FNA.6604.removed.realigned</t>
  </si>
  <si>
    <t>84fa6782-2955-46d9-8a3d-8235e6348f7e_Basecall_Alignment_templat-snap.1|AT5G50930|no_kog_value</t>
  </si>
  <si>
    <t>Arabidopsis_thaliana_FNA.7289.removed.realigned</t>
  </si>
  <si>
    <t>bced7ee0-67ec-4fd4-ae3d-d3b956d4afaa_Basecall_Alignment_templat-snap.2|AT1G31780|no_kog_value</t>
  </si>
  <si>
    <t>Arabidopsis_thaliana_FNA.6900.removed.realigned</t>
  </si>
  <si>
    <t>e0fe2314-70dd-4b02-9c58-b7a58c60d0f2_Basecall_Alignment_templat-snap.2|AT3G09250|no_kog_value</t>
  </si>
  <si>
    <t>Arabidopsis_thaliana_FNA.6193.removed.realigned</t>
  </si>
  <si>
    <t>241102b6-e700-4dde-85f7-af225bf7299d_Basecall_Alignment_templat-snap.1|AT1G06560|no_kog_value</t>
  </si>
  <si>
    <t>Arabidopsis_thaliana_FNA.6795.removed.realigned</t>
  </si>
  <si>
    <t>ffb4ef5c-5d01-4b1a-8561-bb7b8ffb8938_Basecall_Alignment_templat-snap.2|AT1G73020|no_kog_value</t>
  </si>
  <si>
    <t>Arabidopsis_thaliana_FNA.6314.removed.realigned</t>
  </si>
  <si>
    <t>7149e5b5-ceff-4682-a549-7511334c16d9_Basecall_Alignment_templat-snap.1|AT2G19880|no_kog_value</t>
  </si>
  <si>
    <t>Arabidopsis_thaliana_FNA.6403.removed.realigned</t>
  </si>
  <si>
    <t>78aa4fe7-e644-48e4-9e45-6c13c876ef36_Basecall_Alignment_templat-snap.1|AT5G25070|no_kog_value</t>
  </si>
  <si>
    <t>Arabidopsis_thaliana_FNA.8121.removed.realigned</t>
  </si>
  <si>
    <t>6883e4d8-277c-4fb6-a5e5-a83c34e43645_Basecall_Alignment_templat-snap.4|AT5G64860|no_kog_value</t>
  </si>
  <si>
    <t>Arabidopsis_thaliana_FNA.6820.removed.realigned</t>
  </si>
  <si>
    <t>556e0add-73c8-423c-a509-d6a85c4e6cb4_Basecall_Alignment_templat-snap.2|AT5G66810|no_kog_value</t>
  </si>
  <si>
    <t>Arabidopsis_thaliana_FNA.6661.removed.realigned</t>
  </si>
  <si>
    <t>7adba049-f27d-458d-b1c5-a36e1e0f09ca_Basecall_Alignment_templat-snap.1|AT1G78590|no_kog_value</t>
  </si>
  <si>
    <t>Arabidopsis_thaliana_FNA.7282.removed.realigned</t>
  </si>
  <si>
    <t>44347471-211e-4a29-b2c2-39171555c6a9_Basecall_Alignment_templat-snap.2|AT5G42390|no_kog_value</t>
  </si>
  <si>
    <t>Arabidopsis_thaliana_FNA.5334.removed.realigned</t>
  </si>
  <si>
    <t>9d03bd49-3d3a-4ab7-8588-5efd9a76c4e2_Basecall_Alignment_templat-snap.1|AT1G45150|no_kog_value</t>
  </si>
  <si>
    <t>Arabidopsis_thaliana_FNA.6411.removed.realigned</t>
  </si>
  <si>
    <t>d8704bfc-bab2-45ac-9c3b-f26861a03f15_Basecall_Alignment_templat-snap.6|AT5G17690|no_kog_value</t>
  </si>
  <si>
    <t>Arabidopsis_thaliana_FNA.5588.removed.realigned</t>
  </si>
  <si>
    <t>28bd5a56-84c2-45e4-ab0b-4aac306be8f0_Basecall_Alignment_templat-snap.1|AT5G39250|no_kog_value</t>
  </si>
  <si>
    <t>Arabidopsis_thaliana_FNA.7276.removed.realigned</t>
  </si>
  <si>
    <t>d26881a7-7db6-4c11-b2c8-1b93194883f7_Basecall_Alignment_templat-snap.3|AT3G52160|no_kog_value</t>
  </si>
  <si>
    <t>Arabidopsis_thaliana_FNA.6785.removed.realigned</t>
  </si>
  <si>
    <t>f8e58aab-843d-4886-b91c-eba1978f7f0f_Basecall_Alignment_templat-snap.1|AT2G35460|no_kog_value</t>
  </si>
  <si>
    <t>Arabidopsis_thaliana_FNA.7404.removed.realigned</t>
  </si>
  <si>
    <t>f6b17ee3-1585-44ea-962b-8653fefdc1af_Basecall_Alignment_templat-snap.2|AT4G22830|no_kog_value</t>
  </si>
  <si>
    <t>Arabidopsis_thaliana_FNA.6075.removed.realigned</t>
  </si>
  <si>
    <t>6b8b11da-ed2a-4f73-aad0-bb2facc5925c_Basecall_Alignment_templat-snap.1|AT3G45880|no_kog_value</t>
  </si>
  <si>
    <t>Arabidopsis_thaliana_FNA.7472.removed.realigned</t>
  </si>
  <si>
    <t>1c6b65ab-6fff-40cb-9df0-0d013bc66bb1_Basecall_Alignment_templat-snap.2|AT5G17250|no_kog_value</t>
  </si>
  <si>
    <t>Arabidopsis_thaliana_FNA.6302.removed.realigned</t>
  </si>
  <si>
    <t>3567163a-6e98-4366-86a6-8dc41fa32f93_Basecall_Alignment_templat-snap.2|AT4G21820|no_kog_value</t>
  </si>
  <si>
    <t>Arabidopsis_thaliana_FNA.5721.removed.realigned</t>
  </si>
  <si>
    <t>090caee3-2dda-4083-bbcf-0142954657f3_Basecall_Alignment_templat-snap.1|AT3G09050|no_kog_value</t>
  </si>
  <si>
    <t>Arabidopsis_thaliana_FNA.7056.removed.realigned</t>
  </si>
  <si>
    <t>b7ec70c2-b054-429f-a0de-f705572447f8_Basecall_Alignment_templat-snap.1|AT1G55280|no_kog_value</t>
  </si>
  <si>
    <t>Arabidopsis_thaliana_FNA.6985.removed.realigned</t>
  </si>
  <si>
    <t>b07fd070-5e4e-4084-b045-84b7bfdaa5b8_Basecall_Alignment_templat-snap.1|AT5G45660|no_kog_value</t>
  </si>
  <si>
    <t>Arabidopsis_thaliana_FNA.7767.removed.realigned</t>
  </si>
  <si>
    <t>a1e32f62-52d6-4220-ba0c-6c2c167a7cd5_Basecall_Alignment_templat-snap.1|AT5G02170|no_kog_value</t>
  </si>
  <si>
    <t>Arabidopsis_thaliana_FNA.7125.removed.realigned</t>
  </si>
  <si>
    <t>4b5a2fb3-f380-43f6-a3b2-2ab58caab603_Basecall_Alignment_templat-snap.1|AT1G01770|no_kog_value</t>
  </si>
  <si>
    <t>Arabidopsis_thaliana_FNA.7135.removed.realigned</t>
  </si>
  <si>
    <t>8bb70ecb-84b4-4fdc-ba96-8b2f19164bd1_Basecall_Alignment_templat-snap.2|AT4G01880|no_kog_value</t>
  </si>
  <si>
    <t>Arabidopsis_thaliana_FNA.6943.removed.realigned</t>
  </si>
  <si>
    <t>42bc396e-f9dc-40c8-8806-33a04e189726_Basecall_Alignment_templat-snap.1|AT1G75340|no_kog_value</t>
  </si>
  <si>
    <t>Arabidopsis_thaliana_FNA.7160.removed.realigned</t>
  </si>
  <si>
    <t>75f53cdc-6ef2-4f30-9f58-dd75747cb2dc_Basecall_Alignment_templat-snap.2|AT5G14240|no_kog_value</t>
  </si>
  <si>
    <t>Arabidopsis_thaliana_FNA.6033.removed.realigned</t>
  </si>
  <si>
    <t>855050e2-7d39-4761-aef6-a01d626ac27f_Basecall_Alignment_templat-snap.5|AT1G19130|no_kog_value</t>
  </si>
  <si>
    <t>Arabidopsis_thaliana_FNA.6495.removed.realigned</t>
  </si>
  <si>
    <t>0ae5b404-d13c-418a-9454-9601659d4427_Basecall_Alignment_templat-snap.3|AT2G20725|no_kog_value</t>
  </si>
  <si>
    <t>Arabidopsis_thaliana_FNA.6775.removed.realigned</t>
  </si>
  <si>
    <t>044ab0e8-aef1-4bf9-a071-6ec1af9424ae_Basecall_Alignment_templat-snap.4|AT3G29170|no_kog_value</t>
  </si>
  <si>
    <t>Arabidopsis_thaliana_FNA.6012.removed.realigned</t>
  </si>
  <si>
    <t>db9001fa-fccf-4fa8-9b40-ed9d34fede1c_Basecall_Alignment_templat-snap.2|AT1G02680|no_kog_value</t>
  </si>
  <si>
    <t>Arabidopsis_thaliana_FNA.5226.removed.realigned</t>
  </si>
  <si>
    <t>5171e626-5821-4c4a-8b0b-2bd584d82b38_Basecall_Alignment_templat-snap.2|AT3G08800|no_kog_value</t>
  </si>
  <si>
    <t>Arabidopsis_thaliana_FNA.7511.removed.realigned</t>
  </si>
  <si>
    <t>bc1caee6-25c8-4eab-91a1-ab7862ffc422_Basecall_Alignment_templat-snap.1|AT2G16630|no_kog_value</t>
  </si>
  <si>
    <t>Arabidopsis_thaliana_FNA.7288.removed.realigned</t>
  </si>
  <si>
    <t>5ef0c980-cf8a-4a16-80ac-dc0862b24e5a_Basecall_Alignment_templat-snap.2|AT1G49980|no_kog_value</t>
  </si>
  <si>
    <t>Arabidopsis_thaliana_FNA.5986.removed.realigned</t>
  </si>
  <si>
    <t>c202c472-caf5-4437-910e-8041d02c3463_Basecall_Alignment_templat-snap.2|AT5G45360|no_kog_value</t>
  </si>
  <si>
    <t>Arabidopsis_thaliana_FNA.5148.removed.realigned</t>
  </si>
  <si>
    <t>282b79da-8c79-4438-bf70-ccf51afe1ad8_Basecall_Alignment_templat-snap.2|AT5G42950|no_kog_value</t>
  </si>
  <si>
    <t>Arabidopsis_thaliana_FNA.6032.removed.realigned</t>
  </si>
  <si>
    <t>71dbcbae-d2c8-4f48-ab01-52fb0ca81ab5_Basecall_Alignment_templat-snap.1|AT5G19540|no_kog_value</t>
  </si>
  <si>
    <t>Arabidopsis_thaliana_FNA.7146.removed.realigned</t>
  </si>
  <si>
    <t>ed0952ad-4353-4f49-87a5-0aebcd47d6bb_Basecall_Alignment_templat-snap.1|AT1G07970|no_kog_value</t>
  </si>
  <si>
    <t>Arabidopsis_thaliana_FNA.7418.removed.realigned</t>
  </si>
  <si>
    <t>c94f0c64-415e-4fec-856c-3bcc08ff8bb9_Basecall_Alignment_templat-snap.3|AT5G18200|no_kog_value</t>
  </si>
  <si>
    <t>Arabidopsis_thaliana_FNA.6646.removed.realigned</t>
  </si>
  <si>
    <t>1a516ce4-0ba1-4ee2-b234-be7fe27eedcd_Basecall_Alignment_templat-snap.1|AT5G67100|no_kog_value</t>
  </si>
  <si>
    <t>Arabidopsis_thaliana_FNA.5563.removed.realigned</t>
  </si>
  <si>
    <t>b95c99b6-6eb6-415c-97df-6b7bcede61e3_Basecall_Alignment_templat-snap.4|AT4G14970|no_kog_value</t>
  </si>
  <si>
    <t>Arabidopsis_thaliana_FNA.7169.removed.realigned</t>
  </si>
  <si>
    <t>d175345b-6d43-41dc-9648-8f5ccff67212_Basecall_Alignment_templat-snap.1|AT5G27390|no_kog_value</t>
  </si>
  <si>
    <t>Arabidopsis_thaliana_FNA.7170.removed.realigned</t>
  </si>
  <si>
    <t>6c0ae6b0-3402-4a0d-ad9d-ddacb8d28f34_Basecall_Alignment_templat-snap.5|AT5G37055|no_kog_value</t>
  </si>
  <si>
    <t>Arabidopsis_thaliana_FNA.6995.removed.realigned</t>
  </si>
  <si>
    <t>591fe8b1-db83-4eff-a1d0-2653692b0b62_Basecall_Alignment_templat-snap.5|AT4G14180|no_kog_value</t>
  </si>
  <si>
    <t>Arabidopsis_thaliana_FNA.7300.removed.realigned</t>
  </si>
  <si>
    <t>9bed9021-0eff-46b0-ac1a-67fc47c2c9bf_Basecall_Alignment_templat-snap.1|AT3G14910|no_kog_value</t>
  </si>
  <si>
    <t>Arabidopsis_thaliana_FNA.6479.removed.realigned</t>
  </si>
  <si>
    <t>14886dbf-88fc-4b52-acc3-9dd88883fe78_Basecall_Alignment_templat-snap.1|AT5G16850|no_kog_value</t>
  </si>
  <si>
    <t>Arabidopsis_thaliana_FNA.7188.removed.realigned</t>
  </si>
  <si>
    <t>cd572fea-d0e9-4a02-acdb-3a8410daa349_Basecall_Alignment_templat-snap.2|AT2G01110|no_kog_value</t>
  </si>
  <si>
    <t>Arabidopsis_thaliana_FNA.7343.removed.realigned</t>
  </si>
  <si>
    <t>6e3b6932-cbcb-48d7-86d6-913a623f80bd_Basecall_Alignment_templat-snap.1|AT5G51020|no_kog_value</t>
  </si>
  <si>
    <t>Arabidopsis_thaliana_FNA.6406.removed.realigned</t>
  </si>
  <si>
    <t>7dfaf4f5-1013-4148-b06a-e73993e69437_Basecall_Alignment_templat-snap.1|AT1G13330|no_kog_value</t>
  </si>
  <si>
    <t>Arabidopsis_thaliana_FNA.6890.removed.realigned</t>
  </si>
  <si>
    <t>b18a94f8-d2f2-4048-8b8d-691925e45a70_Basecall_Alignment_templat-snap.1|AT5G11800|no_kog_value</t>
  </si>
  <si>
    <t>Arabidopsis_thaliana_FNA.6414.removed.realigned</t>
  </si>
  <si>
    <t>1f55fc7e-54de-4851-bb74-16b60bab075d_Basecall_Alignment_templat-snap.1|AT5G22110|no_kog_value</t>
  </si>
  <si>
    <t>Arabidopsis_thaliana_FNA.6301.removed.realigned</t>
  </si>
  <si>
    <t>3424a469-ea71-47b7-915b-1d7514a2fab6_Basecall_Alignment_templat-snap.1|AT1G06590|no_kog_value</t>
  </si>
  <si>
    <t>Arabidopsis_thaliana_FNA.5384.removed.realigned</t>
  </si>
  <si>
    <t>bf0b43e8-bbf7-43b5-b3c4-cd226d590786_Basecall_Alignment_templat-snap.1|AT5G07400|no_kog_value</t>
  </si>
  <si>
    <t>Arabidopsis_thaliana_FNA.6737.removed.realigned</t>
  </si>
  <si>
    <t>009a2df3-e460-403c-9b78-df6aa142479a_Basecall_Alignment_templat-snap.1|AT4G38030|no_kog_value</t>
  </si>
  <si>
    <t>Arabidopsis_thaliana_FNA.7479.removed.realigned</t>
  </si>
  <si>
    <t>9510a13e-2376-4b5b-b137-899efb9919f2_Basecall_Alignment_templat-snap.1|AT2G38060|no_kog_value</t>
  </si>
  <si>
    <t>Arabidopsis_thaliana_FNA.6352.removed.realigned</t>
  </si>
  <si>
    <t>2ae0071b-8e99-48ab-b1b7-78a6174135bc_Basecall_Alignment_templat-snap.1|AT5G46860|no_kog_value</t>
  </si>
  <si>
    <t>Arabidopsis_thaliana_FNA.6603.removed.realigned</t>
  </si>
  <si>
    <t>df453c7f-9456-426e-9273-bc9a7b142766_Basecall_Alignment_templat-snap.1|AT5G57870|no_kog_value</t>
  </si>
  <si>
    <t>Arabidopsis_thaliana_FNA.7189.removed.realigned</t>
  </si>
  <si>
    <t>a1bef598-15d2-4c0e-bc84-96a7535d4d5c_Basecall_Alignment_templat-snap.2|AT5G41020|no_kog_value</t>
  </si>
  <si>
    <t>Arabidopsis_thaliana_FNA.5991.removed.realigned</t>
  </si>
  <si>
    <t>2948520c-49fb-45ac-881e-91ef1d871c2c_Basecall_Alignment_templat-snap.2|AT5G19560|no_kog_value</t>
  </si>
  <si>
    <t>Arabidopsis_thaliana_FNA.6194.removed.realigned</t>
  </si>
  <si>
    <t>080daa6c-7fe2-48ea-87c4-c9517fa59565_Basecall_Alignment_templat-snap.1|AT3G56040|no_kog_value</t>
  </si>
  <si>
    <t>Arabidopsis_thaliana_FNA.7095.removed.realigned</t>
  </si>
  <si>
    <t>b3bc8a24-ad05-4afd-b49b-e4b276fdab76_Basecall_Alignment_templat-snap.4|AT3G01920|no_kog_value</t>
  </si>
  <si>
    <t>Arabidopsis_thaliana_FNA.7020.removed.realigned</t>
  </si>
  <si>
    <t>ae7825fc-6fe7-4c98-83cb-4b399b05dd49_Basecall_Alignment_templat-snap.3|AT5G24260|no_kog_value</t>
  </si>
  <si>
    <t>Arabidopsis_thaliana_FNA.5758.removed.realigned</t>
  </si>
  <si>
    <t>6bdb48cb-40c5-43af-b18f-5140ebcf8256_Basecall_Alignment_templat-snap.1|AT2G35790|no_kog_value</t>
  </si>
  <si>
    <t>Arabidopsis_thaliana_FNA.7147.removed.realigned</t>
  </si>
  <si>
    <t>a5215702-82dc-467b-adb3-ba148e54aee5_Basecall_Alignment_templat-snap.1|AT5G53700|no_kog_value</t>
  </si>
  <si>
    <t>Arabidopsis_thaliana_FNA.6390.removed.realigned</t>
  </si>
  <si>
    <t>835b99e8-8bea-4973-8706-cbf3baaf8bc0_Basecall_Alignment_templat-snap.1|AT5G55060|no_kog_value</t>
  </si>
  <si>
    <t>Arabidopsis_thaliana_FNA.5676.removed.realigned</t>
  </si>
  <si>
    <t>aa7b4f85-8a7f-49a6-94f5-21511445c454_Basecall_Alignment_templat-snap.2|AT5G55540|no_kog_value</t>
  </si>
  <si>
    <t>Arabidopsis_thaliana_FNA.6857.removed.realigned</t>
  </si>
  <si>
    <t>7ab132af-235b-4f6b-977d-aec331f72682_Basecall_Alignment_templat-snap.1|AT1G34000|no_kog_value</t>
  </si>
  <si>
    <t>Arabidopsis_thaliana_FNA.6511.removed.realigned</t>
  </si>
  <si>
    <t>c233d68f-5686-4e49-8ad3-a46e84c1a829_Basecall_Alignment_templat-snap.2|AT5G42760|no_kog_value</t>
  </si>
  <si>
    <t>Arabidopsis_thaliana_FNA.7423.removed.realigned</t>
  </si>
  <si>
    <t>9c84b1ee-56a1-4690-b719-8499ed2ae2c7_Basecall_Alignment_templat-snap.1|AT1G03250|no_kog_value</t>
  </si>
  <si>
    <t>Arabidopsis_thaliana_FNA.6159.removed.realigned</t>
  </si>
  <si>
    <t>6c565036-b077-4541-99b7-a9d2597cd4e4_Basecall_Alignment_templat-snap.2|AT2G40840|no_kog_value</t>
  </si>
  <si>
    <t>Arabidopsis_thaliana_FNA.6813.removed.realigned</t>
  </si>
  <si>
    <t>4d5d8526-bee0-42bc-8b44-e40de8dd11dd_Basecall_Alignment_templat-snap.2|AT3G02690|no_kog_value</t>
  </si>
  <si>
    <t>Arabidopsis_thaliana_FNA.7186.removed.realigned</t>
  </si>
  <si>
    <t>79fe1a93-d439-40fe-89e2-d30d554d39c6_Basecall_Alignment_templat-snap.1|AT4G30720|no_kog_value</t>
  </si>
  <si>
    <t>Arabidopsis_thaliana_FNA.7126.removed.realigned</t>
  </si>
  <si>
    <t>4557add5-aea9-405b-9e21-340dcc02e32c_Basecall_Alignment_templat-snap.3|AT2G20360|no_kog_value</t>
  </si>
  <si>
    <t>Arabidopsis_thaliana_FNA.6619.removed.realigned</t>
  </si>
  <si>
    <t>e6f549f0-fb6c-4a17-91a4-db711da39439_Basecall_Alignment_templat-snap.2|AT1G53530|no_kog_value</t>
  </si>
  <si>
    <t>Arabidopsis_thaliana_FNA.6947.removed.realigned</t>
  </si>
  <si>
    <t>a404731c-5e35-4224-a7cc-b6a8bf64335c_Basecall_Alignment_templat-snap.2|AT4G17098|no_kog_value</t>
  </si>
  <si>
    <t>Arabidopsis_thaliana_FNA.6069.removed.realigned</t>
  </si>
  <si>
    <t>9be32191-63a2-4653-9f48-3046010253b8_Basecall_Alignment_templat-snap.1|ATMG01360|no_kog_value</t>
  </si>
  <si>
    <t>Arabidopsis_thaliana_FNA.6476.removed.realigned</t>
  </si>
  <si>
    <t>3fdb2a86-9d87-4719-ab0e-017e5455eb80_Basecall_Alignment_templat-snap.8|AT2G26470|no_kog_value</t>
  </si>
  <si>
    <t>Arabidopsis_thaliana_FNA.6207.removed.realigned</t>
  </si>
  <si>
    <t>9f2fa6c8-fcc6-4882-8cc4-40c4aa175ccc_Basecall_Alignment_templat-snap.1|AT5G21920|no_kog_value</t>
  </si>
  <si>
    <t>Arabidopsis_thaliana_FNA.6524.removed.realigned</t>
  </si>
  <si>
    <t>8615b335-8244-46ab-88ea-86729453a752_Basecall_Alignment_templat-snap.1|AT1G03600|no_kog_value</t>
  </si>
  <si>
    <t>Arabidopsis_thaliana_FNA.7396.removed.realigned</t>
  </si>
  <si>
    <t>61aafa81-9a08-4d83-b7d2-ae38c4196be0_Basecall_Alignment_templat-snap.1|AT3G04460|no_kog_value</t>
  </si>
  <si>
    <t>Arabidopsis_thaliana_FNA.6361.removed.realigned</t>
  </si>
  <si>
    <t>6399de40-39c7-4a3f-987d-af2560995ff4_Basecall_Alignment_templat-snap.2|AT3G50370|no_kog_value</t>
  </si>
  <si>
    <t>Arabidopsis_thaliana_FNA.4982.removed.realigned</t>
  </si>
  <si>
    <t>edb21459-4a99-4548-a3c9-e62db8eb21c6_Basecall_Alignment_templat-snap.1|AT2G26350|no_kog_value</t>
  </si>
  <si>
    <t>Arabidopsis_thaliana_FNA.5516.removed.realigned</t>
  </si>
  <si>
    <t>1058326f-9e8f-4eca-996e-6cee538f583b_Basecall_Alignment_templat-snap.2|AT5G14600|no_kog_value</t>
  </si>
  <si>
    <t>Arabidopsis_thaliana_FNA.5839.removed.realigned</t>
  </si>
  <si>
    <t>8924b2db-5038-4a27-8c04-5689a84e877b_Basecall_Alignment_templat-snap.1|AT1G50910|no_kog_value</t>
  </si>
  <si>
    <t>Arabidopsis_thaliana_FNA.5521.removed.realigned</t>
  </si>
  <si>
    <t>6474571b-271f-4ccf-9bcd-14c959a0e32f_Basecall_Alignment_templat-snap.1|AT1G67630|no_kog_value</t>
  </si>
  <si>
    <t>Arabidopsis_thaliana_FNA.6655.removed.realigned</t>
  </si>
  <si>
    <t>6576687d-4759-430f-a234-bc4a9290d61d_Basecall_Alignment_templat-snap.1|AT5G12930|no_kog_value</t>
  </si>
  <si>
    <t>Arabidopsis_thaliana_FNA.6602.removed.realigned</t>
  </si>
  <si>
    <t>164a7e20-571e-4d72-8dd9-0bc7c9a5eec0_Basecall_Alignment_templat-snap.1|AT4G04330|no_kog_value</t>
  </si>
  <si>
    <t>Arabidopsis_thaliana_FNA.6440.removed.realigned</t>
  </si>
  <si>
    <t>6734b3c0-753d-4735-a0e4-eb09bd56fc8c_Basecall_Alignment_templat-snap.2|AT4G33160|no_kog_value</t>
  </si>
  <si>
    <t>Arabidopsis_thaliana_FNA.6322.removed.realigned</t>
  </si>
  <si>
    <t>43ce1cda-167a-47dd-98a9-0f0c1d4811a3_Basecall_Alignment_templat-snap.1|AT3G21300|no_kog_value</t>
  </si>
  <si>
    <t>Arabidopsis_thaliana_FNA.5484.removed.realigned</t>
  </si>
  <si>
    <t>78a9ef56-a0be-4c2b-a67f-5be0a3190b5c_Basecall_Alignment_templat-snap.2|AT2G37195|no_kog_value</t>
  </si>
  <si>
    <t>Arabidopsis_thaliana_FNA.7130.removed.realigned</t>
  </si>
  <si>
    <t>130ba93d-5368-48d0-8b71-15c6480b75dd_Basecall_Alignment_templat-snap.2|AT3G24320|no_kog_value</t>
  </si>
  <si>
    <t>Arabidopsis_thaliana_FNA.6930.removed.realigned</t>
  </si>
  <si>
    <t>f60598fb-4be1-49ff-bd83-ff15352c4748_Basecall_Alignment_templat-snap.1|AT3G24160|no_kog_value</t>
  </si>
  <si>
    <t>Arabidopsis_thaliana_FNA.5286.removed.realigned</t>
  </si>
  <si>
    <t>df9926f0-b72f-40c8-aacb-371f480c382d_Basecall_Alignment_templat-snap.1|AT5G03555|no_kog_value</t>
  </si>
  <si>
    <t>Arabidopsis_thaliana_FNA.6694.removed.realigned</t>
  </si>
  <si>
    <t>85a6e673-d25c-4d88-89ad-40c0edb9a5ee_Basecall_Alignment_templat-snap.3|AT1G21710|no_kog_value</t>
  </si>
  <si>
    <t>Arabidopsis_thaliana_FNA.6635.removed.realigned</t>
  </si>
  <si>
    <t>02bdfc7f-8c93-485e-9763-64cbfb4e6f21_Basecall_Alignment_templat-snap.2|AT5G52810|no_kog_value</t>
  </si>
  <si>
    <t>Arabidopsis_thaliana_FNA.7115.removed.realigned</t>
  </si>
  <si>
    <t>4f2cb9a2-7d84-4f49-9400-3c3f9dc898c8_Basecall_Alignment_templat-snap.3|AT2G17970|no_kog_value</t>
  </si>
  <si>
    <t>Arabidopsis_thaliana_FNA.7152.removed.realigned</t>
  </si>
  <si>
    <t>7f8d11ea-17fb-46d5-9aef-63bbdbf40bae_Basecall_Alignment_templat-snap.3|AT5G15400|no_kog_value</t>
  </si>
  <si>
    <t>Arabidopsis_thaliana_FNA.5462.removed.realigned</t>
  </si>
  <si>
    <t>caa7481b-f2c7-4bcf-82e9-316520b5ab31_Basecall_Alignment_templat-snap.1|AT5G17670|no_kog_value</t>
  </si>
  <si>
    <t>Arabidopsis_thaliana_FNA.5559.removed.realigned</t>
  </si>
  <si>
    <t>b0f941df-f2b5-4641-bbf4-ea481792474f_Basecall_Alignment_templat-snap.5|AT5G41270|no_kog_value</t>
  </si>
  <si>
    <t>Arabidopsis_thaliana_FNA.6353.removed.realigned</t>
  </si>
  <si>
    <t>f6c53b22-0f62-4187-aa8b-2cbeeacf9659_Basecall_Alignment_templat-snap.6|AT5G44650|no_kog_value</t>
  </si>
  <si>
    <t>Arabidopsis_thaliana_FNA.6180.removed.realigned</t>
  </si>
  <si>
    <t>3f2b054c-7db1-4545-8728-58cd6c7dffd5_Basecall_Alignment_templat-snap.7|AT3G20790|no_kog_value</t>
  </si>
  <si>
    <t>Arabidopsis_thaliana_FNA.5858.removed.realigned</t>
  </si>
  <si>
    <t>2a903241-f85f-4eca-8827-deb1ed456afe_Basecall_Alignment_templat-snap.1|AT3G62140|no_kog_value</t>
  </si>
  <si>
    <t>Arabidopsis_thaliana_FNA.7154.removed.realigned</t>
  </si>
  <si>
    <t>6949013f-5b41-400d-b641-f2c346871284_Basecall_Alignment_templat-snap.2|AT3G20475|no_kog_value</t>
  </si>
  <si>
    <t>Arabidopsis_thaliana_FNA.5463.removed.realigned</t>
  </si>
  <si>
    <t>efddc385-5ac9-40e3-a46c-810677ccfca0_Basecall_Alignment_templat-snap.1|AT1G16900|no_kog_value</t>
  </si>
  <si>
    <t>Arabidopsis_thaliana_FNA.6808.removed.realigned</t>
  </si>
  <si>
    <t>b7dbb53d-8730-41ca-8859-fb2fce9dd3a2_Basecall_Alignment_templat-snap.1|AT5G62030|no_kog_value</t>
  </si>
  <si>
    <t>Arabidopsis_thaliana_FNA.6807.removed.realigned</t>
  </si>
  <si>
    <t>dad285a9-cedc-4ff9-bdbd-1e1a048f6dd5_Basecall_Alignment_templat-snap.2|AT4G10760|no_kog_value</t>
  </si>
  <si>
    <t>Arabidopsis_thaliana_FNA.6179.removed.realigned</t>
  </si>
  <si>
    <t>2e1b2c25-9424-4468-9a46-7778d347f128_Basecall_Alignment_templat-snap.1|AT4G12970|no_kog_value</t>
  </si>
  <si>
    <t>Arabidopsis_thaliana_FNA.7564.removed.realigned</t>
  </si>
  <si>
    <t>35997ccb-b1f7-4754-95db-4aed232a1673_Basecall_Alignment_templat-snap.1|AT4G16970|no_kog_value</t>
  </si>
  <si>
    <t>Arabidopsis_thaliana_FNA.6779.removed.realigned</t>
  </si>
  <si>
    <t>4c3d2751-dedf-4f9e-bc60-9418e4a5569c_Basecall_Alignment_templat-snap.1|AT4G04940|no_kog_value</t>
  </si>
  <si>
    <t>Arabidopsis_thaliana_FNA.6349.removed.realigned</t>
  </si>
  <si>
    <t>499355ea-d58f-4a40-9554-02aebd58f674_Basecall_Alignment_templat-snap.1|AT2G02500|no_kog_value</t>
  </si>
  <si>
    <t>Arabidopsis_thaliana_FNA.6202.removed.realigned</t>
  </si>
  <si>
    <t>6e36f67f-6bc8-4914-a853-3345d72e7ec3_Basecall_Alignment_templat-snap.2|AT5G18525|no_kog_value</t>
  </si>
  <si>
    <t>Arabidopsis_thaliana_FNA.6792.removed.realigned</t>
  </si>
  <si>
    <t>17ba12e7-dc48-49b2-8753-fd94ebda0f3c_Basecall_Alignment_templat-snap.1|AT5G44450|no_kog_value</t>
  </si>
  <si>
    <t>Arabidopsis_thaliana_FNA.5862.removed.realigned</t>
  </si>
  <si>
    <t>57543b86-7bdf-4a3f-ac7b-983cafe9cd9d_Basecall_Alignment_templat-snap.1|AT4G39690|no_kog_value</t>
  </si>
  <si>
    <t>Arabidopsis_thaliana_FNA.6668.removed.realigned</t>
  </si>
  <si>
    <t>be5017c8-7da1-4664-8669-bf2154902685_Basecall_Alignment_templat-snap.1|AT5G66550|no_kog_value</t>
  </si>
  <si>
    <t>Arabidopsis_thaliana_FNA.7865.removed.realigned</t>
  </si>
  <si>
    <t>d51fb83f-1ded-415f-95eb-0bc7fd8aa3b2_Basecall_Alignment_templat-snap.1|AT5G57950|no_kog_value</t>
  </si>
  <si>
    <t>Arabidopsis_thaliana_FNA.6422.removed.realigned</t>
  </si>
  <si>
    <t>5ace7203-170e-4bf0-bc34-6cd0b10b140f_Basecall_Alignment_templat-snap.1|AT1G48550|no_kog_value</t>
  </si>
  <si>
    <t>Arabidopsis_thaliana_FNA.6740.removed.realigned</t>
  </si>
  <si>
    <t>9652d783-b356-419e-b46d-37bf79dc72b4_Basecall_Alignment_templat-snap.1|AT3G25120|no_kog_value</t>
  </si>
  <si>
    <t>Arabidopsis_thaliana_FNA.7536.removed.realigned</t>
  </si>
  <si>
    <t>b97f8a3d-41ba-46e5-8dc1-9bdb327b124b_Basecall_Alignment_templat-snap.1|AT3G17590|no_kog_value</t>
  </si>
  <si>
    <t>Arabidopsis_thaliana_FNA.6502.removed.realigned</t>
  </si>
  <si>
    <t>ced55440-6711-4218-be9f-51cf4b7e4d56_Basecall_Alignment_templat-snap.4|AT3G19900|no_kog_value</t>
  </si>
  <si>
    <t>Arabidopsis_thaliana_FNA.5333.removed.realigned</t>
  </si>
  <si>
    <t>0f314a3d-548c-49bd-bdb4-882fb8e4168e_Basecall_Alignment_templat-snap.2|AT2G30320|no_kog_value</t>
  </si>
  <si>
    <t>Arabidopsis_thaliana_FNA.5310.removed.realigned</t>
  </si>
  <si>
    <t>7c399372-7997-4e9d-8270-097ccb5818d7_Basecall_Alignment_templat-snap.1|AT1G07130|no_kog_value</t>
  </si>
  <si>
    <t>Arabidopsis_thaliana_FNA.7555.removed.realigned</t>
  </si>
  <si>
    <t>95a1791d-6956-49dc-ba47-43d40db6a68c_Basecall_Alignment_templat-snap.2|AT1G24460|no_kog_value</t>
  </si>
  <si>
    <t>Arabidopsis_thaliana_FNA.7487.removed.realigned</t>
  </si>
  <si>
    <t>db5280f7-66d4-48a9-bb0c-2f5cb5b7d0a5_Basecall_Alignment_templat-snap.1|AT5G04660|no_kog_value</t>
  </si>
  <si>
    <t>Arabidopsis_thaliana_FNA.7019.removed.realigned</t>
  </si>
  <si>
    <t>69fe183f-7c39-401d-8ccb-727649005623_Basecall_Alignment_templat-snap.2|AT5G48480|no_kog_value</t>
  </si>
  <si>
    <t>Arabidopsis_thaliana_FNA.7713.removed.realigned</t>
  </si>
  <si>
    <t>66a85cd9-8cb3-4ad9-850b-195004fa79c5_Basecall_Alignment_templat-snap.2|AT1G77620|no_kog_value</t>
  </si>
  <si>
    <t>Arabidopsis_thaliana_FNA.6962.removed.realigned</t>
  </si>
  <si>
    <t>9bf3f14e-3c64-4c59-a78d-a09b22bd693b_Basecall_Alignment_templat-snap.1|AT3G51130|no_kog_value</t>
  </si>
  <si>
    <t>Arabidopsis_thaliana_FNA.5097.removed.realigned</t>
  </si>
  <si>
    <t>d9faf50d-de97-4a56-80df-6f33e8be4edd_Basecall_Alignment_templat-snap.8|AT1G21780|no_kog_value</t>
  </si>
  <si>
    <t>Arabidopsis_thaliana_FNA.6342.removed.realigned</t>
  </si>
  <si>
    <t>e64eda9e-7aba-4edd-b267-5dea2dc5d9c9_Basecall_Alignment_templat-snap.2|AT4G33780|no_kog_value</t>
  </si>
  <si>
    <t>Arabidopsis_thaliana_FNA.6337.removed.realigned</t>
  </si>
  <si>
    <t>1984cd8f-47a6-4238-854e-5a07a81263ab_Basecall_Alignment_templat-snap.2|AT1G01180|no_kog_value</t>
  </si>
  <si>
    <t>Arabidopsis_thaliana_FNA.7667.removed.realigned</t>
  </si>
  <si>
    <t>85d8cd89-37de-4315-8605-47a37aa00fe5_Basecall_Alignment_templat-snap.1|AT2G34050|no_kog_value</t>
  </si>
  <si>
    <t>Arabidopsis_thaliana_FNA.6643.removed.realigned</t>
  </si>
  <si>
    <t>2dde17eb-024b-4c66-9e67-3af154ea5eb0_Basecall_Alignment_templat-snap.1|AT3G23700|no_kog_value</t>
  </si>
  <si>
    <t>Arabidopsis_thaliana_FNA.5957.removed.realigned</t>
  </si>
  <si>
    <t>65493495-c02a-4c02-9a6f-a4ebf8b6e076_Basecall_Alignment_templat-snap.1|AT1G14810|no_kog_value</t>
  </si>
  <si>
    <t>Arabidopsis_thaliana_FNA.6677.removed.realigned</t>
  </si>
  <si>
    <t>5a3f215e-1995-46ad-8870-55cd49cb8ced_Basecall_Alignment_templat-snap.3|AT4G04350|no_kog_value</t>
  </si>
  <si>
    <t>Arabidopsis_thaliana_FNA.5508.removed.realigned</t>
  </si>
  <si>
    <t>07e27975-4d98-423f-8336-4ed15e7529d7_Basecall_Alignment_templat-snap.2|AT5G42400|no_kog_value</t>
  </si>
  <si>
    <t>Arabidopsis_thaliana_FNA.4685.removed.realigned</t>
  </si>
  <si>
    <t>21714d1c-a9dc-45c2-8aef-d2c31b81db94_Basecall_Alignment_templat-snap.4|AT5G59460|no_kog_value</t>
  </si>
  <si>
    <t>Arabidopsis_thaliana_FNA.7389.removed.realigned</t>
  </si>
  <si>
    <t>c2a07dae-2a9a-4db4-8f59-5a80549fc23c_Basecall_Alignment_templat-snap.3|AT5G37590|no_kog_value</t>
  </si>
  <si>
    <t>Arabidopsis_thaliana_FNA.4745.removed.realigned</t>
  </si>
  <si>
    <t>f8c5cde3-eb6a-4191-ac12-d316eab61f3f_Basecall_Alignment_templat-snap.1|AT1G55670|no_kog_value</t>
  </si>
  <si>
    <t>Arabidopsis_thaliana_FNA.7630.removed.realigned</t>
  </si>
  <si>
    <t>f3a73029-f24f-4ab6-954c-ce6abd81e5fe_Basecall_Alignment_templat-snap.1|AT2G35500|no_kog_value</t>
  </si>
  <si>
    <t>Arabidopsis_thaliana_FNA.7432.removed.realigned</t>
  </si>
  <si>
    <t>21cc5bb5-6194-442f-9bd9-cda78b134256_Basecall_Alignment_templat-snap.1|AT4G35910|no_kog_value</t>
  </si>
  <si>
    <t>Arabidopsis_thaliana_FNA.7002.removed.realigned</t>
  </si>
  <si>
    <t>d38e28e9-9ecc-4602-8103-6f69695a03c7_Basecall_Alignment_templat-snap.1|AT1G48580|no_kog_value</t>
  </si>
  <si>
    <t>Arabidopsis_thaliana_FNA.7771.removed.realigned</t>
  </si>
  <si>
    <t>73cda463-e9ba-4410-9520-46a26748e332_Basecall_Alignment_templat-snap.3|AT5G66840|no_kog_value</t>
  </si>
  <si>
    <t>Arabidopsis_thaliana_FNA.4932.removed.realigned</t>
  </si>
  <si>
    <t>476ae517-494d-492a-829d-6a31c89d6d04_Basecall_Alignment_templat-snap.10|AT5G05670|no_kog_value</t>
  </si>
  <si>
    <t>Arabidopsis_thaliana_FNA.6507.removed.realigned</t>
  </si>
  <si>
    <t>77c0631a-33d3-42c6-9eef-ca076ae58051_Basecall_Alignment_templat-snap.1|AT1G26170|no_kog_value</t>
  </si>
  <si>
    <t>Arabidopsis_thaliana_FNA.5755.removed.realigned</t>
  </si>
  <si>
    <t>7a9a13ac-d903-43ab-ab42-18e86fbc1874_Basecall_Alignment_templat-snap.3|AT4G20060|no_kog_value</t>
  </si>
  <si>
    <t>Arabidopsis_thaliana_FNA.6092.removed.realigned</t>
  </si>
  <si>
    <t>5e7455a0-056e-4562-a36d-3727050435c0_Basecall_Alignment_templat-snap.1|AT5G19485|no_kog_value</t>
  </si>
  <si>
    <t>Arabidopsis_thaliana_FNA.6836.removed.realigned</t>
  </si>
  <si>
    <t>cb359e33-b388-40d1-8cda-e3d730373663_Basecall_Alignment_templat-snap.2|AT4G00450|no_kog_value</t>
  </si>
  <si>
    <t>Arabidopsis_thaliana_FNA.5763.removed.realigned</t>
  </si>
  <si>
    <t>f0afd1cd-a299-440b-9a38-3d381e914577_Basecall_Alignment_templat-snap.1|AT3G56990|no_kog_value</t>
  </si>
  <si>
    <t>Arabidopsis_thaliana_FNA.5172.removed.realigned</t>
  </si>
  <si>
    <t>922f54b2-2f6f-4ab8-81cf-76c2b3e1fc5d_Basecall_Alignment_templat-snap.9|AT5G03370|no_kog_value</t>
  </si>
  <si>
    <t>Arabidopsis_thaliana_FNA.7122.removed.realigned</t>
  </si>
  <si>
    <t>bd2e65c9-6f6b-414e-96a2-2f0bf34519ff_Basecall_Alignment_templat-snap.1|AT5G52230|no_kog_value</t>
  </si>
  <si>
    <t>Arabidopsis_thaliana_FNA.6608.removed.realigned</t>
  </si>
  <si>
    <t>ee9bc9fb-fd4b-4423-9587-9ee803de112d_Basecall_Alignment_templat-snap.2|AT2G28605|no_kog_value</t>
  </si>
  <si>
    <t>Arabidopsis_thaliana_FNA.5558.removed.realigned</t>
  </si>
  <si>
    <t>e7daf9df-94a3-4cdf-8871-b0661051cdbd_Basecall_Alignment_templat-snap.1|AT5G15400|no_kog_value</t>
  </si>
  <si>
    <t>Arabidopsis_thaliana_FNA.6240.removed.realigned</t>
  </si>
  <si>
    <t>fe300abc-2b46-4eb9-ac89-ff51305546fc_Basecall_Alignment_templat-snap.1|AT5G14910|no_kog_value</t>
  </si>
  <si>
    <t>Arabidopsis_thaliana_FNA.7303.removed.realigned</t>
  </si>
  <si>
    <t>57e60607-09ce-4296-b94b-1aa52ce6d548_Basecall_Alignment_templat-snap.1|AT5G20600|no_kog_value</t>
  </si>
  <si>
    <t>Arabidopsis_thaliana_FNA.7009.removed.realigned</t>
  </si>
  <si>
    <t>4ce4f291-5d43-4cdf-ba0c-dbdb534b05f5_Basecall_Alignment_templat-snap.1|AT3G06810|no_kog_value</t>
  </si>
  <si>
    <t>Arabidopsis_thaliana_FNA.4321.removed.realigned</t>
  </si>
  <si>
    <t>3bb68907-5afa-4f10-9d0e-a449d8888f50_Basecall_Alignment_templat-snap.3|AT5G04360|no_kog_value</t>
  </si>
  <si>
    <t>Arabidopsis_thaliana_FNA.6145.removed.realigned</t>
  </si>
  <si>
    <t>103dc82a-74df-409e-85fb-507111dcc2c1_Basecall_Alignment_templat-snap.5|AT3G15380|no_kog_value</t>
  </si>
  <si>
    <t>Arabidopsis_thaliana_FNA.5752.removed.realigned</t>
  </si>
  <si>
    <t>48cd5761-23f6-47f9-9892-512d915957b7_Basecall_Alignment_templat-snap.1|AT2G27470|no_kog_value</t>
  </si>
  <si>
    <t>Arabidopsis_thaliana_FNA.7353.removed.realigned</t>
  </si>
  <si>
    <t>2f0c8d83-905d-4b72-a4b3-be2d5ff5f591_Basecall_Alignment_templat-snap.2|AT5G64010|no_kog_value</t>
  </si>
  <si>
    <t>Arabidopsis_thaliana_FNA.6960.removed.realigned</t>
  </si>
  <si>
    <t>61182e97-aead-4386-b34e-8564062fbc94_Basecall_Alignment_templat-snap.1|AT1G33500|no_kog_value</t>
  </si>
  <si>
    <t>Arabidopsis_thaliana_FNA.7830.removed.realigned</t>
  </si>
  <si>
    <t>b5dabb63-aa2a-40d3-95c0-230191fda267_Basecall_Alignment_templat-snap.1|AT1G16290|no_kog_value</t>
  </si>
  <si>
    <t>Arabidopsis_thaliana_FNA.6296.removed.realigned</t>
  </si>
  <si>
    <t>963d042a-37c8-4cfe-9052-9a5ac64c04e2_Basecall_Alignment_templat-snap.6|AT1G11780|no_kog_value</t>
  </si>
  <si>
    <t>Arabidopsis_thaliana_FNA.6155.removed.realigned</t>
  </si>
  <si>
    <t>b30ecb90-9b33-4deb-9789-da7f0733b22e_Basecall_Alignment_templat-snap.1|AT4G37130|no_kog_value</t>
  </si>
  <si>
    <t>Arabidopsis_thaliana_FNA.6416.removed.realigned</t>
  </si>
  <si>
    <t>e22ba20a-e531-4cab-ad23-d395eb8cf060_Basecall_Alignment_templat-snap.1|AT2G36130|no_kog_value</t>
  </si>
  <si>
    <t>Arabidopsis_thaliana_FNA.7457.removed.realigned</t>
  </si>
  <si>
    <t>4fa40d42-15a2-404c-bd4c-6a8b68e63c0f_Basecall_Alignment_templat-snap.3|AT5G50350|no_kog_value</t>
  </si>
  <si>
    <t>Arabidopsis_thaliana_FNA.6477.removed.realigned</t>
  </si>
  <si>
    <t>0a3d4ab4-8aae-412a-9839-0ec12ede43e5_Basecall_Alignment_templat-snap.1|AT2G29210|no_kog_value</t>
  </si>
  <si>
    <t>Arabidopsis_thaliana_FNA.6086.removed.realigned</t>
  </si>
  <si>
    <t>7d37d39d-42a7-4fba-a781-725adbd1e679_Basecall_Alignment_templat-snap.1|AT5G67140|no_kog_value</t>
  </si>
  <si>
    <t>Arabidopsis_thaliana_FNA.6134.removed.realigned</t>
  </si>
  <si>
    <t>afd5fe61-8b9f-41fd-849e-fe66347628e5_Basecall_Alignment_templat-snap.1|AT2G05320|no_kog_value</t>
  </si>
  <si>
    <t>Arabidopsis_thaliana_FNA.7510.removed.realigned</t>
  </si>
  <si>
    <t>0f03beaa-5a4f-4902-a617-0d4db620f126_Basecall_Alignment_templat-snap.2|AT4G27390|no_kog_value</t>
  </si>
  <si>
    <t>Arabidopsis_thaliana_FNA.7194.removed.realigned</t>
  </si>
  <si>
    <t>91172265-8e68-4010-862c-9e1139bf9dbe_Basecall_Alignment_templat-snap.5|AT2G24970|no_kog_value</t>
  </si>
  <si>
    <t>Arabidopsis_thaliana_FNA.7042.removed.realigned</t>
  </si>
  <si>
    <t>3a46f5d0-2643-4224-b05c-127d44b437c6_Basecall_Alignment_templat-snap.1|AT5G45900|no_kog_value</t>
  </si>
  <si>
    <t>Arabidopsis_thaliana_FNA.6663.removed.realigned</t>
  </si>
  <si>
    <t>959fcf39-5c60-488a-9cfb-1d1292104451_Basecall_Alignment_templat-snap.1|AT4G35870|no_kog_value</t>
  </si>
  <si>
    <t>Arabidopsis_thaliana_FNA.7223.removed.realigned</t>
  </si>
  <si>
    <t>f5b01510-32ce-4eba-a2e1-c169b625184f_Basecall_Alignment_templat-snap.2|AT2G41530|no_kog_value</t>
  </si>
  <si>
    <t>Arabidopsis_thaliana_FNA.5830.removed.realigned</t>
  </si>
  <si>
    <t>fdb17972-b26b-45e9-b002-0a3a63031a91_Basecall_Alignment_templat-snap.1|AT4G02560|no_kog_value</t>
  </si>
  <si>
    <t>Arabidopsis_thaliana_FNA.6689.removed.realigned</t>
  </si>
  <si>
    <t>95526d4b-52be-4503-a23b-96c8ffb32698_Basecall_Alignment_templat-snap.2|AT2G35360|no_kog_value</t>
  </si>
  <si>
    <t>Arabidopsis_thaliana_FNA.6750.removed.realigned</t>
  </si>
  <si>
    <t>8b3c34a2-8f0f-424a-9d57-7d12e8575f81_Basecall_Alignment_templat-snap.1|AT1G12800|no_kog_value</t>
  </si>
  <si>
    <t>Arabidopsis_thaliana_FNA.6660.removed.realigned</t>
  </si>
  <si>
    <t>9317ea6b-bb54-4f94-bfb2-668db74a350d_Basecall_Alignment_templat-snap.2|AT1G05350|no_kog_value</t>
  </si>
  <si>
    <t xml:space="preserve"> = (Zea_mays:0.15942914513837161405,((Juniperus_:0.64701019368849743696,(Equisetum_:0.75301131856045711022,A_tha_SNAP:1.19977954724713198331):0.26294324048215195200):0.07126704009514099603,(Vitis_vini:0.26907885412540538672,Arabidopsi:0.39903977078483221508):0.19092761968316160348):0.44723855961190517316,Oryza_sati:0.12900824096635196692):0.0;</t>
  </si>
  <si>
    <t>tree FNA.6661.removed.realigned</t>
  </si>
  <si>
    <t>gene</t>
    <phoneticPr fontId="14" type="noConversion"/>
  </si>
  <si>
    <t>length</t>
    <phoneticPr fontId="14" type="noConversion"/>
  </si>
  <si>
    <t>read</t>
    <phoneticPr fontId="14" type="noConversion"/>
  </si>
  <si>
    <t>Cut-off for use in phylogenomic analysis</t>
    <phoneticPr fontId="14" type="noConversion"/>
  </si>
  <si>
    <t>tree FNA.5154.removed.realigned</t>
  </si>
  <si>
    <t xml:space="preserve"> = (((Juniperus_:0.09332815647582227980,Equisetum_:0.39923946505328361534):0.16884608216102053868,(Vitis_vini:0.20059066616468815281,(A_tha_SNAP:0.38817414763132279676,Arabidopsi:0.05214052269421751845):0.27389351243519577395):0.24989171920654079662):0.45725295610151750481,Zea_mays:0.20722177043539247165,Oryza_sati:0.15896478663040433665):0.0;</t>
  </si>
  <si>
    <t>tree FNA.5758.removed.realigned</t>
  </si>
  <si>
    <t xml:space="preserve"> = (Zea_mays:0.13465271057601863047,((Arabidopsi:0.38873398413123505524,Vitis_vini:0.14383901926869518961):0.10318782251067468159,((Juniperus_:0.31352217626458794841,Equisetum_:0.39439159959182823467):0.19429761129846984113,A_tha_SNAP:2.21935951966662692314):0.00000195038785168039):0.26531432578275621070,Oryza_sati:0.08606000942829498956):0.0;</t>
  </si>
  <si>
    <t>4f6b1f24-c53a-46dd-aa8d-b704bb34c980_Basecall_Alignment_templat-snap.1|AT1G77720|no_kog_value</t>
  </si>
  <si>
    <t>Arabidopsis_thaliana_FNA.5154.removed.realigned</t>
  </si>
  <si>
    <t>a0f09b14-81b7-4d0b-97ba-d4197629f27b_Basecall_Alignment_templat-snap.2|AT1G77230|no_kog_value</t>
  </si>
  <si>
    <t>Arabidopsis_thaliana_FNA.7235.removed.realigned</t>
  </si>
  <si>
    <t>4bf807a9-06df-4c51-9407-9deccc18a087_Basecall_Alignment_templat-snap.1|AT1G11380|no_kog_value</t>
  </si>
  <si>
    <t>Arabidopsis_thaliana_FNA.6308.removed.realigned</t>
  </si>
  <si>
    <t>4f4d9a1c-8092-4566-abd2-ec6d3def7bc6_Basecall_Alignment_templat-snap.1|AT5G35690|no_kog_value</t>
  </si>
  <si>
    <t xml:space="preserve"> = ((Juniperus_:0.33459279128948032911,((Arabidopsi:0.30328318975684126491,Vitis_vini:0.15551840306496853006):0.03400892591055778430,(Equisetum_:0.68101159558554191786,A_tha_SNAP:2.52526683078255143045):0.00000204485521650191):0.07165108111198868757):0.20715678814357052495,Zea_mays:0.07838771856821694084,Oryza_sati:0.06405125969241852457):0.0;</t>
  </si>
  <si>
    <t>tree FNA.7115.removed.realigned</t>
  </si>
  <si>
    <t>tree FNA.5801.removed.realigned</t>
  </si>
  <si>
    <t xml:space="preserve"> = ((((Juniperus_:0.14095676978461621487,Equisetum_:0.73873986235158839442):0.31103048389077619928,(Zea_mays:0.12017779143370230233,Oryza_sati:0.09596553151548092853):0.21102709179682627161):0.22596245897057337659,Vitis_vini:0.20167757093304145011):0.28491140376105705823,A_tha_SNAP:0.19889706155780914609,Arabidopsi:0.02897976207559252101):0.0;</t>
  </si>
  <si>
    <t>tree FNA.6240.removed.realigned</t>
  </si>
  <si>
    <t xml:space="preserve"> = (((Equisetum_:0.36618131191446862127,Juniperus_:0.17000559450672766970):0.04892372499088804005,((A_tha_SNAP:0.71244747744852676696,Arabidopsi:0.03419911586670684733):0.17371499959162980953,Vitis_vini:0.18368623241097070675):0.12483550978790361463):0.30116460865959626680,Zea_mays:0.06214731287251735320,Oryza_sati:0.07997760107049949052):0.0;</t>
  </si>
  <si>
    <t>tree FNA.6290.removed.realigned</t>
  </si>
  <si>
    <t xml:space="preserve"> = (Zea_mays:0.07443050898739544952,((Arabidopsi:0.26835109297629350378,Vitis_vini:0.12189234060144682470):0.12209968955568613336,(Juniperus_:0.49067400000370403612,(Equisetum_:1.25717297693530793978,A_tha_SNAP:1.34773732563724135680):0.29501952868226671844):0.16178366270303398688):0.18291453186454986746,Oryza_sati:0.05750385107089794889):0.0;</t>
  </si>
  <si>
    <t>tree FNA.6635.removed.realigned</t>
  </si>
  <si>
    <t>ea39acf3-4152-40a8-840d-37c483158eae_Basecall_Alignment_templat-snap.2|AT1G69340|no_kog_value</t>
  </si>
  <si>
    <t>Arabidopsis_thaliana_FNA.4218.removed.realigned</t>
  </si>
  <si>
    <t xml:space="preserve"> = (A_tha_SNAP:0.59127280110886060172,(((Oryza_sati:0.08568924997210211614,Zea_mays:0.09835748998910132102):0.34106241722803715133,(Juniperus_:0.17065732774355313328,Equisetum_:0.35993322956851320216):0.14707322254340077228):0.14199762662076434450,Vitis_vini:0.20932080238145156503):0.21269628850049457358,Arabidopsi:0.11805888637673124519):0.0;</t>
  </si>
  <si>
    <t>tree FNA.7511.removed.realigned</t>
  </si>
  <si>
    <t xml:space="preserve"> = ((A_tha_SNAP:1.42579587872296897899,((Arabidopsi:0.30414490237995900346,Vitis_vini:0.17010090284744086575):0.12854279614623406736,(Juniperus_:0.20131444287612279553,Equisetum_:0.63584461503641331870):0.27882236038401708722):0.08687267612294777286):0.18060767877949504556,Zea_mays:0.12356744936882624319,Oryza_sati:0.09184463331957999632):0.0;</t>
  </si>
  <si>
    <t>tree FNA.6694.removed.realigned</t>
  </si>
  <si>
    <t xml:space="preserve"> = (Oryza_sati:0.09207999069684569271,((Vitis_vini:0.39502308973777744416,(A_tha_SNAP:4.13873288699102737098,Arabidopsi:0.32587767014760488093):0.10962110773263793184):0.11481538619024081460,(Equisetum_:0.85118915634870728759,Juniperus_:0.44132640279588181143):0.19893897693074508171):0.90888066955928115132,Zea_mays:0.09085501976882313924):0.0;</t>
  </si>
  <si>
    <t>tree FNA.6807.removed.realigned</t>
  </si>
  <si>
    <t xml:space="preserve"> = (A_tha_SNAP:0.21852138986982228008,((Vitis_vini:0.30695514672172602433,(Oryza_sati:0.11999199351976261307,Zea_mays:0.10440753174017915195):0.65148953797696651513):0.19406411505709192378,(Equisetum_:0.52258612793428904642,Juniperus_:0.32959164963618176047):0.27156535355007926924):0.29396906480081319568,Arabidopsi:0.00000124652628143620):0.0;</t>
  </si>
  <si>
    <t>tree FNA.6857.removed.realigned</t>
  </si>
  <si>
    <t>Arabidopsis_thaliana_FNA.7268.removed.realigned</t>
  </si>
  <si>
    <t>2bbfc883-b540-40d0-a939-25d7ef4de290_Basecall_Alignment_templat-snap.1|AT2G38440|no_kog_value</t>
  </si>
  <si>
    <t>KOG3404.aln.renamed.added.plus_SNAP.KOG.fa.tre</t>
  </si>
  <si>
    <t>KOG3147.aln.renamed.added.plus_SNAP.KOG.fa.tre</t>
  </si>
  <si>
    <t>KOG2916.aln.renamed.added.plus_SNAP.KOG.fa.tre</t>
  </si>
  <si>
    <t xml:space="preserve"> = (Zea_mays:0.09918524791521153572,(Equisetum_:0.42469739902501996154,(Juniperus_:0.21088523225133079531,(Arabidopsi:0.06208747036978894129,(Vitis_vini:0.59642059230654953517,A_tha_SNAP:0.33854453181768651149):0.09009384013761431720):0.32512677539699502693):0.25863986534688976349):0.27521051081650321768,Oryza_sati:0.06594863176089249546):0.0;</t>
  </si>
  <si>
    <t>tree FNA.7147.removed.realigned</t>
  </si>
  <si>
    <t xml:space="preserve"> = (Zea_mays:0.15619590758911827688,((Arabidopsi:0.34216689131214272912,Vitis_vini:0.13053041415006186310):0.18157515600758675212,(Juniperus_:0.45469983012817988266,(Equisetum_:0.79684216426768694763,A_tha_SNAP:1.26220049911451059899):0.09333272944434282958):0.00000141018198789564):0.22566541177730303769,Oryza_sati:0.09806360634091772221):0.0;</t>
  </si>
  <si>
    <t>tree FNA.7186.removed.realigned</t>
  </si>
  <si>
    <t xml:space="preserve"> = (Zea_mays:0.11281295969934961032,(((A_tha_SNAP:1.71760243149504754356,Arabidopsi:0.23347011741125661688):0.09170864005795194285,Vitis_vini:0.20773322010575873131):0.13782378314021478949,(Juniperus_:0.21826484688137909318,Equisetum_:0.32985095836860062191):0.20027817050477067506):0.19223950482709881160,Oryza_sati:0.06907739351624972435):0.0;</t>
  </si>
  <si>
    <t>tree FNA.7276.removed.realigned</t>
  </si>
  <si>
    <t xml:space="preserve"> = (((Vitis_vini:0.11327351678265920598,(Arabidopsi:0.03798748752226928371,(Juniperus_:2.13085094657105544869,A_tha_SNAP:0.00000172741243443839):0.07910844977048873961):0.46471792188424765335):0.40463354088131103792,Equisetum_:0.60419935832780213847):0.38107974759499102513,Zea_mays:0.12935871295316730967,Oryza_sati:0.10899235806170491647):0.0;</t>
  </si>
  <si>
    <t>tree FNA.6660.removed.realigned</t>
  </si>
  <si>
    <t>(P_trichoca:0.00807811067060332753,((A_thaliana:0.00000087024666238173,A_thal_hyb:0.00000087024666238173):0.05701129466969745430,((((S_pombe:0.15361953754611712419,S_cerevisi:0.44131870445420390281):0.36306577203912376861,(C_elegans:0.54629322601498941925,(H_sapiens:0.34849186839031465190,D_melanoga:0.31622960533622340717):0.16683336075652943631):0.13999070971397409302):0.09811206375511222211,C.reinhard:0.32164382061261304058):0.28047539188708153768,O_sativa__:0.03682088576754703052):0.03421680034208880034):0.04444928547731309687,A_thal_SNA:1.78010906783984568236):0.0;</t>
  </si>
  <si>
    <t>((A_thal_hyb:0.00000087024666238173,A_thaliana:0.00000087024666238173):0.00000087024666238173,(C.reinhard:0.19061332364276190043,(O_sativa__:0.02139649949132401904,(P_trichoca:0.00000087024666238173,((H_sapiens:0.10039561179371961352,(D_melanoga:0.20046538658419632561,C_elegans:0.22170359097231925882):0.10674108436856410975):0.15424894595019214560,(S_pombe:0.13797957901110496914,S_cerevisi:0.27849165722730540029):0.22406101136563499887):0.38149666896307837805):0.02361073486993304701):0.01028536480781762005):0.01108725000301243914,A_thal_SNA:3.72074170670244219750):0.0;</t>
  </si>
  <si>
    <t xml:space="preserve"> = (Oryza_sati:0.13601749077641225871,((A_tha_SNAP:1.21925078807509956746,Equisetum_:0.78857707402900667493):0.02958815412864702551,(Juniperus_:0.35976180836624832571,(Vitis_vini:0.22206610782453994890,Arabidopsi:0.48261280378373111466):0.19127132384024606027):0.11934674369134497252):0.35032761232211484526,Zea_mays:0.14376621304682382640):0.0;</t>
  </si>
  <si>
    <t>tree / gene</t>
    <phoneticPr fontId="14" type="noConversion"/>
  </si>
  <si>
    <t>newick</t>
    <phoneticPr fontId="14" type="noConversion"/>
  </si>
  <si>
    <t>(a) untransformed</t>
    <phoneticPr fontId="14" type="noConversion"/>
  </si>
  <si>
    <t>(b) cladogram</t>
    <phoneticPr fontId="14" type="noConversion"/>
  </si>
  <si>
    <t xml:space="preserve"> = (((Vitis_vini:0.16487098572963232446,(Arabidopsi:0.03872786067086875922,(Equisetum_:4.21699892282585064862,A_tha_SNAP:0.00000158972310876882):0.30375036415591522010):0.25414813411344672200):0.12219866822672062479,Juniperus_:0.52532159972431313744):0.40365411487963825943,Oryza_sati:0.13461973325348225439,Zea_mays:0.11453215290944909754):0.0;</t>
  </si>
  <si>
    <t>tree FNA.6900.removed.realigned</t>
  </si>
  <si>
    <t>((((O_sativa__:0.04329810741312260097,(P_trichoca:0.06891845955318658123,(A_thal_SNA:0.68084222718495190918,(A_thal_hyb:0.00000087024666238173,A_thaliana:0.00000087024666238173):0.06447699327384490142):0.09360051101216589065):0.06694207634613025260):0.09563235203093457815,C.reinhard:0.29415267658776256265):0.16487681392657024815,(H_sapiens:0.25694117647956615791,(D_melanoga:0.43977519154141053725,C_elegans:0.33279414389504990979):0.07733632346829652504):0.06369989351893805274):0.26067686961858860251,S_cerevisi:0.25102635475350520977,S_pombe:0.25921368270696454328):0.0;</t>
  </si>
  <si>
    <t>((P_trichoca:0.09691529081737876306,((((H_sapiens:0.28265109776091845717,(D_melanoga:0.31443150029425270819,C_elegans:0.67731102953936250799):0.06814951991915442486):0.27632481616864956742,(S_pombe:0.22288421848238698653,S_cerevisi:0.49222269556200454188):0.20081897185749003620):0.26415685896793855703,C.reinhard:0.20631840925573993739):0.13122946347755076735,O_sativa__:0.20319864268627921278):0.10684021019414945142):0.14864280795397363799,(A_thal_hyb:0.00000087024666238173,A_thaliana:0.00000087024666238173):0.03350678486392983518,A_thal_SNA:2.77290678600748119464):0.0;</t>
  </si>
  <si>
    <t>KOG2781.aln.renamed.added.plus_SNAP.KOG.fa.tre</t>
  </si>
  <si>
    <t>KOG1549.aln.renamed.added.plus_SNAP.KOG.fa.tre</t>
  </si>
  <si>
    <t>KOG0888.aln.renamed.added.plus_SNAP.KOG.fa.tre</t>
  </si>
  <si>
    <t>KOG0567.aln.renamed.added.plus_SNAP.KOG.fa.tre</t>
  </si>
  <si>
    <t>KOG0233.aln.renamed.added.plus_SNAP.KOG.fa.tre</t>
  </si>
  <si>
    <t>KOG0181.aln.renamed.added.plus_SNAP.KOG.fa.tre</t>
  </si>
  <si>
    <t>KOG0180.aln.renamed.added.plus_SNAP.KOG.fa.tre</t>
  </si>
  <si>
    <t>Protein tree</t>
    <phoneticPr fontId="14" type="noConversion"/>
  </si>
  <si>
    <t xml:space="preserve"> = ((Vitis_vini:0.16150133429483595759,((Arabidopsi:0.04282761223657704369,A_tha_SNAP:0.27214428683347102744):0.36121993682660408220,(Juniperus_:0.47249327577386174282,Equisetum_:0.64144702686734900166):0.19547088039744192622):0.06361726940921433315):0.47710285147415865126,Oryza_sati:0.14531574960353746406,Zea_mays:0.11362227334995006478):0.0;</t>
  </si>
  <si>
    <t>tree FNA.7418.removed.realigned</t>
  </si>
  <si>
    <t>(((H_sapiens:0.28925577256364998213,(C_elegans:0.77115266920277325546,D_melanoga:0.60735435328730957849):0.22090004009940794605):0.15335668656288684031,(S_pombe:0.67281262649252138175,S_cerevisi:0.63390573040430009399):0.54566938226321648475):0.23573729210685184787,(C.reinhard:0.56847244606285063373,(O_sativa__:0.38931212686643967835,(P_trichoca:0.14371785400212361283,(A_thaliana:0.00000087024666238173,A_thal_hyb:0.00666056959184085397):0.12575385181384329814):0.06935742616926530990):0.48017511283021824253):0.12968628595116768465,A_thal_SNA:6.07110515140440654136):0.0;</t>
  </si>
  <si>
    <t>((P_trichoca:0.12188127059562375853,((C.reinhard:0.10878144366629467765,((H_sapiens:0.16882755434925228455,(C_elegans:0.30437165187010062350,(S_cerevisi:0.30789045458533059740,S_pombe:0.42458699153235290868):0.19411712620038601429):0.12081579048477229799):0.09755332455835906413,D_melanoga:0.15297175318602804217):0.34332309132482036196):0.19446882696741507601,O_sativa__:0.22479854167283980226):0.07109464348039147563):0.08608902357179289144,(A_thal_hyb:0.00000087024666238173,A_thaliana:0.00000087024666238173):0.00000087024666238173,A_thal_SNA:1.51222506354906260917):0.0;</t>
  </si>
  <si>
    <r>
      <t xml:space="preserve">Assignment of nucleotide genes by 1:1 reciprocal orthology with Wickett </t>
    </r>
    <r>
      <rPr>
        <i/>
        <sz val="14"/>
        <rFont val="Verdana"/>
      </rPr>
      <t>et al</t>
    </r>
    <r>
      <rPr>
        <sz val="14"/>
        <rFont val="Verdana"/>
      </rPr>
      <t xml:space="preserve"> (2014) alignments</t>
    </r>
    <phoneticPr fontId="14" type="noConversion"/>
  </si>
  <si>
    <t>Assignment of proteins to CEGMA KOG alignments via BLAST</t>
    <phoneticPr fontId="14" type="noConversion"/>
  </si>
  <si>
    <t>(((H_sapiens:0.83943124359480802976,(C_elegans:0.82162123532636266443,D_melanoga:0.91540391122077002795):0.26251889528015498465):0.39988371192136057397,((O_sativa__:0.28695595622724123785,(P_trichoca:0.07421501415303977112,(A_thaliana:0.00000087024666238173,A_thal_hyb:0.00000087024666238173):0.21376920034906513046):0.13971481054114809339):0.67978240828099723014,(A_thal_SNA:4.22447559561345720169,C.reinhard:0.99947584028219615959):0.17559079706608657356):0.58286044272640291641):0.32196163012018347294,S_cerevisi:1.09891261354585556553,S_pombe:1.12313281152294752729):0.0;</t>
  </si>
  <si>
    <t>Newick tree index</t>
    <phoneticPr fontId="14" type="noConversion"/>
  </si>
  <si>
    <t>newick</t>
    <phoneticPr fontId="14" type="noConversion"/>
  </si>
  <si>
    <t>Blast</t>
    <phoneticPr fontId="14" type="noConversion"/>
  </si>
  <si>
    <t>At1g13060</t>
  </si>
  <si>
    <t>KOG0175</t>
  </si>
  <si>
    <t>3427a1fa-af7c-41e4-b8ca-2a82c6cd066f_Basecall_Alignment_templat-snap.1|AT3G57190</t>
  </si>
  <si>
    <t>KOG2726</t>
  </si>
  <si>
    <t>At3g24200</t>
  </si>
  <si>
    <t>(((A_thaliana:0.00000087024666238173,A_thal_hyb:0.00000087024666238173):0.23561297736243055900,P_trichoca:0.08058294807092264422):0.10538092026371352616,((((C_elegans:1.83511356133991410111,(S_cerevisi:0.75639803742526634522,S_pombe:0.56771303865322297888):0.12020228065492261083):0.07569106022266172684,(H_sapiens:0.64074465353953236058,D_melanoga:0.58677417222930550178):0.23314631088330020625):0.28269179894919072016,C.reinhard:0.93216577682647938641):0.33095015761781154673,O_sativa__:0.11690302903872640261):0.04884633793418982628,A_thal_SNA:4.15214918479953265518):0.0;</t>
  </si>
  <si>
    <t>At5g65720</t>
  </si>
  <si>
    <t>KOG1549</t>
  </si>
  <si>
    <t>KOG0181</t>
  </si>
  <si>
    <t>((C.reinhard:0.17624553359947731090,(((A_thal_hyb:0.00000087024666238173,A_thaliana:0.00000087024666238173):0.03630765706929079545,P_trichoca:0.01682058758558388489):0.04143376079877698903,O_sativa__:0.00000087024666238173):0.09700457753972074881):0.00000087024666238173,((S_pombe:0.13857591090071399997,S_cerevisi:0.21364748042417533447):0.29808083795743889333,((D_melanoga:0.23590935401546117567,H_sapiens:0.09943833911992031038):0.16722773296679335764,C_elegans:0.43886386701216451023):0.14134065048728566838):0.12975291625906421045,A_thal_SNA:9.47226421941213203581):0.0;</t>
  </si>
  <si>
    <t>(O_sativa__:0.00000087024666238173,((P_trichoca:0.14701753450462320960,(A_thal_hyb:0.00000087024666238173,A_thaliana:0.00000087024666238173):0.25854174028865334334):0.16219818618488279771,(((H_sapiens:0.17102682971284741131,(C_elegans:0.42194847454428024980,D_melanoga:0.14032220280197063578):0.09090876887879506540):0.04974041889404573480,(S_cerevisi:0.28058253862507492871,S_pombe:0.27972253058216706156):0.10536059060125728404):0.06522493721336120043,C.reinhard:0.22761110450507063274):0.24987773320056919091):0.14669539768605113772,A_thal_SNA:11.56569738472733455126):0.0;</t>
  </si>
  <si>
    <t>35d2492f-3dd8-4fbf-beaf-200dda979327_Basecall_Alignment_templat-snap.13|AT5G24400|KOG3147</t>
  </si>
  <si>
    <t>At4g21110___KOG3404</t>
  </si>
  <si>
    <t>a) Phylogeny</t>
    <phoneticPr fontId="14" type="noConversion"/>
  </si>
  <si>
    <t>b) Cladogram projection</t>
    <phoneticPr fontId="14" type="noConversion"/>
  </si>
  <si>
    <t>At1g79210___KOG0181</t>
  </si>
  <si>
    <t>2ed29331-4a23-4e67-9f98-7960b2d15d52_Basecall_Alignment_templat-snap.1|AT1G79210|KOG0181</t>
  </si>
  <si>
    <t>At2g25610___KOG0233</t>
  </si>
  <si>
    <t>d4d7dbd6-2f3c-4085-9417-8ff1e909a423_Basecall_Alignment_templat-snap.1|AT4G32530|KOG0233</t>
  </si>
  <si>
    <t>At3g58180___KOG0567</t>
  </si>
  <si>
    <t>(C_elegans:0.00000087024666238173,((H_sapiens:0.07127360688512165976,D_melanoga:0.03310965696418589899):0.08370600951349328744,((O_sativa__:0.03158212969495736294,(P_trichoca:0.05287974572199198586,(A_thal_hyb:0.00000087024666238173,A_thaliana:0.00000087024666238173):0.06865125566231063126):0.07981446466062595835):0.26259135255785248653,(C.reinhard:0.84453338623758056336,(S_cerevisi:0.43324450834125433074,S_pombe:0.31095874693799013810):0.16396703187529759749):0.02522505918523236870):0.11379610705496505385):0.28181029057346906885,A_thal_SNA:4.03136882382042838202):0.0;</t>
  </si>
  <si>
    <t>ae46393d-b55a-4ad4-97e1-4707194ad934_Basecall_Alignment_templat-snap.2|AT3G58180</t>
  </si>
  <si>
    <t>ec1ac720-4b7b-4937-b817-5aa93b248603_Basecall_Alignment_templat-snap.1|AT5G65720</t>
  </si>
  <si>
    <t>At4g21110</t>
  </si>
  <si>
    <t>KOG3404</t>
  </si>
  <si>
    <t>3540415c-15f4-4e15-98d8-482949206861_Basecall_Alignment_templat-snap.4|AT4G21110</t>
  </si>
  <si>
    <t>At1g79210</t>
  </si>
  <si>
    <t>2ed29331-4a23-4e67-9f98-7960b2d15d52_Basecall_Alignment_templat-snap.1|AT1G79210</t>
  </si>
  <si>
    <t>At4g09320</t>
  </si>
  <si>
    <t>KOG0888</t>
  </si>
  <si>
    <t>1cf9abcb-d93c-46cd-b269-8eb83232daed_Basecall_Alignment_templat-snap.1|AT4G09320</t>
  </si>
  <si>
    <t>At1g63780</t>
  </si>
  <si>
    <t>KOG2781</t>
  </si>
  <si>
    <t>c2bdc675-784e-48ba-8269-921bd9d5af76_Basecall_Alignment_templat-snap.3|AT1G63780</t>
  </si>
  <si>
    <t>Query</t>
    <phoneticPr fontId="14" type="noConversion"/>
  </si>
  <si>
    <t>CEGMA KOG</t>
    <phoneticPr fontId="14" type="noConversion"/>
  </si>
  <si>
    <t>length</t>
    <phoneticPr fontId="14" type="noConversion"/>
  </si>
  <si>
    <t>evalue</t>
    <phoneticPr fontId="14" type="noConversion"/>
  </si>
  <si>
    <t>pident</t>
    <phoneticPr fontId="14" type="noConversion"/>
  </si>
  <si>
    <t>gaps</t>
    <phoneticPr fontId="14" type="noConversion"/>
  </si>
  <si>
    <t>??</t>
    <phoneticPr fontId="14" type="noConversion"/>
  </si>
  <si>
    <t>3540415c-15f4-4e15-98d8-482949206861_Basecall_Alignment_templat-snap.4|AT4G21110|KOG3404</t>
  </si>
  <si>
    <t>At3g24200___KOG3855</t>
  </si>
  <si>
    <t>3e71121b-55c5-4d35-9626-5e2211c64b5d_Basecall_Alignment_templat-snap.6|AT3G24200|KOG3855</t>
  </si>
  <si>
    <t>TAIR-KOG mapping</t>
    <phoneticPr fontId="14" type="noConversion"/>
  </si>
  <si>
    <t>Read UID</t>
    <phoneticPr fontId="14" type="noConversion"/>
  </si>
  <si>
    <t>Alignment length</t>
    <phoneticPr fontId="14" type="noConversion"/>
  </si>
  <si>
    <t>E-value</t>
    <phoneticPr fontId="14" type="noConversion"/>
  </si>
  <si>
    <t>Pident</t>
    <phoneticPr fontId="14" type="noConversion"/>
  </si>
  <si>
    <t>Gaps (?)</t>
    <phoneticPr fontId="14" type="noConversion"/>
  </si>
  <si>
    <t>At1g77440___KOG0180</t>
  </si>
  <si>
    <t>a05d3fe5-f157-45a8-b91a-f26a242af73a_Basecall_Alignment_templat-snap.1|AT1G21720|KOG0180</t>
  </si>
  <si>
    <t>ae46393d-b55a-4ad4-97e1-4707194ad934_Basecall_Alignment_templat-snap.2|AT3G58180|KOG0567</t>
  </si>
  <si>
    <t>At4g09320___KOG0888</t>
  </si>
  <si>
    <t>1cf9abcb-d93c-46cd-b269-8eb83232daed_Basecall_Alignment_templat-snap.1|AT4G09320|KOG0888</t>
  </si>
  <si>
    <t>At5g65720___KOG1549</t>
  </si>
  <si>
    <t>ec1ac720-4b7b-4937-b817-5aa93b248603_Basecall_Alignment_templat-snap.1|AT5G65720|KOG1549</t>
  </si>
  <si>
    <t>At1g63780___KOG2781</t>
  </si>
  <si>
    <t>c2bdc675-784e-48ba-8269-921bd9d5af76_Basecall_Alignment_templat-snap.3|AT1G63780|KOG2781</t>
  </si>
  <si>
    <t>At5g05470___KOG2916</t>
  </si>
  <si>
    <t>04342120-a40f-4938-97fb-48a7fb6e18d5_Basecall_Alignment_templat-snap.1|AT5G05470|KOG2916</t>
  </si>
  <si>
    <t>At5g24400___KOG3147</t>
  </si>
  <si>
    <t>KOG3855</t>
  </si>
  <si>
    <t>3e71121b-55c5-4d35-9626-5e2211c64b5d_Basecall_Alignment_templat-snap.6|AT3G24200</t>
  </si>
  <si>
    <t>At5g05470</t>
  </si>
  <si>
    <t>KOG2916</t>
  </si>
  <si>
    <t>04342120-a40f-4938-97fb-48a7fb6e18d5_Basecall_Alignment_templat-snap.1|AT5G05470</t>
  </si>
  <si>
    <t>At1g77440</t>
  </si>
  <si>
    <t>KOG0180</t>
  </si>
  <si>
    <t>a05d3fe5-f157-45a8-b91a-f26a242af73a_Basecall_Alignment_templat-snap.1|AT1G21720</t>
  </si>
  <si>
    <t>At3g58180</t>
  </si>
  <si>
    <t>KOG0567</t>
  </si>
  <si>
    <t>Total 1-way hits present DB1 only (TP)</t>
    <phoneticPr fontId="14" type="noConversion"/>
  </si>
  <si>
    <t>Total 1-way hits present DB2 only (FP)</t>
    <phoneticPr fontId="14" type="noConversion"/>
  </si>
  <si>
    <t xml:space="preserve">2-way hits (number of queries with hits in both DBs) </t>
    <phoneticPr fontId="14" type="noConversion"/>
  </si>
  <si>
    <t>Zero hits</t>
    <phoneticPr fontId="14" type="noConversion"/>
  </si>
  <si>
    <t>Ratio false both</t>
    <phoneticPr fontId="14" type="noConversion"/>
  </si>
  <si>
    <t>Ratio true 1-way</t>
    <phoneticPr fontId="14" type="noConversion"/>
  </si>
  <si>
    <t>Ratio false 1-way</t>
    <phoneticPr fontId="14" type="noConversion"/>
  </si>
  <si>
    <t>Ratio 2-way</t>
    <phoneticPr fontId="14" type="noConversion"/>
  </si>
  <si>
    <t>Nominal error rate (in LAST alignments)</t>
    <phoneticPr fontId="14" type="noConversion"/>
  </si>
  <si>
    <t>"</t>
    <phoneticPr fontId="14" type="noConversion"/>
  </si>
  <si>
    <t>"</t>
    <phoneticPr fontId="14" type="noConversion"/>
  </si>
  <si>
    <t>"</t>
    <phoneticPr fontId="14" type="noConversion"/>
  </si>
  <si>
    <t>"</t>
    <phoneticPr fontId="14" type="noConversion"/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</si>
</sst>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00"/>
    <numFmt numFmtId="168" formatCode="#,##0.0"/>
    <numFmt numFmtId="171" formatCode="#,##0.000"/>
  </numFmts>
  <fonts count="39"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u/>
      <sz val="10"/>
      <name val="Verdana"/>
    </font>
    <font>
      <u/>
      <sz val="10"/>
      <color indexed="12"/>
      <name val="Verdana"/>
    </font>
    <font>
      <b/>
      <u/>
      <sz val="10"/>
      <name val="Verdana"/>
    </font>
    <font>
      <b/>
      <i/>
      <sz val="10"/>
      <name val="Verdana"/>
    </font>
    <font>
      <sz val="10"/>
      <color indexed="10"/>
      <name val="Verdana"/>
    </font>
    <font>
      <b/>
      <sz val="12"/>
      <name val="Calibri"/>
    </font>
    <font>
      <sz val="10"/>
      <name val="Verdana"/>
    </font>
    <font>
      <sz val="12"/>
      <name val="Calibri"/>
    </font>
    <font>
      <sz val="10"/>
      <name val="Verdana"/>
    </font>
    <font>
      <i/>
      <sz val="12"/>
      <name val="Calibri"/>
    </font>
    <font>
      <sz val="11"/>
      <name val="Verdana"/>
    </font>
    <font>
      <b/>
      <sz val="11"/>
      <name val="Verdana"/>
    </font>
    <font>
      <i/>
      <sz val="11"/>
      <name val="Verdana"/>
    </font>
    <font>
      <b/>
      <sz val="14"/>
      <name val="Calibri"/>
    </font>
    <font>
      <sz val="14"/>
      <name val="Verdana"/>
    </font>
    <font>
      <i/>
      <sz val="14"/>
      <name val="Verdana"/>
    </font>
    <font>
      <b/>
      <sz val="10"/>
      <color indexed="10"/>
      <name val="Verdana"/>
    </font>
    <font>
      <b/>
      <sz val="10"/>
      <name val="Cambria"/>
    </font>
    <font>
      <sz val="10"/>
      <name val="Cambria"/>
    </font>
    <font>
      <i/>
      <sz val="10"/>
      <name val="Cambria"/>
    </font>
    <font>
      <sz val="12"/>
      <name val="Times New Roman"/>
    </font>
    <font>
      <b/>
      <sz val="12"/>
      <name val="Times New Roman"/>
    </font>
    <font>
      <vertAlign val="superscript"/>
      <sz val="12"/>
      <name val="Times New Roman"/>
    </font>
    <font>
      <b/>
      <sz val="1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dotted">
        <color indexed="9"/>
      </right>
      <top style="dotted">
        <color indexed="64"/>
      </top>
      <bottom/>
      <diagonal/>
    </border>
    <border>
      <left style="dotted">
        <color indexed="9"/>
      </left>
      <right style="dotted">
        <color indexed="9"/>
      </right>
      <top style="dotted">
        <color indexed="64"/>
      </top>
      <bottom/>
      <diagonal/>
    </border>
    <border>
      <left style="dotted">
        <color indexed="9"/>
      </left>
      <right/>
      <top style="dotted">
        <color indexed="64"/>
      </top>
      <bottom/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dotted">
        <color indexed="9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13" fillId="0" borderId="0" xfId="0" applyFont="1"/>
    <xf numFmtId="0" fontId="12" fillId="0" borderId="0" xfId="0" applyFont="1"/>
    <xf numFmtId="165" fontId="0" fillId="0" borderId="0" xfId="0" applyNumberFormat="1"/>
    <xf numFmtId="0" fontId="15" fillId="0" borderId="0" xfId="0" applyFont="1"/>
    <xf numFmtId="0" fontId="16" fillId="0" borderId="0" xfId="1"/>
    <xf numFmtId="0" fontId="0" fillId="0" borderId="0" xfId="0" applyFont="1"/>
    <xf numFmtId="0" fontId="16" fillId="0" borderId="0" xfId="1" applyFont="1"/>
    <xf numFmtId="3" fontId="0" fillId="0" borderId="0" xfId="0" applyNumberFormat="1"/>
    <xf numFmtId="165" fontId="0" fillId="0" borderId="0" xfId="0" applyNumberForma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167" fontId="0" fillId="0" borderId="0" xfId="0" applyNumberFormat="1"/>
    <xf numFmtId="0" fontId="0" fillId="3" borderId="0" xfId="0" applyFill="1"/>
    <xf numFmtId="2" fontId="0" fillId="0" borderId="0" xfId="0" applyNumberForma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1" fontId="0" fillId="0" borderId="0" xfId="0" applyNumberForma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/>
    <xf numFmtId="14" fontId="10" fillId="0" borderId="0" xfId="0" applyNumberFormat="1" applyFont="1"/>
    <xf numFmtId="0" fontId="10" fillId="0" borderId="0" xfId="0" applyFont="1"/>
    <xf numFmtId="0" fontId="11" fillId="0" borderId="0" xfId="0" applyFont="1"/>
    <xf numFmtId="0" fontId="0" fillId="0" borderId="0" xfId="0" applyAlignment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8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23" fillId="0" borderId="0" xfId="0" applyFont="1" applyFill="1"/>
    <xf numFmtId="0" fontId="22" fillId="0" borderId="5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165" fontId="0" fillId="0" borderId="0" xfId="0" applyNumberFormat="1"/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/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 vertical="center" wrapText="1"/>
    </xf>
    <xf numFmtId="2" fontId="26" fillId="0" borderId="0" xfId="0" applyNumberFormat="1" applyFont="1" applyFill="1" applyAlignment="1">
      <alignment horizontal="right" vertical="center" wrapText="1"/>
    </xf>
    <xf numFmtId="165" fontId="25" fillId="0" borderId="0" xfId="0" applyNumberFormat="1" applyFont="1" applyAlignment="1">
      <alignment vertical="center"/>
    </xf>
    <xf numFmtId="165" fontId="25" fillId="0" borderId="0" xfId="0" applyNumberFormat="1" applyFont="1" applyAlignment="1">
      <alignment horizontal="right" vertical="center"/>
    </xf>
    <xf numFmtId="3" fontId="25" fillId="0" borderId="6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5" fillId="0" borderId="6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10" fontId="2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5" xfId="0" applyFont="1" applyFill="1" applyBorder="1" applyAlignment="1">
      <alignment horizontal="right" vertical="center" wrapText="1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7" xfId="0" applyFont="1" applyFill="1" applyBorder="1" applyAlignment="1">
      <alignment horizontal="right" vertical="center" wrapText="1"/>
    </xf>
    <xf numFmtId="165" fontId="25" fillId="0" borderId="8" xfId="0" applyNumberFormat="1" applyFont="1" applyBorder="1" applyAlignment="1">
      <alignment vertical="center"/>
    </xf>
    <xf numFmtId="3" fontId="25" fillId="0" borderId="8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wrapText="1"/>
    </xf>
    <xf numFmtId="0" fontId="26" fillId="0" borderId="8" xfId="0" applyFont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wrapText="1"/>
    </xf>
    <xf numFmtId="10" fontId="25" fillId="0" borderId="11" xfId="0" applyNumberFormat="1" applyFont="1" applyFill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wrapText="1"/>
    </xf>
    <xf numFmtId="0" fontId="29" fillId="0" borderId="0" xfId="0" applyFont="1" applyFill="1"/>
    <xf numFmtId="0" fontId="28" fillId="0" borderId="6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165" fontId="27" fillId="4" borderId="8" xfId="0" applyNumberFormat="1" applyFont="1" applyFill="1" applyBorder="1" applyAlignment="1">
      <alignment vertical="center"/>
    </xf>
    <xf numFmtId="165" fontId="27" fillId="4" borderId="0" xfId="0" applyNumberFormat="1" applyFont="1" applyFill="1" applyAlignment="1">
      <alignment vertical="center"/>
    </xf>
    <xf numFmtId="0" fontId="17" fillId="0" borderId="0" xfId="0" applyFont="1" applyAlignment="1"/>
    <xf numFmtId="0" fontId="17" fillId="0" borderId="0" xfId="0" applyFont="1" applyFill="1"/>
    <xf numFmtId="0" fontId="15" fillId="0" borderId="0" xfId="0" applyFont="1" applyFill="1"/>
    <xf numFmtId="0" fontId="15" fillId="0" borderId="0" xfId="0" applyFont="1" applyAlignment="1"/>
    <xf numFmtId="0" fontId="4" fillId="0" borderId="0" xfId="0" applyFont="1"/>
    <xf numFmtId="11" fontId="15" fillId="0" borderId="0" xfId="0" applyNumberFormat="1" applyFont="1"/>
    <xf numFmtId="0" fontId="5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8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/>
    <xf numFmtId="3" fontId="0" fillId="4" borderId="0" xfId="0" applyNumberFormat="1" applyFill="1"/>
    <xf numFmtId="167" fontId="0" fillId="4" borderId="0" xfId="0" applyNumberFormat="1" applyFill="1"/>
    <xf numFmtId="0" fontId="0" fillId="0" borderId="0" xfId="0" applyFont="1" applyAlignment="1"/>
    <xf numFmtId="0" fontId="19" fillId="0" borderId="0" xfId="0" applyFont="1"/>
    <xf numFmtId="166" fontId="25" fillId="0" borderId="6" xfId="0" applyNumberFormat="1" applyFont="1" applyFill="1" applyBorder="1" applyAlignment="1">
      <alignment horizontal="righ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1" fontId="25" fillId="0" borderId="5" xfId="0" applyNumberFormat="1" applyFont="1" applyFill="1" applyBorder="1" applyAlignment="1">
      <alignment horizontal="right" vertical="center" wrapText="1"/>
    </xf>
    <xf numFmtId="2" fontId="26" fillId="0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67" fontId="0" fillId="0" borderId="0" xfId="0" applyNumberFormat="1"/>
    <xf numFmtId="0" fontId="3" fillId="0" borderId="0" xfId="0" applyFont="1"/>
    <xf numFmtId="171" fontId="0" fillId="0" borderId="0" xfId="0" applyNumberFormat="1"/>
    <xf numFmtId="0" fontId="0" fillId="0" borderId="0" xfId="0" applyFill="1"/>
    <xf numFmtId="0" fontId="0" fillId="0" borderId="2" xfId="0" applyFill="1" applyBorder="1"/>
    <xf numFmtId="0" fontId="0" fillId="6" borderId="2" xfId="0" applyFill="1" applyBorder="1"/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32" fillId="6" borderId="0" xfId="0" applyFont="1" applyFill="1" applyBorder="1" applyAlignment="1">
      <alignment horizontal="left"/>
    </xf>
    <xf numFmtId="3" fontId="33" fillId="6" borderId="0" xfId="0" applyNumberFormat="1" applyFont="1" applyFill="1"/>
    <xf numFmtId="0" fontId="32" fillId="0" borderId="0" xfId="0" applyFont="1" applyFill="1"/>
    <xf numFmtId="3" fontId="33" fillId="0" borderId="0" xfId="0" applyNumberFormat="1" applyFont="1" applyFill="1"/>
    <xf numFmtId="0" fontId="32" fillId="3" borderId="0" xfId="0" applyFont="1" applyFill="1"/>
    <xf numFmtId="171" fontId="33" fillId="0" borderId="0" xfId="0" applyNumberFormat="1" applyFont="1" applyFill="1"/>
    <xf numFmtId="167" fontId="33" fillId="6" borderId="0" xfId="0" applyNumberFormat="1" applyFont="1" applyFill="1"/>
    <xf numFmtId="167" fontId="33" fillId="0" borderId="0" xfId="0" applyNumberFormat="1" applyFont="1" applyFill="1"/>
    <xf numFmtId="165" fontId="33" fillId="0" borderId="0" xfId="0" applyNumberFormat="1" applyFont="1" applyFill="1" applyBorder="1"/>
    <xf numFmtId="0" fontId="33" fillId="6" borderId="0" xfId="0" applyFont="1" applyFill="1" applyAlignment="1">
      <alignment horizontal="center" vertical="center"/>
    </xf>
    <xf numFmtId="0" fontId="33" fillId="3" borderId="0" xfId="0" applyFont="1" applyFill="1"/>
    <xf numFmtId="0" fontId="34" fillId="0" borderId="0" xfId="0" applyFont="1" applyFill="1" applyBorder="1" applyAlignment="1">
      <alignment horizontal="right"/>
    </xf>
    <xf numFmtId="165" fontId="33" fillId="0" borderId="0" xfId="0" applyNumberFormat="1" applyFont="1" applyFill="1"/>
    <xf numFmtId="0" fontId="34" fillId="3" borderId="0" xfId="0" applyFont="1" applyFill="1" applyBorder="1" applyAlignment="1">
      <alignment horizontal="right"/>
    </xf>
    <xf numFmtId="165" fontId="33" fillId="3" borderId="0" xfId="0" applyNumberFormat="1" applyFont="1" applyFill="1"/>
    <xf numFmtId="164" fontId="33" fillId="3" borderId="0" xfId="0" applyNumberFormat="1" applyFont="1" applyFill="1"/>
    <xf numFmtId="164" fontId="33" fillId="0" borderId="0" xfId="0" applyNumberFormat="1" applyFont="1" applyFill="1"/>
    <xf numFmtId="11" fontId="33" fillId="6" borderId="0" xfId="0" applyNumberFormat="1" applyFont="1" applyFill="1"/>
    <xf numFmtId="11" fontId="33" fillId="6" borderId="0" xfId="0" applyNumberFormat="1" applyFont="1" applyFill="1"/>
    <xf numFmtId="0" fontId="28" fillId="0" borderId="6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" fillId="0" borderId="0" xfId="0" applyFont="1"/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horizontal="center"/>
    </xf>
    <xf numFmtId="0" fontId="38" fillId="0" borderId="0" xfId="0" applyFont="1"/>
    <xf numFmtId="0" fontId="12" fillId="0" borderId="0" xfId="0" applyFont="1" applyFill="1" applyAlignment="1">
      <alignment horizontal="center" vertical="center" wrapText="1"/>
    </xf>
    <xf numFmtId="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df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d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df"/><Relationship Id="rId4" Type="http://schemas.openxmlformats.org/officeDocument/2006/relationships/image" Target="../media/image9.png"/><Relationship Id="rId5" Type="http://schemas.openxmlformats.org/officeDocument/2006/relationships/image" Target="../media/image2.pdf"/><Relationship Id="rId6" Type="http://schemas.openxmlformats.org/officeDocument/2006/relationships/image" Target="../media/image3.png"/><Relationship Id="rId7" Type="http://schemas.openxmlformats.org/officeDocument/2006/relationships/image" Target="../media/image10.pdf"/><Relationship Id="rId8" Type="http://schemas.openxmlformats.org/officeDocument/2006/relationships/image" Target="../media/image11.png"/><Relationship Id="rId9" Type="http://schemas.openxmlformats.org/officeDocument/2006/relationships/image" Target="../media/image4.pdf"/><Relationship Id="rId10" Type="http://schemas.openxmlformats.org/officeDocument/2006/relationships/image" Target="../media/image5.png"/><Relationship Id="rId1" Type="http://schemas.openxmlformats.org/officeDocument/2006/relationships/image" Target="../media/image6.pdf"/><Relationship Id="rId2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114300</xdr:rowOff>
    </xdr:from>
    <xdr:to>
      <xdr:col>11</xdr:col>
      <xdr:colOff>2714244</xdr:colOff>
      <xdr:row>116</xdr:row>
      <xdr:rowOff>113284</xdr:rowOff>
    </xdr:to>
    <xdr:pic>
      <xdr:nvPicPr>
        <xdr:cNvPr id="2" name="Picture 1" descr="Figure_X_abInitioGen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71300"/>
          <a:ext cx="13953744" cy="7263384"/>
        </a:xfrm>
        <a:prstGeom prst="rect">
          <a:avLst/>
        </a:prstGeom>
      </xdr:spPr>
    </xdr:pic>
    <xdr:clientData/>
  </xdr:twoCellAnchor>
  <xdr:twoCellAnchor editAs="oneCell">
    <xdr:from>
      <xdr:col>12</xdr:col>
      <xdr:colOff>50800</xdr:colOff>
      <xdr:row>204</xdr:row>
      <xdr:rowOff>38100</xdr:rowOff>
    </xdr:from>
    <xdr:to>
      <xdr:col>22</xdr:col>
      <xdr:colOff>254000</xdr:colOff>
      <xdr:row>228</xdr:row>
      <xdr:rowOff>133787</xdr:rowOff>
    </xdr:to>
    <xdr:pic>
      <xdr:nvPicPr>
        <xdr:cNvPr id="8" name="Picture 7" descr="SNAP.KOG.trees.consensus.trimal.cladogram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2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3"/>
            <a:stretch>
              <a:fillRect/>
            </a:stretch>
          </xdr:blipFill>
        </mc:Fallback>
      </mc:AlternateContent>
      <xdr:spPr>
        <a:xfrm>
          <a:off x="14808200" y="33947100"/>
          <a:ext cx="7950200" cy="405808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143</xdr:row>
      <xdr:rowOff>0</xdr:rowOff>
    </xdr:from>
    <xdr:to>
      <xdr:col>22</xdr:col>
      <xdr:colOff>346698</xdr:colOff>
      <xdr:row>169</xdr:row>
      <xdr:rowOff>139700</xdr:rowOff>
    </xdr:to>
    <xdr:pic>
      <xdr:nvPicPr>
        <xdr:cNvPr id="10" name="Picture 9" descr="all.7.trees.consensus-cladogram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4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5"/>
            <a:stretch>
              <a:fillRect/>
            </a:stretch>
          </xdr:blipFill>
        </mc:Fallback>
      </mc:AlternateContent>
      <xdr:spPr>
        <a:xfrm>
          <a:off x="14795500" y="23837900"/>
          <a:ext cx="8055598" cy="443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57</xdr:row>
      <xdr:rowOff>0</xdr:rowOff>
    </xdr:from>
    <xdr:to>
      <xdr:col>11</xdr:col>
      <xdr:colOff>3434333</xdr:colOff>
      <xdr:row>82</xdr:row>
      <xdr:rowOff>152400</xdr:rowOff>
    </xdr:to>
    <xdr:pic>
      <xdr:nvPicPr>
        <xdr:cNvPr id="3" name="Picture 2" descr="Wickett_56-run_unlink.MCC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6858000" y="29286200"/>
          <a:ext cx="7815833" cy="427990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</xdr:colOff>
      <xdr:row>86</xdr:row>
      <xdr:rowOff>63500</xdr:rowOff>
    </xdr:from>
    <xdr:to>
      <xdr:col>11</xdr:col>
      <xdr:colOff>3431519</xdr:colOff>
      <xdr:row>110</xdr:row>
      <xdr:rowOff>76200</xdr:rowOff>
    </xdr:to>
    <xdr:pic>
      <xdr:nvPicPr>
        <xdr:cNvPr id="4" name="Picture 3" descr="SNAP.KOG.trees.consensus.trimal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tretch>
              <a:fillRect/>
            </a:stretch>
          </xdr:blipFill>
        </mc:Fallback>
      </mc:AlternateContent>
      <xdr:spPr>
        <a:xfrm>
          <a:off x="6883400" y="34137600"/>
          <a:ext cx="7787619" cy="397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50800</xdr:colOff>
      <xdr:row>86</xdr:row>
      <xdr:rowOff>38100</xdr:rowOff>
    </xdr:from>
    <xdr:to>
      <xdr:col>22</xdr:col>
      <xdr:colOff>254000</xdr:colOff>
      <xdr:row>110</xdr:row>
      <xdr:rowOff>133787</xdr:rowOff>
    </xdr:to>
    <xdr:pic>
      <xdr:nvPicPr>
        <xdr:cNvPr id="5" name="Picture 4" descr="SNAP.KOG.trees.consensus.trimal.cladogram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5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6"/>
            <a:stretch>
              <a:fillRect/>
            </a:stretch>
          </xdr:blipFill>
        </mc:Fallback>
      </mc:AlternateContent>
      <xdr:spPr>
        <a:xfrm>
          <a:off x="14808200" y="34112200"/>
          <a:ext cx="7950200" cy="4058087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25</xdr:row>
      <xdr:rowOff>12700</xdr:rowOff>
    </xdr:from>
    <xdr:to>
      <xdr:col>11</xdr:col>
      <xdr:colOff>3455978</xdr:colOff>
      <xdr:row>51</xdr:row>
      <xdr:rowOff>25400</xdr:rowOff>
    </xdr:to>
    <xdr:pic>
      <xdr:nvPicPr>
        <xdr:cNvPr id="6" name="Picture 5" descr="all.7.trees.consensus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7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8"/>
            <a:stretch>
              <a:fillRect/>
            </a:stretch>
          </xdr:blipFill>
        </mc:Fallback>
      </mc:AlternateContent>
      <xdr:spPr>
        <a:xfrm>
          <a:off x="6870700" y="24015700"/>
          <a:ext cx="7824778" cy="430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25</xdr:row>
      <xdr:rowOff>0</xdr:rowOff>
    </xdr:from>
    <xdr:to>
      <xdr:col>22</xdr:col>
      <xdr:colOff>346698</xdr:colOff>
      <xdr:row>51</xdr:row>
      <xdr:rowOff>139700</xdr:rowOff>
    </xdr:to>
    <xdr:pic>
      <xdr:nvPicPr>
        <xdr:cNvPr id="7" name="Picture 6" descr="all.7.trees.consensus-cladogram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9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10"/>
            <a:stretch>
              <a:fillRect/>
            </a:stretch>
          </xdr:blipFill>
        </mc:Fallback>
      </mc:AlternateContent>
      <xdr:spPr>
        <a:xfrm>
          <a:off x="14795500" y="24003000"/>
          <a:ext cx="8055598" cy="4432300"/>
        </a:xfrm>
        <a:prstGeom prst="rect">
          <a:avLst/>
        </a:prstGeom>
      </xdr:spPr>
    </xdr:pic>
    <xdr:clientData/>
  </xdr:twoCellAnchor>
  <xdr:twoCellAnchor>
    <xdr:from>
      <xdr:col>7</xdr:col>
      <xdr:colOff>825500</xdr:colOff>
      <xdr:row>99</xdr:row>
      <xdr:rowOff>63500</xdr:rowOff>
    </xdr:from>
    <xdr:to>
      <xdr:col>10</xdr:col>
      <xdr:colOff>431800</xdr:colOff>
      <xdr:row>105</xdr:row>
      <xdr:rowOff>38100</xdr:rowOff>
    </xdr:to>
    <xdr:sp macro="" textlink="">
      <xdr:nvSpPr>
        <xdr:cNvPr id="8" name="TextBox 7"/>
        <xdr:cNvSpPr txBox="1"/>
      </xdr:nvSpPr>
      <xdr:spPr>
        <a:xfrm>
          <a:off x="7658100" y="36283900"/>
          <a:ext cx="2527300" cy="965200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joe@boletus.ad.kew.org:/mnt/HDD_2/joe/WALES-NELUMBOLAB/assembly_thaliana_ca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13"/>
  <sheetViews>
    <sheetView tabSelected="1" view="pageLayout" workbookViewId="0">
      <selection activeCell="A2" sqref="A2"/>
    </sheetView>
  </sheetViews>
  <sheetFormatPr baseColWidth="10" defaultRowHeight="13"/>
  <sheetData>
    <row r="1" spans="1:1" ht="15">
      <c r="A1" s="150" t="s">
        <v>2</v>
      </c>
    </row>
    <row r="2" spans="1:1">
      <c r="A2" s="151" t="s">
        <v>10</v>
      </c>
    </row>
    <row r="3" spans="1:1" ht="15">
      <c r="A3" s="151"/>
    </row>
    <row r="4" spans="1:1" ht="15">
      <c r="A4" s="150" t="s">
        <v>3</v>
      </c>
    </row>
    <row r="5" spans="1:1" ht="15">
      <c r="A5" s="151" t="s">
        <v>4</v>
      </c>
    </row>
    <row r="6" spans="1:1" ht="15">
      <c r="A6" s="151"/>
    </row>
    <row r="7" spans="1:1" ht="15">
      <c r="A7" s="151" t="s">
        <v>5</v>
      </c>
    </row>
    <row r="8" spans="1:1" ht="15">
      <c r="A8" s="151" t="s">
        <v>6</v>
      </c>
    </row>
    <row r="9" spans="1:1" ht="15">
      <c r="A9" s="151"/>
    </row>
    <row r="10" spans="1:1" ht="15">
      <c r="A10" s="150" t="s">
        <v>7</v>
      </c>
    </row>
    <row r="11" spans="1:1" ht="15">
      <c r="A11" s="151" t="s">
        <v>8</v>
      </c>
    </row>
    <row r="12" spans="1:1" ht="15">
      <c r="A12" s="152"/>
    </row>
    <row r="13" spans="1:1" ht="21">
      <c r="A13" s="153" t="s">
        <v>9</v>
      </c>
    </row>
  </sheetData>
  <phoneticPr fontId="1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workbookViewId="0">
      <selection activeCell="F35" sqref="F35"/>
    </sheetView>
  </sheetViews>
  <sheetFormatPr baseColWidth="10" defaultColWidth="8.7109375" defaultRowHeight="13"/>
  <cols>
    <col min="1" max="1" width="22.7109375" customWidth="1"/>
    <col min="2" max="4" width="14.42578125" customWidth="1"/>
    <col min="5" max="7" width="14.140625" customWidth="1"/>
  </cols>
  <sheetData>
    <row r="1" spans="1:7" s="29" customFormat="1">
      <c r="A1" s="29" t="s">
        <v>168</v>
      </c>
      <c r="B1" s="29" t="s">
        <v>88</v>
      </c>
      <c r="C1" s="29" t="s">
        <v>70</v>
      </c>
      <c r="D1" s="29" t="s">
        <v>115</v>
      </c>
      <c r="E1" s="29" t="s">
        <v>164</v>
      </c>
      <c r="F1" s="29" t="s">
        <v>26</v>
      </c>
      <c r="G1" s="29" t="s">
        <v>27</v>
      </c>
    </row>
    <row r="2" spans="1:7">
      <c r="A2" t="s">
        <v>165</v>
      </c>
      <c r="B2" s="110">
        <v>43816</v>
      </c>
      <c r="C2" s="110">
        <v>43769</v>
      </c>
      <c r="D2">
        <v>54488</v>
      </c>
      <c r="E2">
        <v>54375</v>
      </c>
      <c r="F2">
        <v>43816</v>
      </c>
      <c r="G2">
        <v>43769</v>
      </c>
    </row>
    <row r="3" spans="1:7">
      <c r="A3" t="s">
        <v>166</v>
      </c>
      <c r="B3" s="110">
        <v>6020</v>
      </c>
      <c r="C3" s="110">
        <v>5933</v>
      </c>
      <c r="D3">
        <v>22313</v>
      </c>
      <c r="E3">
        <v>22275</v>
      </c>
      <c r="F3">
        <v>6020</v>
      </c>
      <c r="G3">
        <v>5933</v>
      </c>
    </row>
    <row r="4" spans="1:7">
      <c r="A4" t="s">
        <v>170</v>
      </c>
      <c r="B4" s="110">
        <v>3364</v>
      </c>
      <c r="C4" s="110">
        <v>3343</v>
      </c>
      <c r="D4">
        <v>9205</v>
      </c>
      <c r="E4">
        <v>9191</v>
      </c>
      <c r="F4">
        <v>3364</v>
      </c>
      <c r="G4">
        <v>3343</v>
      </c>
    </row>
    <row r="5" spans="1:7">
      <c r="A5" t="s">
        <v>171</v>
      </c>
      <c r="B5" s="110">
        <v>2576</v>
      </c>
      <c r="C5" s="110">
        <v>2573</v>
      </c>
      <c r="D5">
        <v>4242</v>
      </c>
      <c r="E5">
        <v>4244</v>
      </c>
      <c r="F5">
        <v>2576</v>
      </c>
      <c r="G5">
        <v>2573</v>
      </c>
    </row>
    <row r="6" spans="1:7">
      <c r="A6" t="s">
        <v>172</v>
      </c>
      <c r="B6" s="110">
        <v>1427</v>
      </c>
      <c r="C6" s="110">
        <v>1429</v>
      </c>
      <c r="D6">
        <v>542</v>
      </c>
      <c r="E6">
        <v>547</v>
      </c>
      <c r="F6">
        <v>1427</v>
      </c>
      <c r="G6">
        <v>1429</v>
      </c>
    </row>
    <row r="7" spans="1:7">
      <c r="A7" t="s">
        <v>173</v>
      </c>
      <c r="B7" s="110">
        <v>655</v>
      </c>
      <c r="C7" s="110">
        <v>657</v>
      </c>
      <c r="D7">
        <v>25</v>
      </c>
      <c r="E7">
        <v>25</v>
      </c>
      <c r="F7">
        <v>655</v>
      </c>
      <c r="G7">
        <v>657</v>
      </c>
    </row>
    <row r="8" spans="1:7">
      <c r="A8" t="s">
        <v>174</v>
      </c>
      <c r="B8" s="110">
        <v>127383745</v>
      </c>
      <c r="C8" s="110">
        <v>127313534</v>
      </c>
      <c r="D8">
        <v>159023572</v>
      </c>
      <c r="E8">
        <v>158949022</v>
      </c>
      <c r="F8">
        <v>127384214</v>
      </c>
      <c r="G8">
        <v>127314003</v>
      </c>
    </row>
    <row r="9" spans="1:7">
      <c r="A9" t="s">
        <v>175</v>
      </c>
      <c r="B9" s="110">
        <v>116064740</v>
      </c>
      <c r="C9" s="110">
        <v>116032625</v>
      </c>
      <c r="D9">
        <v>141794531</v>
      </c>
      <c r="E9">
        <v>141756420</v>
      </c>
      <c r="F9">
        <v>116064741</v>
      </c>
      <c r="G9">
        <v>116032626</v>
      </c>
    </row>
    <row r="10" spans="1:7">
      <c r="A10" t="s">
        <v>278</v>
      </c>
      <c r="B10" s="110">
        <v>110133123</v>
      </c>
      <c r="C10" s="110">
        <v>110231549</v>
      </c>
      <c r="D10">
        <v>108565752</v>
      </c>
      <c r="E10">
        <v>108583034</v>
      </c>
      <c r="F10">
        <v>110133124</v>
      </c>
      <c r="G10">
        <v>110231550</v>
      </c>
    </row>
    <row r="11" spans="1:7">
      <c r="A11" t="s">
        <v>279</v>
      </c>
      <c r="B11" s="110">
        <v>104501698</v>
      </c>
      <c r="C11" s="110">
        <v>104721210</v>
      </c>
      <c r="D11">
        <v>73121615</v>
      </c>
      <c r="E11">
        <v>73248986</v>
      </c>
      <c r="F11">
        <v>104501699</v>
      </c>
      <c r="G11">
        <v>104721211</v>
      </c>
    </row>
    <row r="12" spans="1:7">
      <c r="A12" t="s">
        <v>184</v>
      </c>
      <c r="B12" s="110">
        <v>85676849</v>
      </c>
      <c r="C12" s="110">
        <v>85989650</v>
      </c>
      <c r="D12">
        <v>17812154</v>
      </c>
      <c r="E12">
        <v>17972167</v>
      </c>
      <c r="F12">
        <v>85676850</v>
      </c>
      <c r="G12">
        <v>85989651</v>
      </c>
    </row>
    <row r="13" spans="1:7">
      <c r="A13" t="s">
        <v>185</v>
      </c>
      <c r="B13" s="110">
        <v>57832049</v>
      </c>
      <c r="C13" s="110">
        <v>58139343</v>
      </c>
      <c r="D13">
        <v>1496568</v>
      </c>
      <c r="E13">
        <v>1496568</v>
      </c>
      <c r="F13">
        <v>57832049</v>
      </c>
      <c r="G13">
        <v>58139343</v>
      </c>
    </row>
    <row r="14" spans="1:7">
      <c r="A14" t="s">
        <v>161</v>
      </c>
      <c r="B14" s="110">
        <v>10773</v>
      </c>
      <c r="C14" s="110">
        <v>10643</v>
      </c>
      <c r="D14">
        <v>37623</v>
      </c>
      <c r="E14">
        <v>37568</v>
      </c>
      <c r="F14">
        <v>10774</v>
      </c>
      <c r="G14">
        <v>10644</v>
      </c>
    </row>
    <row r="15" spans="1:7">
      <c r="A15" t="s">
        <v>186</v>
      </c>
      <c r="B15" s="110">
        <v>413462</v>
      </c>
      <c r="C15" s="110">
        <v>413462</v>
      </c>
      <c r="D15">
        <v>101114</v>
      </c>
      <c r="E15">
        <v>101114</v>
      </c>
      <c r="F15">
        <v>413462</v>
      </c>
      <c r="G15">
        <v>413462</v>
      </c>
    </row>
    <row r="16" spans="1:7">
      <c r="A16" t="s">
        <v>187</v>
      </c>
      <c r="B16" s="110">
        <v>119093070</v>
      </c>
      <c r="C16" s="110">
        <v>119031074</v>
      </c>
      <c r="D16">
        <v>151613147</v>
      </c>
      <c r="E16">
        <v>151562895</v>
      </c>
      <c r="F16">
        <v>119093853</v>
      </c>
      <c r="G16">
        <v>119031857</v>
      </c>
    </row>
    <row r="17" spans="1:7">
      <c r="A17" t="s">
        <v>188</v>
      </c>
      <c r="B17" s="110">
        <v>119667750</v>
      </c>
      <c r="C17" s="110">
        <v>119667750</v>
      </c>
      <c r="D17">
        <v>183707801</v>
      </c>
      <c r="E17">
        <v>183707801</v>
      </c>
      <c r="F17">
        <v>119667750</v>
      </c>
      <c r="G17">
        <v>119667750</v>
      </c>
    </row>
    <row r="18" spans="1:7">
      <c r="A18" t="s">
        <v>189</v>
      </c>
      <c r="B18" s="110">
        <v>36.200000000000003</v>
      </c>
      <c r="C18" s="110">
        <v>36.200000000000003</v>
      </c>
      <c r="D18">
        <v>36.54</v>
      </c>
      <c r="E18">
        <v>36.549999999999997</v>
      </c>
      <c r="F18">
        <v>36.200000000000003</v>
      </c>
      <c r="G18">
        <v>36.200000000000003</v>
      </c>
    </row>
    <row r="19" spans="1:7">
      <c r="A19" t="s">
        <v>190</v>
      </c>
      <c r="B19" s="110">
        <v>36.06</v>
      </c>
      <c r="C19" s="110">
        <v>36.06</v>
      </c>
      <c r="D19">
        <v>36.08</v>
      </c>
      <c r="E19">
        <v>36.08</v>
      </c>
      <c r="F19">
        <v>36.06</v>
      </c>
      <c r="G19">
        <v>36.06</v>
      </c>
    </row>
    <row r="20" spans="1:7">
      <c r="A20" t="s">
        <v>136</v>
      </c>
      <c r="B20" s="110">
        <v>48352</v>
      </c>
      <c r="C20" s="110">
        <v>48730</v>
      </c>
      <c r="D20">
        <v>9587</v>
      </c>
      <c r="E20">
        <v>9605</v>
      </c>
      <c r="F20">
        <v>48352</v>
      </c>
      <c r="G20">
        <v>48730</v>
      </c>
    </row>
    <row r="21" spans="1:7">
      <c r="A21" t="s">
        <v>191</v>
      </c>
      <c r="B21" s="110">
        <v>48148</v>
      </c>
      <c r="C21" s="110">
        <v>48352</v>
      </c>
      <c r="D21">
        <v>7284</v>
      </c>
      <c r="E21">
        <v>7301</v>
      </c>
      <c r="F21">
        <v>48148</v>
      </c>
      <c r="G21">
        <v>48352</v>
      </c>
    </row>
    <row r="22" spans="1:7">
      <c r="A22" t="s">
        <v>137</v>
      </c>
      <c r="B22" s="110">
        <v>22356</v>
      </c>
      <c r="C22" s="110">
        <v>22617</v>
      </c>
      <c r="D22">
        <v>4394</v>
      </c>
      <c r="E22">
        <v>4398</v>
      </c>
      <c r="F22">
        <v>22356</v>
      </c>
      <c r="G22">
        <v>22617</v>
      </c>
    </row>
    <row r="23" spans="1:7">
      <c r="A23" t="s">
        <v>192</v>
      </c>
      <c r="B23" s="110">
        <v>21933</v>
      </c>
      <c r="C23" s="110">
        <v>22285</v>
      </c>
      <c r="D23">
        <v>1580</v>
      </c>
      <c r="E23">
        <v>1578</v>
      </c>
      <c r="F23">
        <v>21933</v>
      </c>
      <c r="G23">
        <v>22285</v>
      </c>
    </row>
    <row r="24" spans="1:7">
      <c r="A24" t="s">
        <v>193</v>
      </c>
      <c r="B24" s="110">
        <v>690</v>
      </c>
      <c r="C24" s="110">
        <v>685</v>
      </c>
      <c r="D24">
        <v>4517</v>
      </c>
      <c r="E24">
        <v>4503</v>
      </c>
      <c r="F24">
        <v>690</v>
      </c>
      <c r="G24">
        <v>685</v>
      </c>
    </row>
    <row r="25" spans="1:7">
      <c r="A25" t="s">
        <v>194</v>
      </c>
      <c r="B25" s="110">
        <v>696</v>
      </c>
      <c r="C25" s="110">
        <v>692</v>
      </c>
      <c r="D25">
        <v>6431</v>
      </c>
      <c r="E25">
        <v>6416</v>
      </c>
      <c r="F25">
        <v>696</v>
      </c>
      <c r="G25">
        <v>692</v>
      </c>
    </row>
    <row r="26" spans="1:7">
      <c r="A26" t="s">
        <v>195</v>
      </c>
      <c r="B26" s="110">
        <v>1581</v>
      </c>
      <c r="C26" s="110">
        <v>1567</v>
      </c>
      <c r="D26">
        <v>10302</v>
      </c>
      <c r="E26">
        <v>10276</v>
      </c>
      <c r="F26">
        <v>1581</v>
      </c>
      <c r="G26">
        <v>1567</v>
      </c>
    </row>
    <row r="27" spans="1:7">
      <c r="A27" t="s">
        <v>196</v>
      </c>
      <c r="B27" s="110">
        <v>1601</v>
      </c>
      <c r="C27" s="110">
        <v>1588</v>
      </c>
      <c r="D27">
        <v>19232</v>
      </c>
      <c r="E27">
        <v>19220</v>
      </c>
      <c r="F27">
        <v>1601</v>
      </c>
      <c r="G27">
        <v>1588</v>
      </c>
    </row>
    <row r="28" spans="1:7">
      <c r="A28" t="s">
        <v>197</v>
      </c>
      <c r="B28" s="110">
        <v>2696</v>
      </c>
      <c r="C28" s="110">
        <v>2716</v>
      </c>
      <c r="D28">
        <v>15161</v>
      </c>
      <c r="E28">
        <v>15160</v>
      </c>
      <c r="F28">
        <v>2698</v>
      </c>
      <c r="G28">
        <v>2718</v>
      </c>
    </row>
    <row r="29" spans="1:7">
      <c r="A29" t="s">
        <v>198</v>
      </c>
      <c r="B29" s="110">
        <v>1688</v>
      </c>
      <c r="C29" s="110">
        <v>1696</v>
      </c>
      <c r="D29">
        <v>8550</v>
      </c>
      <c r="E29">
        <v>8542</v>
      </c>
      <c r="F29">
        <v>1689</v>
      </c>
      <c r="G29">
        <v>1697</v>
      </c>
    </row>
    <row r="30" spans="1:7">
      <c r="A30" t="s">
        <v>199</v>
      </c>
      <c r="B30" s="110">
        <v>54900827</v>
      </c>
      <c r="C30" s="110">
        <v>55487226</v>
      </c>
      <c r="D30">
        <v>74987733</v>
      </c>
      <c r="E30">
        <v>75083496</v>
      </c>
      <c r="F30">
        <v>54901609</v>
      </c>
      <c r="G30">
        <v>55488008</v>
      </c>
    </row>
    <row r="31" spans="1:7">
      <c r="A31" t="s">
        <v>200</v>
      </c>
      <c r="B31" s="110">
        <v>2626</v>
      </c>
      <c r="C31" s="110">
        <v>2636</v>
      </c>
      <c r="D31">
        <v>8790</v>
      </c>
      <c r="E31">
        <v>8795</v>
      </c>
      <c r="F31">
        <v>2626</v>
      </c>
      <c r="G31">
        <v>2636</v>
      </c>
    </row>
    <row r="32" spans="1:7">
      <c r="A32" t="s">
        <v>201</v>
      </c>
      <c r="B32" s="110" t="s">
        <v>202</v>
      </c>
      <c r="C32" s="110" t="s">
        <v>203</v>
      </c>
      <c r="D32" t="s">
        <v>204</v>
      </c>
      <c r="E32" t="s">
        <v>205</v>
      </c>
      <c r="F32" t="s">
        <v>202</v>
      </c>
      <c r="G32" t="s">
        <v>203</v>
      </c>
    </row>
    <row r="33" spans="1:7">
      <c r="A33" t="s">
        <v>206</v>
      </c>
      <c r="B33" s="110">
        <v>6828154</v>
      </c>
      <c r="C33" s="110">
        <v>6737059</v>
      </c>
      <c r="D33">
        <v>36720544</v>
      </c>
      <c r="E33">
        <v>36669847</v>
      </c>
      <c r="F33">
        <v>6828154</v>
      </c>
      <c r="G33">
        <v>6737059</v>
      </c>
    </row>
    <row r="34" spans="1:7">
      <c r="A34" t="s">
        <v>207</v>
      </c>
      <c r="B34" s="110">
        <v>88.697000000000003</v>
      </c>
      <c r="C34" s="110">
        <v>88.680999999999997</v>
      </c>
      <c r="D34">
        <v>53.357999999999997</v>
      </c>
      <c r="E34">
        <v>53.353999999999999</v>
      </c>
      <c r="F34">
        <v>88.697999999999993</v>
      </c>
      <c r="G34">
        <v>88.68</v>
      </c>
    </row>
    <row r="35" spans="1:7">
      <c r="A35" t="s">
        <v>208</v>
      </c>
      <c r="B35" s="110">
        <v>1.0580000000000001</v>
      </c>
      <c r="C35" s="110">
        <v>1.0580000000000001</v>
      </c>
      <c r="D35">
        <v>1.1719999999999999</v>
      </c>
      <c r="E35">
        <v>1.1719999999999999</v>
      </c>
      <c r="F35">
        <v>1.0580000000000001</v>
      </c>
      <c r="G35">
        <v>1.0580000000000001</v>
      </c>
    </row>
    <row r="36" spans="1:7">
      <c r="A36" t="s">
        <v>209</v>
      </c>
      <c r="B36" s="110">
        <v>0</v>
      </c>
      <c r="C36" s="110">
        <v>5.41</v>
      </c>
      <c r="D36">
        <v>0</v>
      </c>
      <c r="E36">
        <v>0.22</v>
      </c>
      <c r="F36">
        <v>0</v>
      </c>
      <c r="G36">
        <v>5.41</v>
      </c>
    </row>
    <row r="37" spans="1:7">
      <c r="A37" t="s">
        <v>210</v>
      </c>
      <c r="B37" s="110">
        <v>587.73</v>
      </c>
      <c r="C37" s="110">
        <v>588.1</v>
      </c>
      <c r="D37">
        <v>1296.8800000000001</v>
      </c>
      <c r="E37">
        <v>1296.8499999999999</v>
      </c>
      <c r="F37">
        <v>587.69000000000005</v>
      </c>
      <c r="G37">
        <v>588.04</v>
      </c>
    </row>
    <row r="38" spans="1:7">
      <c r="A38" t="s">
        <v>211</v>
      </c>
      <c r="B38" s="110">
        <v>130.19</v>
      </c>
      <c r="C38" s="110">
        <v>130.27000000000001</v>
      </c>
      <c r="D38">
        <v>333.57</v>
      </c>
      <c r="E38">
        <v>333.6</v>
      </c>
      <c r="F38">
        <v>130.19999999999999</v>
      </c>
      <c r="G38">
        <v>130.27000000000001</v>
      </c>
    </row>
    <row r="39" spans="1:7">
      <c r="A39" t="s">
        <v>299</v>
      </c>
      <c r="B39" s="110">
        <v>264039</v>
      </c>
      <c r="C39" s="110">
        <v>264039</v>
      </c>
      <c r="D39">
        <v>44515</v>
      </c>
      <c r="E39">
        <v>44515</v>
      </c>
      <c r="F39">
        <v>264039</v>
      </c>
      <c r="G39">
        <v>264039</v>
      </c>
    </row>
    <row r="40" spans="1:7">
      <c r="A40" t="s">
        <v>300</v>
      </c>
      <c r="B40" s="110">
        <v>108138887</v>
      </c>
      <c r="C40" s="110">
        <v>108085473</v>
      </c>
      <c r="D40">
        <v>100526284</v>
      </c>
      <c r="E40">
        <v>100502092</v>
      </c>
      <c r="F40">
        <v>108139669</v>
      </c>
      <c r="G40">
        <v>108086256</v>
      </c>
    </row>
    <row r="41" spans="1:7">
      <c r="A41" t="s">
        <v>301</v>
      </c>
      <c r="B41" s="110">
        <v>32992</v>
      </c>
      <c r="C41" s="110">
        <v>33089</v>
      </c>
      <c r="D41">
        <v>2571</v>
      </c>
      <c r="E41">
        <v>2574</v>
      </c>
      <c r="F41">
        <v>32992</v>
      </c>
      <c r="G41">
        <v>33089</v>
      </c>
    </row>
    <row r="42" spans="1:7">
      <c r="A42" t="s">
        <v>302</v>
      </c>
      <c r="B42" s="110">
        <v>32806</v>
      </c>
      <c r="C42" s="110">
        <v>32945</v>
      </c>
      <c r="D42">
        <v>920</v>
      </c>
      <c r="E42">
        <v>919</v>
      </c>
      <c r="F42">
        <v>32806</v>
      </c>
      <c r="G42">
        <v>32945</v>
      </c>
    </row>
    <row r="43" spans="1:7">
      <c r="A43" t="s">
        <v>303</v>
      </c>
      <c r="B43" s="110">
        <v>11785</v>
      </c>
      <c r="C43" s="110">
        <v>11857</v>
      </c>
      <c r="D43">
        <v>11643</v>
      </c>
      <c r="E43">
        <v>11625</v>
      </c>
      <c r="F43">
        <v>11785</v>
      </c>
      <c r="G43">
        <v>11857</v>
      </c>
    </row>
    <row r="44" spans="1:7">
      <c r="A44" t="s">
        <v>304</v>
      </c>
      <c r="B44" s="110">
        <v>11514</v>
      </c>
      <c r="C44" s="110">
        <v>11547</v>
      </c>
      <c r="D44">
        <v>21662</v>
      </c>
      <c r="E44">
        <v>21654</v>
      </c>
      <c r="F44">
        <v>11514</v>
      </c>
      <c r="G44">
        <v>11547</v>
      </c>
    </row>
    <row r="45" spans="1:7">
      <c r="A45" t="s">
        <v>305</v>
      </c>
      <c r="B45" s="110">
        <v>944</v>
      </c>
      <c r="C45" s="110">
        <v>941</v>
      </c>
      <c r="F45">
        <v>944</v>
      </c>
      <c r="G45">
        <v>941</v>
      </c>
    </row>
    <row r="46" spans="1:7">
      <c r="A46" t="s">
        <v>306</v>
      </c>
      <c r="B46" s="110">
        <v>953</v>
      </c>
      <c r="C46" s="110">
        <v>950</v>
      </c>
      <c r="F46">
        <v>953</v>
      </c>
      <c r="G46">
        <v>950</v>
      </c>
    </row>
    <row r="47" spans="1:7">
      <c r="A47" t="s">
        <v>307</v>
      </c>
      <c r="B47" s="110">
        <v>2429</v>
      </c>
      <c r="C47" s="110">
        <v>2416</v>
      </c>
      <c r="F47">
        <v>2429</v>
      </c>
      <c r="G47">
        <v>2416</v>
      </c>
    </row>
    <row r="48" spans="1:7">
      <c r="A48" t="s">
        <v>308</v>
      </c>
      <c r="B48" s="110">
        <v>2466</v>
      </c>
      <c r="C48" s="110">
        <v>2457</v>
      </c>
      <c r="F48">
        <v>2466</v>
      </c>
      <c r="G48">
        <v>2457</v>
      </c>
    </row>
    <row r="50" spans="1:1">
      <c r="A50" s="11" t="s">
        <v>36</v>
      </c>
    </row>
    <row r="51" spans="1:1">
      <c r="A51" s="4" t="s">
        <v>31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7"/>
  <sheetViews>
    <sheetView workbookViewId="0">
      <selection activeCell="H37" sqref="H37"/>
    </sheetView>
  </sheetViews>
  <sheetFormatPr baseColWidth="10" defaultColWidth="8.7109375" defaultRowHeight="13"/>
  <cols>
    <col min="1" max="1" width="19.42578125" style="18" customWidth="1"/>
    <col min="8" max="8" width="18.85546875" style="18" customWidth="1"/>
    <col min="15" max="15" width="23.5703125" style="18" customWidth="1"/>
    <col min="22" max="22" width="21.7109375" customWidth="1"/>
  </cols>
  <sheetData>
    <row r="1" spans="1:27" ht="75.75" customHeight="1">
      <c r="A1" s="22" t="s">
        <v>339</v>
      </c>
      <c r="B1" t="s">
        <v>340</v>
      </c>
      <c r="C1" t="s">
        <v>341</v>
      </c>
      <c r="D1" t="s">
        <v>342</v>
      </c>
      <c r="E1" t="s">
        <v>343</v>
      </c>
      <c r="F1" t="s">
        <v>452</v>
      </c>
      <c r="H1" s="22" t="s">
        <v>346</v>
      </c>
      <c r="I1" t="s">
        <v>340</v>
      </c>
      <c r="J1" t="s">
        <v>341</v>
      </c>
      <c r="K1" t="s">
        <v>342</v>
      </c>
      <c r="L1" t="s">
        <v>343</v>
      </c>
      <c r="M1" t="s">
        <v>452</v>
      </c>
      <c r="O1" s="22" t="s">
        <v>387</v>
      </c>
      <c r="P1" t="s">
        <v>340</v>
      </c>
      <c r="Q1" t="s">
        <v>341</v>
      </c>
      <c r="R1" t="s">
        <v>342</v>
      </c>
      <c r="S1" t="s">
        <v>343</v>
      </c>
      <c r="T1" t="s">
        <v>452</v>
      </c>
      <c r="V1" s="22" t="s">
        <v>71</v>
      </c>
      <c r="W1" t="s">
        <v>340</v>
      </c>
      <c r="X1" t="s">
        <v>341</v>
      </c>
      <c r="Y1" t="s">
        <v>342</v>
      </c>
      <c r="Z1" t="s">
        <v>343</v>
      </c>
      <c r="AA1" t="s">
        <v>452</v>
      </c>
    </row>
    <row r="2" spans="1:27" s="2" customFormat="1">
      <c r="A2" s="19" t="s">
        <v>388</v>
      </c>
      <c r="B2" s="2">
        <v>1</v>
      </c>
      <c r="C2" s="2">
        <v>0.4</v>
      </c>
      <c r="D2" s="2">
        <v>3</v>
      </c>
      <c r="E2" s="2">
        <v>3</v>
      </c>
      <c r="F2" s="2">
        <v>100</v>
      </c>
      <c r="H2" s="19" t="s">
        <v>388</v>
      </c>
      <c r="I2" s="2">
        <v>244</v>
      </c>
      <c r="J2" s="2">
        <v>98.39</v>
      </c>
      <c r="K2" s="2">
        <v>435</v>
      </c>
      <c r="L2" s="2">
        <v>1.78</v>
      </c>
      <c r="M2" s="2">
        <v>51.64</v>
      </c>
      <c r="O2" s="19" t="s">
        <v>388</v>
      </c>
      <c r="P2" s="2">
        <v>245</v>
      </c>
      <c r="Q2" s="2">
        <v>98.79</v>
      </c>
      <c r="R2" s="2">
        <v>450</v>
      </c>
      <c r="S2" s="2">
        <v>1.84</v>
      </c>
      <c r="T2" s="2">
        <v>50.61</v>
      </c>
      <c r="V2" s="19" t="s">
        <v>388</v>
      </c>
      <c r="W2" s="2">
        <v>219</v>
      </c>
      <c r="X2" s="2">
        <v>88.31</v>
      </c>
      <c r="Y2" s="2">
        <v>354</v>
      </c>
      <c r="Z2" s="2">
        <v>1.62</v>
      </c>
      <c r="AA2" s="2">
        <v>41.55</v>
      </c>
    </row>
    <row r="3" spans="1:27">
      <c r="A3" s="18" t="s">
        <v>389</v>
      </c>
      <c r="B3">
        <v>0</v>
      </c>
      <c r="C3">
        <v>0</v>
      </c>
      <c r="D3">
        <v>0</v>
      </c>
      <c r="E3">
        <v>0</v>
      </c>
      <c r="F3">
        <v>0</v>
      </c>
      <c r="H3" s="18" t="s">
        <v>389</v>
      </c>
      <c r="I3">
        <v>65</v>
      </c>
      <c r="J3">
        <v>98.48</v>
      </c>
      <c r="K3">
        <v>99</v>
      </c>
      <c r="L3">
        <v>1.52</v>
      </c>
      <c r="M3">
        <v>36.92</v>
      </c>
      <c r="O3" s="18" t="s">
        <v>389</v>
      </c>
      <c r="P3">
        <v>65</v>
      </c>
      <c r="Q3">
        <v>98.48</v>
      </c>
      <c r="R3">
        <v>109</v>
      </c>
      <c r="S3">
        <v>1.68</v>
      </c>
      <c r="T3">
        <v>46.15</v>
      </c>
      <c r="V3" s="18" t="s">
        <v>389</v>
      </c>
      <c r="W3">
        <v>62</v>
      </c>
      <c r="X3">
        <v>93.94</v>
      </c>
      <c r="Y3">
        <v>85</v>
      </c>
      <c r="Z3">
        <v>1.37</v>
      </c>
      <c r="AA3">
        <v>27.42</v>
      </c>
    </row>
    <row r="4" spans="1:27">
      <c r="A4" s="18" t="s">
        <v>390</v>
      </c>
      <c r="B4">
        <v>0</v>
      </c>
      <c r="C4">
        <v>0</v>
      </c>
      <c r="D4">
        <v>0</v>
      </c>
      <c r="E4">
        <v>0</v>
      </c>
      <c r="F4">
        <v>0</v>
      </c>
      <c r="H4" s="18" t="s">
        <v>390</v>
      </c>
      <c r="I4">
        <v>55</v>
      </c>
      <c r="J4">
        <v>98.21</v>
      </c>
      <c r="K4">
        <v>89</v>
      </c>
      <c r="L4">
        <v>1.62</v>
      </c>
      <c r="M4">
        <v>41.82</v>
      </c>
      <c r="O4" s="18" t="s">
        <v>390</v>
      </c>
      <c r="P4">
        <v>56</v>
      </c>
      <c r="Q4">
        <v>100</v>
      </c>
      <c r="R4">
        <v>106</v>
      </c>
      <c r="S4">
        <v>1.89</v>
      </c>
      <c r="T4">
        <v>46.43</v>
      </c>
      <c r="V4" s="18" t="s">
        <v>390</v>
      </c>
      <c r="W4">
        <v>48</v>
      </c>
      <c r="X4">
        <v>85.71</v>
      </c>
      <c r="Y4">
        <v>77</v>
      </c>
      <c r="Z4">
        <v>1.6</v>
      </c>
      <c r="AA4">
        <v>39.58</v>
      </c>
    </row>
    <row r="5" spans="1:27">
      <c r="A5" s="18" t="s">
        <v>391</v>
      </c>
      <c r="B5">
        <v>0</v>
      </c>
      <c r="C5">
        <v>0</v>
      </c>
      <c r="D5">
        <v>0</v>
      </c>
      <c r="E5">
        <v>0</v>
      </c>
      <c r="F5">
        <v>0</v>
      </c>
      <c r="H5" s="18" t="s">
        <v>391</v>
      </c>
      <c r="I5">
        <v>60</v>
      </c>
      <c r="J5">
        <v>98.36</v>
      </c>
      <c r="K5">
        <v>115</v>
      </c>
      <c r="L5">
        <v>1.92</v>
      </c>
      <c r="M5">
        <v>61.67</v>
      </c>
      <c r="O5" s="18" t="s">
        <v>391</v>
      </c>
      <c r="P5">
        <v>61</v>
      </c>
      <c r="Q5">
        <v>100</v>
      </c>
      <c r="R5">
        <v>115</v>
      </c>
      <c r="S5">
        <v>1.89</v>
      </c>
      <c r="T5">
        <v>57.38</v>
      </c>
      <c r="V5" s="18" t="s">
        <v>391</v>
      </c>
      <c r="W5">
        <v>53</v>
      </c>
      <c r="X5">
        <v>86.89</v>
      </c>
      <c r="Y5">
        <v>84</v>
      </c>
      <c r="Z5">
        <v>1.58</v>
      </c>
      <c r="AA5">
        <v>41.51</v>
      </c>
    </row>
    <row r="6" spans="1:27">
      <c r="A6" s="18" t="s">
        <v>392</v>
      </c>
      <c r="B6">
        <v>1</v>
      </c>
      <c r="C6">
        <v>1.54</v>
      </c>
      <c r="D6">
        <v>3</v>
      </c>
      <c r="E6">
        <v>3</v>
      </c>
      <c r="F6">
        <v>100</v>
      </c>
      <c r="H6" s="18" t="s">
        <v>392</v>
      </c>
      <c r="I6">
        <v>64</v>
      </c>
      <c r="J6">
        <v>98.46</v>
      </c>
      <c r="K6">
        <v>132</v>
      </c>
      <c r="L6">
        <v>2.06</v>
      </c>
      <c r="M6">
        <v>65.62</v>
      </c>
      <c r="O6" s="18" t="s">
        <v>392</v>
      </c>
      <c r="P6">
        <v>63</v>
      </c>
      <c r="Q6">
        <v>96.92</v>
      </c>
      <c r="R6">
        <v>129</v>
      </c>
      <c r="S6">
        <v>2.0499999999999998</v>
      </c>
      <c r="T6">
        <v>57.14</v>
      </c>
      <c r="V6" s="18" t="s">
        <v>392</v>
      </c>
      <c r="W6">
        <v>56</v>
      </c>
      <c r="X6">
        <v>86.15</v>
      </c>
      <c r="Y6">
        <v>108</v>
      </c>
      <c r="Z6">
        <v>1.93</v>
      </c>
      <c r="AA6">
        <v>58.93</v>
      </c>
    </row>
    <row r="7" spans="1:27">
      <c r="P7" s="2"/>
      <c r="Q7" s="2"/>
      <c r="R7" s="2"/>
      <c r="S7" s="2"/>
      <c r="T7" s="2"/>
      <c r="V7" s="18"/>
      <c r="W7" s="2"/>
      <c r="X7" s="2"/>
      <c r="Y7" s="2"/>
      <c r="Z7" s="2"/>
      <c r="AA7" s="2"/>
    </row>
    <row r="8" spans="1:27" s="2" customFormat="1">
      <c r="A8" s="19" t="s">
        <v>393</v>
      </c>
      <c r="B8" s="2">
        <v>9</v>
      </c>
      <c r="C8" s="2">
        <v>3.63</v>
      </c>
      <c r="D8" s="2">
        <v>22</v>
      </c>
      <c r="E8" s="2">
        <v>2.44</v>
      </c>
      <c r="F8" s="2">
        <v>55.56</v>
      </c>
      <c r="H8" s="19" t="s">
        <v>393</v>
      </c>
      <c r="I8" s="2">
        <v>246</v>
      </c>
      <c r="J8" s="2">
        <v>99.19</v>
      </c>
      <c r="K8" s="2">
        <v>465</v>
      </c>
      <c r="L8" s="2">
        <v>1.89</v>
      </c>
      <c r="M8" s="2">
        <v>55.69</v>
      </c>
      <c r="O8" s="19" t="s">
        <v>393</v>
      </c>
      <c r="P8" s="2">
        <v>246</v>
      </c>
      <c r="Q8" s="2">
        <v>99.19</v>
      </c>
      <c r="R8" s="2">
        <v>505</v>
      </c>
      <c r="S8" s="2">
        <v>2.0499999999999998</v>
      </c>
      <c r="T8" s="2">
        <v>56.91</v>
      </c>
      <c r="V8" s="19" t="s">
        <v>393</v>
      </c>
      <c r="W8" s="33">
        <v>238</v>
      </c>
      <c r="X8" s="33">
        <v>95.97</v>
      </c>
      <c r="Y8" s="33">
        <v>424</v>
      </c>
      <c r="Z8" s="33">
        <v>1.78</v>
      </c>
      <c r="AA8" s="33">
        <v>50.42</v>
      </c>
    </row>
    <row r="9" spans="1:27">
      <c r="A9" s="18" t="s">
        <v>389</v>
      </c>
      <c r="B9">
        <v>0</v>
      </c>
      <c r="C9">
        <v>0</v>
      </c>
      <c r="D9">
        <v>0</v>
      </c>
      <c r="E9">
        <v>0</v>
      </c>
      <c r="F9">
        <v>0</v>
      </c>
      <c r="H9" s="18" t="s">
        <v>389</v>
      </c>
      <c r="I9">
        <v>66</v>
      </c>
      <c r="J9">
        <v>100</v>
      </c>
      <c r="K9">
        <v>104</v>
      </c>
      <c r="L9">
        <v>1.58</v>
      </c>
      <c r="M9">
        <v>39.39</v>
      </c>
      <c r="O9" s="18" t="s">
        <v>389</v>
      </c>
      <c r="P9">
        <v>65</v>
      </c>
      <c r="Q9">
        <v>98.48</v>
      </c>
      <c r="R9">
        <v>115</v>
      </c>
      <c r="S9">
        <v>1.77</v>
      </c>
      <c r="T9">
        <v>47.69</v>
      </c>
      <c r="V9" s="18" t="s">
        <v>389</v>
      </c>
      <c r="W9">
        <v>63</v>
      </c>
      <c r="X9">
        <v>95.45</v>
      </c>
      <c r="Y9">
        <v>98</v>
      </c>
      <c r="Z9">
        <v>1.56</v>
      </c>
      <c r="AA9">
        <v>39.68</v>
      </c>
    </row>
    <row r="10" spans="1:27">
      <c r="A10" s="18" t="s">
        <v>390</v>
      </c>
      <c r="B10">
        <v>3</v>
      </c>
      <c r="C10">
        <v>5.36</v>
      </c>
      <c r="D10">
        <v>5</v>
      </c>
      <c r="E10">
        <v>1.67</v>
      </c>
      <c r="F10">
        <v>33.33</v>
      </c>
      <c r="H10" s="18" t="s">
        <v>390</v>
      </c>
      <c r="I10">
        <v>56</v>
      </c>
      <c r="J10">
        <v>100</v>
      </c>
      <c r="K10">
        <v>97</v>
      </c>
      <c r="L10">
        <v>1.73</v>
      </c>
      <c r="M10">
        <v>48.21</v>
      </c>
      <c r="O10" s="18" t="s">
        <v>390</v>
      </c>
      <c r="P10">
        <v>56</v>
      </c>
      <c r="Q10">
        <v>100</v>
      </c>
      <c r="R10">
        <v>116</v>
      </c>
      <c r="S10">
        <v>2.0699999999999998</v>
      </c>
      <c r="T10">
        <v>51.79</v>
      </c>
      <c r="V10" s="18" t="s">
        <v>390</v>
      </c>
      <c r="W10">
        <v>54</v>
      </c>
      <c r="X10">
        <v>96.43</v>
      </c>
      <c r="Y10">
        <v>92</v>
      </c>
      <c r="Z10">
        <v>1.7</v>
      </c>
      <c r="AA10">
        <v>46.3</v>
      </c>
    </row>
    <row r="11" spans="1:27">
      <c r="A11" s="18" t="s">
        <v>391</v>
      </c>
      <c r="B11">
        <v>1</v>
      </c>
      <c r="C11">
        <v>1.64</v>
      </c>
      <c r="D11">
        <v>2</v>
      </c>
      <c r="E11">
        <v>2</v>
      </c>
      <c r="F11">
        <v>100</v>
      </c>
      <c r="H11" s="18" t="s">
        <v>391</v>
      </c>
      <c r="I11">
        <v>60</v>
      </c>
      <c r="J11">
        <v>98.36</v>
      </c>
      <c r="K11">
        <v>124</v>
      </c>
      <c r="L11">
        <v>2.0699999999999998</v>
      </c>
      <c r="M11">
        <v>65</v>
      </c>
      <c r="O11" s="18" t="s">
        <v>391</v>
      </c>
      <c r="P11">
        <v>61</v>
      </c>
      <c r="Q11">
        <v>100</v>
      </c>
      <c r="R11">
        <v>131</v>
      </c>
      <c r="S11">
        <v>2.15</v>
      </c>
      <c r="T11">
        <v>63.93</v>
      </c>
      <c r="V11" s="18" t="s">
        <v>391</v>
      </c>
      <c r="W11">
        <v>59</v>
      </c>
      <c r="X11">
        <v>96.72</v>
      </c>
      <c r="Y11">
        <v>111</v>
      </c>
      <c r="Z11">
        <v>1.88</v>
      </c>
      <c r="AA11">
        <v>55.93</v>
      </c>
    </row>
    <row r="12" spans="1:27">
      <c r="A12" s="18" t="s">
        <v>392</v>
      </c>
      <c r="B12">
        <v>5</v>
      </c>
      <c r="C12">
        <v>7.69</v>
      </c>
      <c r="D12">
        <v>15</v>
      </c>
      <c r="E12">
        <v>3</v>
      </c>
      <c r="F12">
        <v>60</v>
      </c>
      <c r="H12" s="18" t="s">
        <v>392</v>
      </c>
      <c r="I12">
        <v>64</v>
      </c>
      <c r="J12">
        <v>98.46</v>
      </c>
      <c r="K12">
        <v>140</v>
      </c>
      <c r="L12">
        <v>2.19</v>
      </c>
      <c r="M12">
        <v>70.31</v>
      </c>
      <c r="O12" s="18" t="s">
        <v>392</v>
      </c>
      <c r="P12">
        <v>64</v>
      </c>
      <c r="Q12">
        <v>98.46</v>
      </c>
      <c r="R12">
        <v>143</v>
      </c>
      <c r="S12">
        <v>2.23</v>
      </c>
      <c r="T12">
        <v>64.06</v>
      </c>
      <c r="V12" s="18" t="s">
        <v>392</v>
      </c>
      <c r="W12" s="1">
        <v>62</v>
      </c>
      <c r="X12" s="1">
        <v>95.38</v>
      </c>
      <c r="Y12" s="1">
        <v>123</v>
      </c>
      <c r="Z12" s="1">
        <v>1.98</v>
      </c>
      <c r="AA12" s="1">
        <v>59.68</v>
      </c>
    </row>
    <row r="13" spans="1:27">
      <c r="P13" s="1"/>
      <c r="Q13" s="1"/>
      <c r="R13" s="1"/>
      <c r="S13" s="1"/>
      <c r="T13" s="1"/>
      <c r="U13" s="1"/>
    </row>
    <row r="14" spans="1:27" s="1" customFormat="1">
      <c r="A14" s="20" t="s">
        <v>394</v>
      </c>
      <c r="H14" s="28" t="s">
        <v>358</v>
      </c>
      <c r="O14" s="21"/>
      <c r="P14" s="1" t="s">
        <v>358</v>
      </c>
      <c r="V14" s="1" t="s">
        <v>358</v>
      </c>
    </row>
    <row r="15" spans="1:27" s="1" customFormat="1">
      <c r="A15" s="21" t="s">
        <v>228</v>
      </c>
      <c r="B15" s="6" t="s">
        <v>229</v>
      </c>
      <c r="H15" s="18"/>
      <c r="O15" s="21"/>
    </row>
    <row r="16" spans="1:27" s="1" customFormat="1">
      <c r="A16" s="23" t="s">
        <v>230</v>
      </c>
      <c r="B16" s="6" t="s">
        <v>352</v>
      </c>
      <c r="H16" s="18" t="s">
        <v>359</v>
      </c>
      <c r="O16" s="21"/>
      <c r="P16" t="s">
        <v>359</v>
      </c>
      <c r="V16" s="1" t="s">
        <v>359</v>
      </c>
    </row>
    <row r="17" spans="1:23" s="1" customFormat="1">
      <c r="A17" s="21" t="s">
        <v>353</v>
      </c>
      <c r="B17" s="6" t="s">
        <v>354</v>
      </c>
      <c r="H17" s="35" t="s">
        <v>360</v>
      </c>
      <c r="O17" s="21"/>
      <c r="P17" s="33" t="s">
        <v>406</v>
      </c>
      <c r="V17" s="34" t="s">
        <v>360</v>
      </c>
      <c r="W17" s="1" t="s">
        <v>64</v>
      </c>
    </row>
    <row r="18" spans="1:23" s="1" customFormat="1">
      <c r="A18" s="21" t="s">
        <v>343</v>
      </c>
      <c r="B18" s="6" t="s">
        <v>355</v>
      </c>
      <c r="H18" s="18" t="s">
        <v>361</v>
      </c>
      <c r="O18" s="21"/>
      <c r="P18" s="33" t="s">
        <v>407</v>
      </c>
      <c r="V18" s="34" t="s">
        <v>406</v>
      </c>
      <c r="W18" s="1" t="s">
        <v>63</v>
      </c>
    </row>
    <row r="19" spans="1:23" s="1" customFormat="1">
      <c r="A19" s="21" t="s">
        <v>356</v>
      </c>
      <c r="B19" s="6" t="s">
        <v>357</v>
      </c>
      <c r="H19" s="18" t="s">
        <v>362</v>
      </c>
      <c r="O19" s="21"/>
      <c r="P19" s="33" t="s">
        <v>386</v>
      </c>
      <c r="Q19"/>
      <c r="R19"/>
      <c r="S19"/>
      <c r="T19"/>
      <c r="U19"/>
      <c r="V19" s="1" t="s">
        <v>72</v>
      </c>
    </row>
    <row r="20" spans="1:23">
      <c r="H20" s="18" t="s">
        <v>363</v>
      </c>
      <c r="V20" t="s">
        <v>73</v>
      </c>
    </row>
    <row r="21" spans="1:23">
      <c r="P21" t="s">
        <v>364</v>
      </c>
      <c r="V21" t="s">
        <v>74</v>
      </c>
    </row>
    <row r="22" spans="1:23">
      <c r="H22" s="18" t="s">
        <v>364</v>
      </c>
      <c r="P22" t="s">
        <v>407</v>
      </c>
      <c r="V22" t="s">
        <v>75</v>
      </c>
    </row>
    <row r="23" spans="1:23">
      <c r="H23" s="18" t="s">
        <v>361</v>
      </c>
      <c r="P23" t="s">
        <v>386</v>
      </c>
      <c r="V23" t="s">
        <v>76</v>
      </c>
    </row>
    <row r="24" spans="1:23">
      <c r="H24" s="18" t="s">
        <v>362</v>
      </c>
      <c r="V24" t="s">
        <v>77</v>
      </c>
    </row>
    <row r="25" spans="1:23">
      <c r="V25" t="s">
        <v>78</v>
      </c>
    </row>
    <row r="26" spans="1:23">
      <c r="V26" t="s">
        <v>79</v>
      </c>
    </row>
    <row r="27" spans="1:23">
      <c r="A27" s="92" t="s">
        <v>37</v>
      </c>
      <c r="V27" t="s">
        <v>80</v>
      </c>
    </row>
    <row r="28" spans="1:23">
      <c r="A28" s="95" t="s">
        <v>32</v>
      </c>
      <c r="V28" t="s">
        <v>81</v>
      </c>
    </row>
    <row r="29" spans="1:23">
      <c r="V29" t="s">
        <v>82</v>
      </c>
    </row>
    <row r="30" spans="1:23">
      <c r="V30" t="s">
        <v>83</v>
      </c>
    </row>
    <row r="31" spans="1:23">
      <c r="V31" t="s">
        <v>50</v>
      </c>
    </row>
    <row r="32" spans="1:23">
      <c r="V32" t="s">
        <v>51</v>
      </c>
    </row>
    <row r="33" spans="22:23">
      <c r="V33" t="s">
        <v>52</v>
      </c>
    </row>
    <row r="34" spans="22:23">
      <c r="V34" t="s">
        <v>53</v>
      </c>
    </row>
    <row r="35" spans="22:23">
      <c r="V35" t="s">
        <v>54</v>
      </c>
    </row>
    <row r="36" spans="22:23">
      <c r="V36" t="s">
        <v>55</v>
      </c>
    </row>
    <row r="37" spans="22:23">
      <c r="V37" t="s">
        <v>56</v>
      </c>
    </row>
    <row r="38" spans="22:23">
      <c r="V38" t="s">
        <v>57</v>
      </c>
    </row>
    <row r="39" spans="22:23">
      <c r="V39" s="33" t="s">
        <v>407</v>
      </c>
      <c r="W39" s="1" t="s">
        <v>63</v>
      </c>
    </row>
    <row r="40" spans="22:23">
      <c r="V40" s="33" t="s">
        <v>386</v>
      </c>
      <c r="W40" s="1" t="s">
        <v>63</v>
      </c>
    </row>
    <row r="41" spans="22:23">
      <c r="V41" t="s">
        <v>58</v>
      </c>
    </row>
    <row r="42" spans="22:23">
      <c r="V42" t="s">
        <v>59</v>
      </c>
    </row>
    <row r="43" spans="22:23">
      <c r="V43" t="s">
        <v>60</v>
      </c>
    </row>
    <row r="44" spans="22:23">
      <c r="V44" t="s">
        <v>61</v>
      </c>
    </row>
    <row r="45" spans="22:23">
      <c r="V45" t="s">
        <v>62</v>
      </c>
    </row>
    <row r="47" spans="22:23">
      <c r="V47" t="s">
        <v>364</v>
      </c>
    </row>
    <row r="48" spans="22:23">
      <c r="V48" t="s">
        <v>406</v>
      </c>
    </row>
    <row r="49" spans="22:22">
      <c r="V49" t="s">
        <v>77</v>
      </c>
    </row>
    <row r="50" spans="22:22">
      <c r="V50" t="s">
        <v>78</v>
      </c>
    </row>
    <row r="51" spans="22:22">
      <c r="V51" t="s">
        <v>81</v>
      </c>
    </row>
    <row r="52" spans="22:22">
      <c r="V52" t="s">
        <v>82</v>
      </c>
    </row>
    <row r="53" spans="22:22">
      <c r="V53" t="s">
        <v>50</v>
      </c>
    </row>
    <row r="54" spans="22:22">
      <c r="V54" t="s">
        <v>54</v>
      </c>
    </row>
    <row r="55" spans="22:22">
      <c r="V55" t="s">
        <v>407</v>
      </c>
    </row>
    <row r="56" spans="22:22">
      <c r="V56" t="s">
        <v>61</v>
      </c>
    </row>
    <row r="57" spans="22:22">
      <c r="V57" t="s">
        <v>62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1"/>
  <sheetViews>
    <sheetView topLeftCell="B1" zoomScale="150" workbookViewId="0">
      <selection activeCell="C8" sqref="C8"/>
    </sheetView>
  </sheetViews>
  <sheetFormatPr baseColWidth="10" defaultColWidth="8.7109375" defaultRowHeight="13"/>
  <cols>
    <col min="1" max="1" width="18.5703125" customWidth="1"/>
    <col min="2" max="2" width="28.28515625" customWidth="1"/>
    <col min="3" max="3" width="13.28515625" customWidth="1"/>
    <col min="4" max="4" width="13.85546875" customWidth="1"/>
    <col min="5" max="12" width="15.42578125" customWidth="1"/>
  </cols>
  <sheetData>
    <row r="1" spans="1:12" s="10" customFormat="1" ht="45.75" customHeight="1">
      <c r="A1" s="10" t="s">
        <v>104</v>
      </c>
      <c r="B1" s="10" t="s">
        <v>224</v>
      </c>
      <c r="C1" s="10" t="s">
        <v>105</v>
      </c>
      <c r="D1" s="10" t="s">
        <v>225</v>
      </c>
      <c r="E1" s="10" t="s">
        <v>135</v>
      </c>
      <c r="F1" s="10" t="s">
        <v>138</v>
      </c>
      <c r="G1" s="154" t="s">
        <v>139</v>
      </c>
      <c r="H1" s="10" t="s">
        <v>226</v>
      </c>
      <c r="I1" s="10" t="s">
        <v>227</v>
      </c>
      <c r="J1" s="10" t="s">
        <v>140</v>
      </c>
      <c r="K1" s="10" t="s">
        <v>141</v>
      </c>
      <c r="L1" s="10" t="s">
        <v>1000</v>
      </c>
    </row>
    <row r="2" spans="1:12">
      <c r="A2" s="1" t="s">
        <v>101</v>
      </c>
      <c r="B2" s="1" t="s">
        <v>101</v>
      </c>
      <c r="C2" s="6" t="s">
        <v>142</v>
      </c>
      <c r="D2" s="3">
        <v>96845</v>
      </c>
      <c r="E2" s="9">
        <v>240597532</v>
      </c>
      <c r="F2" s="8">
        <v>119667750</v>
      </c>
      <c r="G2" s="155">
        <f>E2/F2</f>
        <v>2.010546132938908</v>
      </c>
      <c r="H2">
        <v>7</v>
      </c>
      <c r="I2" s="14">
        <v>1.8172600000000001</v>
      </c>
      <c r="J2" s="3">
        <v>54722054</v>
      </c>
      <c r="K2" s="3">
        <v>11845204</v>
      </c>
      <c r="L2" s="12">
        <v>0.21646124613670401</v>
      </c>
    </row>
    <row r="3" spans="1:12">
      <c r="A3" s="1" t="s">
        <v>114</v>
      </c>
      <c r="B3" s="1" t="s">
        <v>144</v>
      </c>
      <c r="C3" s="6" t="s">
        <v>142</v>
      </c>
      <c r="D3" s="3">
        <v>25839</v>
      </c>
      <c r="E3" s="9">
        <v>62211241</v>
      </c>
      <c r="F3" s="8">
        <v>206667935</v>
      </c>
      <c r="G3" s="155">
        <f t="shared" ref="G3:G6" si="0">E3/F3</f>
        <v>0.30102028648033863</v>
      </c>
      <c r="H3">
        <v>695</v>
      </c>
      <c r="I3" s="14">
        <v>4.0700700000000003</v>
      </c>
      <c r="J3" s="3">
        <v>980358</v>
      </c>
      <c r="K3" s="3">
        <v>220907</v>
      </c>
      <c r="L3" s="12">
        <v>0.225332990601393</v>
      </c>
    </row>
    <row r="4" spans="1:12">
      <c r="A4" s="1" t="s">
        <v>114</v>
      </c>
      <c r="B4" s="1" t="s">
        <v>114</v>
      </c>
      <c r="C4" s="6" t="s">
        <v>142</v>
      </c>
      <c r="D4" s="105" t="s">
        <v>1001</v>
      </c>
      <c r="E4" s="105" t="s">
        <v>1002</v>
      </c>
      <c r="F4" s="8">
        <v>202972003</v>
      </c>
      <c r="G4" s="155">
        <f>E3/F4</f>
        <v>0.30650158682229689</v>
      </c>
      <c r="H4" s="8">
        <v>281536</v>
      </c>
      <c r="I4" s="14">
        <v>4.3582900000000002</v>
      </c>
      <c r="J4" s="3">
        <v>811232</v>
      </c>
      <c r="K4" s="3">
        <v>190965</v>
      </c>
      <c r="L4" s="12">
        <v>0.23540121691452001</v>
      </c>
    </row>
    <row r="5" spans="1:12">
      <c r="A5" s="1" t="s">
        <v>145</v>
      </c>
      <c r="B5" s="1" t="s">
        <v>101</v>
      </c>
      <c r="C5" s="109" t="s">
        <v>231</v>
      </c>
      <c r="D5" s="3">
        <v>8033488</v>
      </c>
      <c r="E5" s="3">
        <v>2418079888</v>
      </c>
      <c r="F5" s="8">
        <v>119667750</v>
      </c>
      <c r="G5" s="155">
        <f t="shared" si="0"/>
        <v>20.206612792502575</v>
      </c>
      <c r="H5">
        <v>7</v>
      </c>
      <c r="I5" s="14">
        <v>19.4894</v>
      </c>
      <c r="J5" s="106"/>
      <c r="K5" s="106"/>
      <c r="L5" s="108"/>
    </row>
    <row r="6" spans="1:12">
      <c r="A6" s="1" t="s">
        <v>114</v>
      </c>
      <c r="B6" s="1" t="s">
        <v>144</v>
      </c>
      <c r="C6" s="6" t="s">
        <v>231</v>
      </c>
      <c r="D6" s="3">
        <v>8143010</v>
      </c>
      <c r="E6" s="3">
        <v>2451046010</v>
      </c>
      <c r="F6" s="8">
        <v>206667935</v>
      </c>
      <c r="G6" s="155">
        <f t="shared" si="0"/>
        <v>11.859827263479456</v>
      </c>
      <c r="H6">
        <v>695</v>
      </c>
      <c r="I6" s="14">
        <v>13.7616</v>
      </c>
      <c r="J6" s="106"/>
      <c r="K6" s="106"/>
      <c r="L6" s="108"/>
    </row>
    <row r="7" spans="1:12">
      <c r="A7" s="1" t="s">
        <v>114</v>
      </c>
      <c r="B7" s="1" t="s">
        <v>114</v>
      </c>
      <c r="C7" s="6" t="s">
        <v>231</v>
      </c>
      <c r="D7" s="105" t="s">
        <v>1002</v>
      </c>
      <c r="E7" s="105" t="s">
        <v>1003</v>
      </c>
      <c r="F7" s="8">
        <v>202972003</v>
      </c>
      <c r="G7" s="155">
        <f>E6/F7</f>
        <v>12.07578372274328</v>
      </c>
      <c r="H7" s="8">
        <v>281536</v>
      </c>
      <c r="I7" s="14">
        <v>14.9278</v>
      </c>
      <c r="J7" s="106"/>
      <c r="K7" s="106"/>
      <c r="L7" s="108"/>
    </row>
    <row r="8" spans="1:12">
      <c r="A8" s="1" t="s">
        <v>145</v>
      </c>
      <c r="B8" s="1" t="s">
        <v>101</v>
      </c>
      <c r="C8" s="6" t="s">
        <v>232</v>
      </c>
      <c r="D8" s="3">
        <v>1443110</v>
      </c>
      <c r="E8" s="3">
        <v>434376110</v>
      </c>
      <c r="F8" s="8">
        <v>119667750</v>
      </c>
      <c r="G8" s="107"/>
      <c r="H8">
        <v>7</v>
      </c>
      <c r="I8" s="14">
        <v>3.7962199999999999</v>
      </c>
      <c r="J8" s="106"/>
      <c r="K8" s="106"/>
      <c r="L8" s="108"/>
    </row>
    <row r="9" spans="1:12">
      <c r="A9" s="1" t="s">
        <v>114</v>
      </c>
      <c r="B9" s="1" t="s">
        <v>144</v>
      </c>
      <c r="C9" s="6" t="s">
        <v>232</v>
      </c>
      <c r="D9" s="3">
        <v>1516479</v>
      </c>
      <c r="E9" s="3">
        <v>456460179</v>
      </c>
      <c r="F9" s="8">
        <v>206667935</v>
      </c>
      <c r="G9" s="107"/>
      <c r="H9">
        <v>695</v>
      </c>
      <c r="I9" s="14">
        <v>3.4998999999999998</v>
      </c>
      <c r="J9" s="106"/>
      <c r="K9" s="106"/>
      <c r="L9" s="108"/>
    </row>
    <row r="10" spans="1:12">
      <c r="A10" s="1" t="s">
        <v>114</v>
      </c>
      <c r="B10" s="1" t="s">
        <v>114</v>
      </c>
      <c r="C10" s="6" t="s">
        <v>232</v>
      </c>
      <c r="D10" s="105" t="s">
        <v>1004</v>
      </c>
      <c r="E10" s="105" t="s">
        <v>1003</v>
      </c>
      <c r="F10" s="8">
        <v>202972003</v>
      </c>
      <c r="G10" s="107"/>
      <c r="H10" s="8">
        <v>281536</v>
      </c>
      <c r="I10" s="14">
        <v>3.4953799999999999</v>
      </c>
      <c r="J10" s="106"/>
      <c r="K10" s="106"/>
      <c r="L10" s="108"/>
    </row>
    <row r="12" spans="1:12">
      <c r="B12" s="1" t="s">
        <v>233</v>
      </c>
      <c r="C12" s="1"/>
    </row>
    <row r="13" spans="1:12">
      <c r="B13" s="1" t="s">
        <v>146</v>
      </c>
      <c r="C13" s="1"/>
    </row>
    <row r="14" spans="1:12">
      <c r="B14" s="1"/>
      <c r="C14" s="1"/>
    </row>
    <row r="17" spans="1:5">
      <c r="A17" s="11" t="s">
        <v>20</v>
      </c>
      <c r="B17" s="4" t="s">
        <v>147</v>
      </c>
    </row>
    <row r="19" spans="1:5">
      <c r="C19" s="3"/>
      <c r="E19" s="3"/>
    </row>
    <row r="20" spans="1:5">
      <c r="C20" s="3"/>
      <c r="E20" s="3"/>
    </row>
    <row r="21" spans="1:5">
      <c r="C21" s="3"/>
      <c r="E21" s="3"/>
    </row>
  </sheetData>
  <phoneticPr fontId="14" type="noConversion"/>
  <pageMargins left="0.7" right="0.7" top="0.75" bottom="0.75" header="0.3" footer="0.3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06"/>
  <sheetViews>
    <sheetView topLeftCell="A2" zoomScale="150" workbookViewId="0">
      <selection activeCell="A27" sqref="A27"/>
    </sheetView>
  </sheetViews>
  <sheetFormatPr baseColWidth="10" defaultColWidth="8.7109375" defaultRowHeight="13"/>
  <cols>
    <col min="1" max="1" width="42" customWidth="1"/>
    <col min="2" max="5" width="17.85546875" customWidth="1"/>
    <col min="6" max="6" width="12.7109375" bestFit="1" customWidth="1"/>
  </cols>
  <sheetData>
    <row r="1" spans="1:5" s="10" customFormat="1">
      <c r="A1" s="125" t="s">
        <v>148</v>
      </c>
      <c r="B1" s="125" t="s">
        <v>149</v>
      </c>
      <c r="C1" s="125" t="s">
        <v>150</v>
      </c>
      <c r="D1" s="125" t="s">
        <v>149</v>
      </c>
      <c r="E1" s="125" t="s">
        <v>150</v>
      </c>
    </row>
    <row r="2" spans="1:5">
      <c r="A2" s="125" t="s">
        <v>151</v>
      </c>
      <c r="B2" s="125" t="s">
        <v>150</v>
      </c>
      <c r="C2" s="125" t="s">
        <v>149</v>
      </c>
      <c r="D2" s="125" t="s">
        <v>150</v>
      </c>
      <c r="E2" s="125" t="s">
        <v>149</v>
      </c>
    </row>
    <row r="3" spans="1:5">
      <c r="A3" s="126" t="s">
        <v>152</v>
      </c>
      <c r="B3" s="125" t="s">
        <v>153</v>
      </c>
      <c r="C3" s="125" t="s">
        <v>153</v>
      </c>
      <c r="D3" s="125" t="s">
        <v>154</v>
      </c>
      <c r="E3" s="125" t="s">
        <v>154</v>
      </c>
    </row>
    <row r="4" spans="1:5" s="13" customFormat="1">
      <c r="A4" s="127" t="s">
        <v>155</v>
      </c>
      <c r="B4" s="128">
        <v>91715</v>
      </c>
      <c r="C4" s="128">
        <v>25839</v>
      </c>
      <c r="D4" s="128">
        <v>9476598</v>
      </c>
      <c r="E4" s="128">
        <v>9659489</v>
      </c>
    </row>
    <row r="5" spans="1:5" s="122" customFormat="1">
      <c r="A5" s="129" t="s">
        <v>992</v>
      </c>
      <c r="B5" s="130">
        <v>10322</v>
      </c>
      <c r="C5" s="130">
        <v>76</v>
      </c>
      <c r="D5" s="130">
        <v>2140403</v>
      </c>
      <c r="E5" s="130">
        <v>2907921</v>
      </c>
    </row>
    <row r="6" spans="1:5" s="13" customFormat="1">
      <c r="A6" s="127" t="s">
        <v>993</v>
      </c>
      <c r="B6" s="128">
        <v>378</v>
      </c>
      <c r="C6" s="128">
        <v>2</v>
      </c>
      <c r="D6" s="128">
        <v>53056</v>
      </c>
      <c r="E6" s="128">
        <v>24329</v>
      </c>
    </row>
    <row r="7" spans="1:5" s="122" customFormat="1">
      <c r="A7" s="129" t="s">
        <v>994</v>
      </c>
      <c r="B7" s="130">
        <v>22386</v>
      </c>
      <c r="C7" s="130">
        <v>101</v>
      </c>
      <c r="D7" s="130">
        <v>7098032</v>
      </c>
      <c r="E7" s="130">
        <v>6256969</v>
      </c>
    </row>
    <row r="8" spans="1:5" s="13" customFormat="1">
      <c r="A8" s="131" t="s">
        <v>995</v>
      </c>
      <c r="B8" s="128">
        <f>B4-B5-B6-B7</f>
        <v>58629</v>
      </c>
      <c r="C8" s="128">
        <f t="shared" ref="C8:E8" si="0">C4-C5-C6-C7</f>
        <v>25660</v>
      </c>
      <c r="D8" s="128">
        <f t="shared" si="0"/>
        <v>185107</v>
      </c>
      <c r="E8" s="128">
        <f t="shared" si="0"/>
        <v>470270</v>
      </c>
    </row>
    <row r="9" spans="1:5" s="122" customFormat="1">
      <c r="A9" s="129" t="s">
        <v>996</v>
      </c>
      <c r="B9" s="132">
        <f>B8/B4</f>
        <v>0.63925203074742409</v>
      </c>
      <c r="C9" s="132">
        <f t="shared" ref="C9:E9" si="1">C8/C4</f>
        <v>0.99307248732536091</v>
      </c>
      <c r="D9" s="132">
        <f t="shared" si="1"/>
        <v>1.9533064502683346E-2</v>
      </c>
      <c r="E9" s="132">
        <f t="shared" si="1"/>
        <v>4.8684769970751038E-2</v>
      </c>
    </row>
    <row r="10" spans="1:5" s="13" customFormat="1">
      <c r="A10" s="131" t="s">
        <v>997</v>
      </c>
      <c r="B10" s="133">
        <f>B5/B4</f>
        <v>0.11254429482636429</v>
      </c>
      <c r="C10" s="133">
        <f t="shared" ref="C10:E10" si="2">C5/C4</f>
        <v>2.9412902976121368E-3</v>
      </c>
      <c r="D10" s="133">
        <f t="shared" si="2"/>
        <v>0.22586196016756224</v>
      </c>
      <c r="E10" s="133">
        <f t="shared" si="2"/>
        <v>0.30104294336895049</v>
      </c>
    </row>
    <row r="11" spans="1:5" s="122" customFormat="1">
      <c r="A11" s="129" t="s">
        <v>998</v>
      </c>
      <c r="B11" s="134">
        <f>B6/B4</f>
        <v>4.1214632284795293E-3</v>
      </c>
      <c r="C11" s="134">
        <f t="shared" ref="C11:E11" si="3">C6/C4</f>
        <v>7.7402376252950971E-5</v>
      </c>
      <c r="D11" s="134">
        <f t="shared" si="3"/>
        <v>5.5986336024805529E-3</v>
      </c>
      <c r="E11" s="134">
        <f t="shared" si="3"/>
        <v>2.5186632543398517E-3</v>
      </c>
    </row>
    <row r="12" spans="1:5" s="13" customFormat="1">
      <c r="A12" s="131" t="s">
        <v>999</v>
      </c>
      <c r="B12" s="133">
        <f>B7/B4</f>
        <v>0.2440822111977321</v>
      </c>
      <c r="C12" s="133">
        <f t="shared" ref="C12:E12" si="4">C7/C4</f>
        <v>3.9088200007740236E-3</v>
      </c>
      <c r="D12" s="133">
        <f t="shared" si="4"/>
        <v>0.74900634172727387</v>
      </c>
      <c r="E12" s="133">
        <f t="shared" si="4"/>
        <v>0.64775362340595866</v>
      </c>
    </row>
    <row r="13" spans="1:5" s="122" customFormat="1">
      <c r="A13" s="129"/>
      <c r="B13" s="135"/>
      <c r="C13" s="135"/>
      <c r="D13" s="135"/>
      <c r="E13" s="135"/>
    </row>
    <row r="14" spans="1:5" s="13" customFormat="1">
      <c r="A14" s="131" t="s">
        <v>156</v>
      </c>
      <c r="B14" s="136"/>
      <c r="C14" s="137"/>
      <c r="D14" s="137"/>
      <c r="E14" s="137"/>
    </row>
    <row r="15" spans="1:5" s="122" customFormat="1">
      <c r="A15" s="138" t="s">
        <v>157</v>
      </c>
      <c r="B15" s="139">
        <v>29636139</v>
      </c>
      <c r="C15" s="139">
        <v>70523</v>
      </c>
      <c r="D15" s="139">
        <v>355442635</v>
      </c>
      <c r="E15" s="139">
        <v>417433705</v>
      </c>
    </row>
    <row r="16" spans="1:5" s="13" customFormat="1">
      <c r="A16" s="140" t="s">
        <v>244</v>
      </c>
      <c r="B16" s="141">
        <v>24958479.102589998</v>
      </c>
      <c r="C16" s="141">
        <v>58089.967850000001</v>
      </c>
      <c r="D16" s="141">
        <v>409528918.64380902</v>
      </c>
      <c r="E16" s="141">
        <v>448987072.55870801</v>
      </c>
    </row>
    <row r="17" spans="1:6" s="122" customFormat="1">
      <c r="A17" s="138" t="s">
        <v>245</v>
      </c>
      <c r="B17" s="139">
        <v>850069.57799999998</v>
      </c>
      <c r="C17" s="139">
        <v>6202.6059999999998</v>
      </c>
      <c r="D17" s="139">
        <v>128227752.44068401</v>
      </c>
      <c r="E17" s="139">
        <v>162303706.88453099</v>
      </c>
    </row>
    <row r="18" spans="1:6" s="13" customFormat="1">
      <c r="A18" s="140" t="s">
        <v>246</v>
      </c>
      <c r="B18" s="142">
        <v>1.074578E-2</v>
      </c>
      <c r="C18" s="142">
        <v>1.0570990000000001E-2</v>
      </c>
      <c r="D18" s="142">
        <v>4.5520320000000003E-2</v>
      </c>
      <c r="E18" s="142">
        <v>1.346667E-2</v>
      </c>
      <c r="F18" s="124"/>
    </row>
    <row r="19" spans="1:6" s="122" customFormat="1">
      <c r="A19" s="138" t="s">
        <v>247</v>
      </c>
      <c r="B19" s="143">
        <v>1323.869338</v>
      </c>
      <c r="C19" s="143">
        <v>698.247525</v>
      </c>
      <c r="D19" s="143">
        <v>83.610878</v>
      </c>
      <c r="E19" s="143">
        <v>108.99422300000001</v>
      </c>
      <c r="F19" s="123"/>
    </row>
    <row r="20" spans="1:6" s="13" customFormat="1">
      <c r="A20" s="140" t="s">
        <v>248</v>
      </c>
      <c r="B20" s="141">
        <v>1114.9146390000001</v>
      </c>
      <c r="C20" s="141">
        <v>575.14819699999998</v>
      </c>
      <c r="D20" s="141">
        <v>96.333611000000005</v>
      </c>
      <c r="E20" s="141">
        <v>117.23298</v>
      </c>
      <c r="F20" s="124"/>
    </row>
    <row r="21" spans="1:6" s="122" customFormat="1">
      <c r="A21" s="138" t="s">
        <v>249</v>
      </c>
      <c r="B21" s="143">
        <v>37.973267999999997</v>
      </c>
      <c r="C21" s="143">
        <v>61.411940999999999</v>
      </c>
      <c r="D21" s="143">
        <v>30.163053000000001</v>
      </c>
      <c r="E21" s="143">
        <v>42.378385000000002</v>
      </c>
      <c r="F21" s="123"/>
    </row>
    <row r="22" spans="1:6" s="13" customFormat="1">
      <c r="A22" s="140" t="s">
        <v>250</v>
      </c>
      <c r="B22" s="144">
        <v>4.8002229999999996E-7</v>
      </c>
      <c r="C22" s="145">
        <v>1.046633E-4</v>
      </c>
      <c r="D22" s="144">
        <v>1.070776E-8</v>
      </c>
      <c r="E22" s="144">
        <v>3.5162219999999999E-9</v>
      </c>
    </row>
    <row r="25" spans="1:6">
      <c r="A25" s="11" t="s">
        <v>19</v>
      </c>
      <c r="B25" s="4" t="s">
        <v>38</v>
      </c>
    </row>
    <row r="27" spans="1:6">
      <c r="A27" s="5"/>
    </row>
    <row r="87" spans="1:5">
      <c r="A87" s="120"/>
      <c r="B87" s="120"/>
      <c r="C87" s="120"/>
      <c r="D87" s="120"/>
      <c r="E87" s="120"/>
    </row>
    <row r="88" spans="1:5">
      <c r="A88" s="120"/>
      <c r="B88" s="116"/>
      <c r="C88" s="116"/>
      <c r="D88" s="116"/>
      <c r="E88" s="116"/>
    </row>
    <row r="89" spans="1:5">
      <c r="A89" s="120"/>
      <c r="B89" s="116"/>
      <c r="C89" s="116"/>
      <c r="D89" s="116"/>
      <c r="E89" s="116"/>
    </row>
    <row r="90" spans="1:5">
      <c r="A90" s="120"/>
      <c r="B90" s="116"/>
      <c r="C90" s="116"/>
      <c r="D90" s="116"/>
      <c r="E90" s="116"/>
    </row>
    <row r="91" spans="1:5">
      <c r="A91" s="120"/>
      <c r="B91" s="116"/>
      <c r="C91" s="116"/>
      <c r="D91" s="116"/>
      <c r="E91" s="116"/>
    </row>
    <row r="92" spans="1:5">
      <c r="A92" s="120"/>
      <c r="B92" s="116"/>
      <c r="C92" s="116"/>
      <c r="D92" s="116"/>
      <c r="E92" s="116"/>
    </row>
    <row r="93" spans="1:5">
      <c r="A93" s="120"/>
      <c r="B93" s="116"/>
      <c r="C93" s="116"/>
      <c r="D93" s="116"/>
      <c r="E93" s="116"/>
    </row>
    <row r="94" spans="1:5">
      <c r="A94" s="120"/>
      <c r="B94" s="116"/>
      <c r="C94" s="116"/>
      <c r="D94" s="116"/>
      <c r="E94" s="116"/>
    </row>
    <row r="95" spans="1:5">
      <c r="A95" s="120"/>
      <c r="B95" s="118"/>
      <c r="C95" s="118"/>
      <c r="D95" s="118"/>
      <c r="E95" s="118"/>
    </row>
    <row r="96" spans="1:5">
      <c r="A96" s="120"/>
      <c r="B96" s="117"/>
      <c r="C96" s="117"/>
      <c r="D96" s="117"/>
      <c r="E96" s="117"/>
    </row>
    <row r="97" spans="1:5">
      <c r="A97" s="120"/>
      <c r="B97" s="117"/>
      <c r="C97" s="117"/>
      <c r="D97" s="117"/>
      <c r="E97" s="117"/>
    </row>
    <row r="98" spans="1:5">
      <c r="A98" s="120"/>
      <c r="B98" s="115"/>
      <c r="C98" s="115"/>
      <c r="D98" s="115"/>
      <c r="E98" s="115"/>
    </row>
    <row r="99" spans="1:5">
      <c r="A99" s="120"/>
      <c r="B99" s="17"/>
      <c r="C99" s="17"/>
      <c r="D99" s="17"/>
      <c r="E99" s="17"/>
    </row>
    <row r="100" spans="1:5">
      <c r="A100" s="120"/>
      <c r="B100" s="116"/>
      <c r="C100" s="116"/>
      <c r="D100" s="116"/>
      <c r="E100" s="116"/>
    </row>
    <row r="101" spans="1:5">
      <c r="A101" s="120"/>
      <c r="B101" s="116"/>
      <c r="C101" s="116"/>
      <c r="D101" s="116"/>
      <c r="E101" s="116"/>
    </row>
    <row r="102" spans="1:5">
      <c r="A102" s="120"/>
      <c r="B102" s="116"/>
      <c r="C102" s="116"/>
      <c r="D102" s="116"/>
      <c r="E102" s="116"/>
    </row>
    <row r="103" spans="1:5">
      <c r="A103" s="120"/>
      <c r="B103" s="121"/>
      <c r="C103" s="121"/>
      <c r="D103" s="121"/>
      <c r="E103" s="121"/>
    </row>
    <row r="104" spans="1:5">
      <c r="A104" s="120"/>
      <c r="B104" s="119"/>
      <c r="C104" s="119"/>
      <c r="D104" s="119"/>
      <c r="E104" s="119"/>
    </row>
    <row r="105" spans="1:5">
      <c r="A105" s="120"/>
      <c r="B105" s="119"/>
      <c r="C105" s="119"/>
      <c r="D105" s="119"/>
      <c r="E105" s="119"/>
    </row>
    <row r="106" spans="1:5">
      <c r="A106" s="120"/>
      <c r="B106" s="119"/>
      <c r="C106" s="119"/>
      <c r="D106" s="119"/>
      <c r="E106" s="119"/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9"/>
  <sheetViews>
    <sheetView zoomScale="75" workbookViewId="0">
      <selection activeCell="A32" sqref="A32"/>
    </sheetView>
  </sheetViews>
  <sheetFormatPr baseColWidth="10" defaultRowHeight="13"/>
  <cols>
    <col min="1" max="1" width="22.140625" style="36" customWidth="1"/>
    <col min="2" max="5" width="23.5703125" style="36" customWidth="1"/>
    <col min="6" max="7" width="10.7109375" style="36"/>
    <col min="8" max="8" width="24.85546875" style="36" customWidth="1"/>
    <col min="9" max="9" width="23.7109375" style="36" customWidth="1"/>
    <col min="10" max="16384" width="10.7109375" style="36"/>
  </cols>
  <sheetData>
    <row r="1" spans="1:5" s="86" customFormat="1" ht="29" customHeight="1">
      <c r="A1" s="85" t="s">
        <v>134</v>
      </c>
      <c r="B1" s="146" t="s">
        <v>101</v>
      </c>
      <c r="C1" s="147"/>
      <c r="D1" s="146" t="s">
        <v>65</v>
      </c>
      <c r="E1" s="148"/>
    </row>
    <row r="2" spans="1:5" s="86" customFormat="1" ht="29" customHeight="1">
      <c r="A2" s="85" t="s">
        <v>66</v>
      </c>
      <c r="B2" s="87" t="s">
        <v>67</v>
      </c>
      <c r="C2" s="88" t="s">
        <v>68</v>
      </c>
      <c r="D2" s="87" t="s">
        <v>69</v>
      </c>
      <c r="E2" s="89" t="s">
        <v>93</v>
      </c>
    </row>
    <row r="3" spans="1:5" s="86" customFormat="1" ht="29" customHeight="1">
      <c r="A3" s="85" t="s">
        <v>94</v>
      </c>
      <c r="B3" s="87" t="s">
        <v>95</v>
      </c>
      <c r="C3" s="104" t="s">
        <v>28</v>
      </c>
      <c r="D3" s="87" t="s">
        <v>95</v>
      </c>
      <c r="E3" s="89" t="s">
        <v>96</v>
      </c>
    </row>
    <row r="4" spans="1:5" s="41" customFormat="1" ht="24" customHeight="1">
      <c r="A4" s="43" t="s">
        <v>44</v>
      </c>
      <c r="B4" s="38"/>
      <c r="C4" s="39"/>
      <c r="D4" s="38"/>
      <c r="E4" s="40"/>
    </row>
    <row r="5" spans="1:5" s="45" customFormat="1" ht="31" customHeight="1">
      <c r="A5" s="73" t="s">
        <v>98</v>
      </c>
      <c r="B5" s="74">
        <v>8033488</v>
      </c>
      <c r="C5" s="90">
        <v>8033488</v>
      </c>
      <c r="D5" s="74">
        <v>8143010</v>
      </c>
      <c r="E5" s="90">
        <v>8143010</v>
      </c>
    </row>
    <row r="6" spans="1:5" s="45" customFormat="1" ht="31" customHeight="1">
      <c r="A6" s="44" t="s">
        <v>46</v>
      </c>
      <c r="B6" s="56">
        <v>2418079888</v>
      </c>
      <c r="C6" s="91">
        <v>2418079888</v>
      </c>
      <c r="D6" s="56">
        <v>2451046010</v>
      </c>
      <c r="E6" s="91">
        <v>2451046010</v>
      </c>
    </row>
    <row r="7" spans="1:5" s="45" customFormat="1" ht="31" customHeight="1">
      <c r="A7" s="44" t="s">
        <v>84</v>
      </c>
      <c r="B7" s="79" t="s">
        <v>47</v>
      </c>
      <c r="C7" s="56">
        <v>96845</v>
      </c>
      <c r="D7" s="79" t="s">
        <v>47</v>
      </c>
      <c r="E7" s="56">
        <v>25839</v>
      </c>
    </row>
    <row r="8" spans="1:5" s="45" customFormat="1" ht="31" customHeight="1">
      <c r="A8" s="44" t="s">
        <v>85</v>
      </c>
      <c r="B8" s="79" t="s">
        <v>47</v>
      </c>
      <c r="C8" s="57">
        <v>240597532</v>
      </c>
      <c r="D8" s="79" t="s">
        <v>47</v>
      </c>
      <c r="E8" s="57">
        <v>62211241</v>
      </c>
    </row>
    <row r="9" spans="1:5" s="45" customFormat="1" ht="31" customHeight="1">
      <c r="A9" s="44" t="s">
        <v>45</v>
      </c>
      <c r="B9" s="114">
        <v>19.4894</v>
      </c>
      <c r="C9" s="54">
        <v>2.0099999999999998</v>
      </c>
      <c r="D9" s="53">
        <v>11.86</v>
      </c>
      <c r="E9" s="55">
        <v>0.3</v>
      </c>
    </row>
    <row r="10" spans="1:5" s="41" customFormat="1" ht="23" customHeight="1">
      <c r="A10" s="43" t="s">
        <v>43</v>
      </c>
      <c r="B10" s="50"/>
      <c r="C10" s="51"/>
      <c r="D10" s="50"/>
      <c r="E10" s="52"/>
    </row>
    <row r="11" spans="1:5" s="69" customFormat="1" ht="23" customHeight="1">
      <c r="A11" s="73" t="s">
        <v>161</v>
      </c>
      <c r="B11" s="75">
        <v>24999</v>
      </c>
      <c r="C11" s="75">
        <v>10644</v>
      </c>
      <c r="D11" s="75">
        <v>37568</v>
      </c>
      <c r="E11" s="76">
        <v>85599</v>
      </c>
    </row>
    <row r="12" spans="1:5" s="69" customFormat="1" ht="23" customHeight="1">
      <c r="A12" s="44" t="s">
        <v>186</v>
      </c>
      <c r="B12" s="58">
        <v>89717</v>
      </c>
      <c r="C12" s="59">
        <v>413462</v>
      </c>
      <c r="D12" s="58">
        <v>101114</v>
      </c>
      <c r="E12" s="60">
        <v>38313</v>
      </c>
    </row>
    <row r="13" spans="1:5" s="69" customFormat="1" ht="23" customHeight="1">
      <c r="A13" s="44" t="s">
        <v>187</v>
      </c>
      <c r="B13" s="58">
        <v>106455313</v>
      </c>
      <c r="C13" s="59">
        <v>119031857</v>
      </c>
      <c r="D13" s="58">
        <v>151562895</v>
      </c>
      <c r="E13" s="60">
        <v>117256694</v>
      </c>
    </row>
    <row r="14" spans="1:5" s="69" customFormat="1" ht="23" customHeight="1">
      <c r="A14" s="70" t="s">
        <v>188</v>
      </c>
      <c r="B14" s="61">
        <v>119667750</v>
      </c>
      <c r="C14" s="62">
        <v>119667750</v>
      </c>
      <c r="D14" s="61">
        <v>183707801</v>
      </c>
      <c r="E14" s="63">
        <v>183707801</v>
      </c>
    </row>
    <row r="15" spans="1:5" s="69" customFormat="1" ht="23" customHeight="1">
      <c r="A15" s="44" t="s">
        <v>136</v>
      </c>
      <c r="B15" s="58">
        <v>7853</v>
      </c>
      <c r="C15" s="59">
        <v>48730</v>
      </c>
      <c r="D15" s="58">
        <v>9605</v>
      </c>
      <c r="E15" s="60">
        <v>1686</v>
      </c>
    </row>
    <row r="16" spans="1:5" s="69" customFormat="1" ht="23" customHeight="1">
      <c r="A16" s="44" t="s">
        <v>206</v>
      </c>
      <c r="B16" s="58">
        <v>7121882</v>
      </c>
      <c r="C16" s="59">
        <v>6737059</v>
      </c>
      <c r="D16" s="58">
        <v>36669847</v>
      </c>
      <c r="E16" s="60">
        <v>35287390</v>
      </c>
    </row>
    <row r="17" spans="1:5" s="69" customFormat="1" ht="23" customHeight="1">
      <c r="A17" s="44" t="s">
        <v>207</v>
      </c>
      <c r="B17" s="111">
        <v>82</v>
      </c>
      <c r="C17" s="112">
        <v>88.68</v>
      </c>
      <c r="D17" s="64">
        <v>53.4</v>
      </c>
      <c r="E17" s="66">
        <v>43.7</v>
      </c>
    </row>
    <row r="18" spans="1:5" s="69" customFormat="1" ht="23" customHeight="1">
      <c r="A18" s="44" t="s">
        <v>208</v>
      </c>
      <c r="B18" s="64">
        <v>1.01</v>
      </c>
      <c r="C18" s="65">
        <v>1.0580000000000001</v>
      </c>
      <c r="D18" s="64">
        <v>1.17</v>
      </c>
      <c r="E18" s="66">
        <v>1.02</v>
      </c>
    </row>
    <row r="19" spans="1:5" s="69" customFormat="1" ht="23" customHeight="1">
      <c r="A19" s="44" t="s">
        <v>97</v>
      </c>
      <c r="B19" s="64">
        <v>1.72</v>
      </c>
      <c r="C19" s="65">
        <v>5.41</v>
      </c>
      <c r="D19" s="64">
        <v>0.22</v>
      </c>
      <c r="E19" s="66">
        <v>7.09</v>
      </c>
    </row>
    <row r="20" spans="1:5" s="69" customFormat="1" ht="23" customHeight="1">
      <c r="A20" s="44" t="s">
        <v>48</v>
      </c>
      <c r="B20" s="64">
        <v>518</v>
      </c>
      <c r="C20" s="113">
        <v>588.04</v>
      </c>
      <c r="D20" s="58">
        <v>1297</v>
      </c>
      <c r="E20" s="60">
        <v>1097</v>
      </c>
    </row>
    <row r="21" spans="1:5" s="69" customFormat="1" ht="23" customHeight="1">
      <c r="A21" s="44" t="s">
        <v>49</v>
      </c>
      <c r="B21" s="64">
        <v>120</v>
      </c>
      <c r="C21" s="113">
        <v>130.27000000000001</v>
      </c>
      <c r="D21" s="64">
        <v>334</v>
      </c>
      <c r="E21" s="66">
        <v>271</v>
      </c>
    </row>
    <row r="22" spans="1:5" s="69" customFormat="1" ht="23" customHeight="1">
      <c r="A22" s="44" t="s">
        <v>299</v>
      </c>
      <c r="B22" s="58">
        <v>76935</v>
      </c>
      <c r="C22" s="59">
        <v>264039</v>
      </c>
      <c r="D22" s="58">
        <v>44515</v>
      </c>
      <c r="E22" s="60">
        <v>17201</v>
      </c>
    </row>
    <row r="23" spans="1:5" s="69" customFormat="1" ht="23" customHeight="1">
      <c r="A23" s="44" t="s">
        <v>300</v>
      </c>
      <c r="B23" s="58">
        <v>98382255</v>
      </c>
      <c r="C23" s="59">
        <v>108086256</v>
      </c>
      <c r="D23" s="58">
        <v>100502092</v>
      </c>
      <c r="E23" s="60">
        <v>80814492</v>
      </c>
    </row>
    <row r="24" spans="1:5" s="42" customFormat="1" ht="24" customHeight="1">
      <c r="A24" s="43" t="s">
        <v>42</v>
      </c>
      <c r="B24" s="48"/>
      <c r="C24" s="48"/>
      <c r="D24" s="48"/>
      <c r="E24" s="48"/>
    </row>
    <row r="25" spans="1:5" ht="16">
      <c r="A25" s="77" t="s">
        <v>86</v>
      </c>
      <c r="B25" s="78">
        <v>219</v>
      </c>
      <c r="C25" s="78">
        <v>245</v>
      </c>
      <c r="D25" s="79" t="s">
        <v>47</v>
      </c>
      <c r="E25" s="80" t="s">
        <v>47</v>
      </c>
    </row>
    <row r="26" spans="1:5" ht="16">
      <c r="A26" s="81" t="s">
        <v>87</v>
      </c>
      <c r="B26" s="82">
        <f>B25/248</f>
        <v>0.88306451612903225</v>
      </c>
      <c r="C26" s="82">
        <f>C25/248</f>
        <v>0.98790322580645162</v>
      </c>
      <c r="D26" s="83"/>
      <c r="E26" s="84"/>
    </row>
    <row r="27" spans="1:5" ht="16">
      <c r="A27" s="37" t="s">
        <v>99</v>
      </c>
      <c r="B27" s="67">
        <v>238</v>
      </c>
      <c r="C27" s="67">
        <v>246</v>
      </c>
      <c r="D27" s="71" t="s">
        <v>47</v>
      </c>
      <c r="E27" s="71" t="s">
        <v>47</v>
      </c>
    </row>
    <row r="28" spans="1:5" ht="16">
      <c r="A28" s="37" t="s">
        <v>100</v>
      </c>
      <c r="B28" s="68">
        <f>B27/248</f>
        <v>0.95967741935483875</v>
      </c>
      <c r="C28" s="68">
        <f>C27/248</f>
        <v>0.99193548387096775</v>
      </c>
      <c r="D28" s="71"/>
      <c r="E28" s="71"/>
    </row>
    <row r="29" spans="1:5" ht="14">
      <c r="B29" s="47"/>
      <c r="C29" s="47"/>
      <c r="D29" s="72"/>
      <c r="E29" s="72"/>
    </row>
    <row r="30" spans="1:5" ht="14">
      <c r="B30" s="49"/>
      <c r="C30" s="49"/>
      <c r="D30" s="49"/>
      <c r="E30" s="49"/>
    </row>
    <row r="31" spans="1:5">
      <c r="A31" s="93" t="s">
        <v>18</v>
      </c>
      <c r="B31" s="94" t="s">
        <v>39</v>
      </c>
    </row>
    <row r="42" spans="7:8">
      <c r="G42"/>
      <c r="H42"/>
    </row>
    <row r="45" spans="7:8">
      <c r="G45"/>
      <c r="H45"/>
    </row>
    <row r="46" spans="7:8">
      <c r="G46" s="46"/>
      <c r="H46" s="46"/>
    </row>
    <row r="47" spans="7:8">
      <c r="G47" s="46"/>
      <c r="H47" s="46"/>
    </row>
    <row r="48" spans="7:8">
      <c r="G48"/>
      <c r="H48"/>
    </row>
    <row r="49" spans="7:8">
      <c r="G49"/>
      <c r="H49"/>
    </row>
  </sheetData>
  <mergeCells count="2">
    <mergeCell ref="B1:C1"/>
    <mergeCell ref="D1:E1"/>
  </mergeCells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19"/>
  <sheetViews>
    <sheetView topLeftCell="A76" workbookViewId="0">
      <selection activeCell="A43" sqref="A43"/>
    </sheetView>
  </sheetViews>
  <sheetFormatPr baseColWidth="10" defaultColWidth="8.7109375" defaultRowHeight="13"/>
  <cols>
    <col min="2" max="2" width="13.140625" customWidth="1"/>
    <col min="3" max="3" width="17.85546875" customWidth="1"/>
    <col min="4" max="4" width="11" customWidth="1"/>
    <col min="8" max="8" width="15.42578125" customWidth="1"/>
    <col min="11" max="11" width="16.7109375" customWidth="1"/>
    <col min="12" max="12" width="39.5703125" customWidth="1"/>
  </cols>
  <sheetData>
    <row r="1" spans="1:13">
      <c r="A1" s="149" t="s">
        <v>22</v>
      </c>
    </row>
    <row r="2" spans="1:13" s="2" customFormat="1">
      <c r="A2" s="2" t="s">
        <v>309</v>
      </c>
      <c r="B2" s="2" t="s">
        <v>310</v>
      </c>
      <c r="C2" s="2" t="s">
        <v>311</v>
      </c>
      <c r="D2" s="2" t="s">
        <v>312</v>
      </c>
      <c r="E2" s="2" t="s">
        <v>313</v>
      </c>
      <c r="F2" s="2" t="s">
        <v>314</v>
      </c>
      <c r="G2" s="2" t="s">
        <v>102</v>
      </c>
      <c r="H2" s="2" t="s">
        <v>315</v>
      </c>
      <c r="I2" s="2" t="s">
        <v>316</v>
      </c>
      <c r="J2" s="2" t="s">
        <v>317</v>
      </c>
    </row>
    <row r="3" spans="1:13">
      <c r="A3">
        <v>105205</v>
      </c>
      <c r="B3" t="s">
        <v>318</v>
      </c>
      <c r="C3" t="s">
        <v>319</v>
      </c>
      <c r="D3">
        <v>1463595976</v>
      </c>
      <c r="E3" t="s">
        <v>320</v>
      </c>
      <c r="F3">
        <v>10</v>
      </c>
      <c r="G3">
        <v>1424</v>
      </c>
      <c r="H3">
        <v>158</v>
      </c>
      <c r="I3">
        <v>75.95</v>
      </c>
      <c r="J3" s="17">
        <v>5.9999999999999998E-69</v>
      </c>
      <c r="M3" t="s">
        <v>103</v>
      </c>
    </row>
    <row r="4" spans="1:13">
      <c r="A4">
        <v>47906</v>
      </c>
      <c r="B4" t="s">
        <v>220</v>
      </c>
      <c r="C4" t="s">
        <v>221</v>
      </c>
      <c r="D4">
        <v>1463620846</v>
      </c>
      <c r="E4" t="s">
        <v>222</v>
      </c>
      <c r="F4">
        <v>471</v>
      </c>
      <c r="G4">
        <v>1101</v>
      </c>
      <c r="H4">
        <v>347</v>
      </c>
      <c r="I4">
        <v>41.5</v>
      </c>
      <c r="J4" s="17">
        <v>6.0000000000000004E-60</v>
      </c>
      <c r="M4" t="s">
        <v>103</v>
      </c>
    </row>
    <row r="5" spans="1:13">
      <c r="A5">
        <v>29959</v>
      </c>
      <c r="B5" t="s">
        <v>223</v>
      </c>
      <c r="C5" t="s">
        <v>344</v>
      </c>
      <c r="D5">
        <v>1463614967</v>
      </c>
      <c r="E5" t="s">
        <v>345</v>
      </c>
      <c r="F5">
        <v>406</v>
      </c>
      <c r="G5">
        <v>291</v>
      </c>
      <c r="H5">
        <v>371</v>
      </c>
      <c r="I5">
        <v>39.619999999999997</v>
      </c>
      <c r="J5" s="17">
        <v>9.0000000000000001E-56</v>
      </c>
      <c r="M5" t="s">
        <v>103</v>
      </c>
    </row>
    <row r="6" spans="1:13">
      <c r="A6">
        <v>30166</v>
      </c>
      <c r="B6" t="s">
        <v>143</v>
      </c>
      <c r="C6" t="s">
        <v>347</v>
      </c>
      <c r="D6">
        <v>1463627832</v>
      </c>
      <c r="E6" t="s">
        <v>348</v>
      </c>
      <c r="F6">
        <v>440</v>
      </c>
      <c r="G6">
        <v>2212</v>
      </c>
      <c r="H6">
        <v>505</v>
      </c>
      <c r="I6">
        <v>38.61</v>
      </c>
      <c r="J6" s="17">
        <v>4.0000000000000003E-63</v>
      </c>
      <c r="M6" t="s">
        <v>103</v>
      </c>
    </row>
    <row r="7" spans="1:13">
      <c r="A7">
        <v>24507</v>
      </c>
      <c r="B7" t="s">
        <v>234</v>
      </c>
      <c r="C7" t="s">
        <v>235</v>
      </c>
      <c r="D7">
        <v>1463632448</v>
      </c>
      <c r="E7" t="s">
        <v>236</v>
      </c>
      <c r="F7">
        <v>243</v>
      </c>
      <c r="G7">
        <v>3300</v>
      </c>
      <c r="H7">
        <v>332</v>
      </c>
      <c r="I7">
        <v>44.58</v>
      </c>
      <c r="J7" s="17">
        <v>2.0000000000000001E-53</v>
      </c>
      <c r="M7" t="s">
        <v>103</v>
      </c>
    </row>
    <row r="8" spans="1:13">
      <c r="A8">
        <v>38257</v>
      </c>
      <c r="B8" t="s">
        <v>237</v>
      </c>
      <c r="C8" t="s">
        <v>238</v>
      </c>
      <c r="D8">
        <v>1463614319</v>
      </c>
      <c r="E8" t="s">
        <v>239</v>
      </c>
      <c r="F8">
        <v>437</v>
      </c>
      <c r="G8">
        <v>237</v>
      </c>
      <c r="H8">
        <v>300</v>
      </c>
      <c r="I8">
        <v>48.67</v>
      </c>
      <c r="J8" s="17">
        <v>2.0000000000000001E-63</v>
      </c>
    </row>
    <row r="9" spans="1:13">
      <c r="A9">
        <v>85300</v>
      </c>
      <c r="B9" t="s">
        <v>240</v>
      </c>
      <c r="C9" t="s">
        <v>241</v>
      </c>
      <c r="D9">
        <v>1463602334</v>
      </c>
      <c r="E9" t="s">
        <v>242</v>
      </c>
      <c r="F9">
        <v>249</v>
      </c>
      <c r="G9">
        <v>10763</v>
      </c>
      <c r="H9">
        <v>370</v>
      </c>
      <c r="I9">
        <v>45.14</v>
      </c>
      <c r="J9" s="17">
        <v>9.9999999999999997E-65</v>
      </c>
    </row>
    <row r="10" spans="1:13">
      <c r="A10">
        <v>47431</v>
      </c>
      <c r="B10" t="s">
        <v>243</v>
      </c>
      <c r="C10" t="s">
        <v>365</v>
      </c>
      <c r="D10">
        <v>1463621059</v>
      </c>
      <c r="E10" t="s">
        <v>366</v>
      </c>
      <c r="F10">
        <v>386</v>
      </c>
      <c r="G10">
        <v>1326</v>
      </c>
      <c r="H10">
        <v>424</v>
      </c>
      <c r="I10">
        <v>45.75</v>
      </c>
      <c r="J10" s="17">
        <v>1.9999999999999999E-72</v>
      </c>
    </row>
    <row r="11" spans="1:13">
      <c r="A11">
        <v>28256</v>
      </c>
      <c r="B11" t="s">
        <v>367</v>
      </c>
      <c r="C11" t="s">
        <v>368</v>
      </c>
      <c r="D11">
        <v>1463601026</v>
      </c>
      <c r="E11" t="s">
        <v>369</v>
      </c>
      <c r="F11">
        <v>49</v>
      </c>
      <c r="G11">
        <v>3514</v>
      </c>
      <c r="H11">
        <v>473</v>
      </c>
      <c r="I11">
        <v>41.44</v>
      </c>
      <c r="J11" s="17">
        <v>9.9999999999999997E-65</v>
      </c>
    </row>
    <row r="12" spans="1:13">
      <c r="A12">
        <v>82360</v>
      </c>
      <c r="B12" t="s">
        <v>370</v>
      </c>
      <c r="C12" t="s">
        <v>371</v>
      </c>
      <c r="D12">
        <v>1463619375</v>
      </c>
      <c r="E12" t="s">
        <v>372</v>
      </c>
      <c r="F12">
        <v>186</v>
      </c>
      <c r="G12">
        <v>1997</v>
      </c>
      <c r="H12">
        <v>255</v>
      </c>
      <c r="I12">
        <v>51.76</v>
      </c>
      <c r="J12" s="17">
        <v>3E-57</v>
      </c>
    </row>
    <row r="13" spans="1:13">
      <c r="A13">
        <v>37281</v>
      </c>
      <c r="B13" t="s">
        <v>373</v>
      </c>
      <c r="C13" t="s">
        <v>374</v>
      </c>
      <c r="D13">
        <v>1463629079</v>
      </c>
      <c r="E13" t="s">
        <v>375</v>
      </c>
      <c r="F13">
        <v>56</v>
      </c>
      <c r="G13">
        <v>3894</v>
      </c>
      <c r="H13">
        <v>263</v>
      </c>
      <c r="I13">
        <v>49.43</v>
      </c>
      <c r="J13" s="17">
        <v>1E-53</v>
      </c>
    </row>
    <row r="14" spans="1:13">
      <c r="A14">
        <v>35179</v>
      </c>
      <c r="B14" t="s">
        <v>376</v>
      </c>
      <c r="C14" t="s">
        <v>377</v>
      </c>
      <c r="D14">
        <v>1463596617</v>
      </c>
      <c r="E14" t="s">
        <v>378</v>
      </c>
      <c r="F14">
        <v>481</v>
      </c>
      <c r="G14">
        <v>1598</v>
      </c>
      <c r="H14">
        <v>160</v>
      </c>
      <c r="I14">
        <v>71.88</v>
      </c>
      <c r="J14" s="17">
        <v>7.9999999999999994E-65</v>
      </c>
    </row>
    <row r="15" spans="1:13">
      <c r="A15">
        <v>81533</v>
      </c>
      <c r="B15" t="s">
        <v>379</v>
      </c>
      <c r="C15" t="s">
        <v>380</v>
      </c>
      <c r="D15">
        <v>1463616152</v>
      </c>
      <c r="E15" t="s">
        <v>381</v>
      </c>
      <c r="F15">
        <v>119</v>
      </c>
      <c r="G15">
        <v>437</v>
      </c>
      <c r="H15">
        <v>233</v>
      </c>
      <c r="I15">
        <v>57.94</v>
      </c>
      <c r="J15" s="17">
        <v>2.0000000000000001E-61</v>
      </c>
    </row>
    <row r="16" spans="1:13">
      <c r="A16">
        <v>16420</v>
      </c>
      <c r="B16" t="s">
        <v>382</v>
      </c>
      <c r="C16" t="s">
        <v>383</v>
      </c>
      <c r="D16">
        <v>1463616397</v>
      </c>
      <c r="E16" t="s">
        <v>384</v>
      </c>
      <c r="F16">
        <v>119</v>
      </c>
      <c r="G16">
        <v>487</v>
      </c>
      <c r="H16">
        <v>282</v>
      </c>
      <c r="I16">
        <v>48.94</v>
      </c>
      <c r="J16" s="17">
        <v>3.0000000000000001E-59</v>
      </c>
    </row>
    <row r="17" spans="1:10">
      <c r="A17">
        <v>91362</v>
      </c>
      <c r="B17" t="s">
        <v>385</v>
      </c>
      <c r="C17" t="s">
        <v>251</v>
      </c>
      <c r="D17">
        <v>1463613931</v>
      </c>
      <c r="E17" t="s">
        <v>252</v>
      </c>
      <c r="F17">
        <v>172</v>
      </c>
      <c r="G17">
        <v>64</v>
      </c>
      <c r="H17">
        <v>195</v>
      </c>
      <c r="I17">
        <v>57.44</v>
      </c>
      <c r="J17" s="17">
        <v>1E-51</v>
      </c>
    </row>
    <row r="18" spans="1:10">
      <c r="A18">
        <v>89264</v>
      </c>
      <c r="B18" t="s">
        <v>253</v>
      </c>
      <c r="C18" t="s">
        <v>254</v>
      </c>
      <c r="D18">
        <v>1463630032</v>
      </c>
      <c r="E18" t="s">
        <v>255</v>
      </c>
      <c r="F18">
        <v>399</v>
      </c>
      <c r="G18">
        <v>3021</v>
      </c>
      <c r="H18">
        <v>328</v>
      </c>
      <c r="I18">
        <v>44.51</v>
      </c>
      <c r="J18" s="17">
        <v>3.0000000000000001E-54</v>
      </c>
    </row>
    <row r="19" spans="1:10">
      <c r="A19">
        <v>14069</v>
      </c>
      <c r="B19" t="s">
        <v>256</v>
      </c>
      <c r="C19" t="s">
        <v>257</v>
      </c>
      <c r="D19">
        <v>1463618375</v>
      </c>
      <c r="E19" t="s">
        <v>258</v>
      </c>
      <c r="F19">
        <v>150</v>
      </c>
      <c r="G19">
        <v>574</v>
      </c>
      <c r="H19">
        <v>421</v>
      </c>
      <c r="I19">
        <v>43.71</v>
      </c>
      <c r="J19" s="17">
        <v>1.9999999999999999E-69</v>
      </c>
    </row>
    <row r="20" spans="1:10">
      <c r="A20">
        <v>87402</v>
      </c>
      <c r="B20" t="s">
        <v>259</v>
      </c>
      <c r="C20" t="s">
        <v>260</v>
      </c>
      <c r="D20">
        <v>1463615046</v>
      </c>
      <c r="E20" t="s">
        <v>261</v>
      </c>
      <c r="F20">
        <v>110</v>
      </c>
      <c r="G20">
        <v>266</v>
      </c>
      <c r="H20">
        <v>349</v>
      </c>
      <c r="I20">
        <v>45.56</v>
      </c>
      <c r="J20" s="17">
        <v>1E-58</v>
      </c>
    </row>
    <row r="21" spans="1:10">
      <c r="A21">
        <v>32572</v>
      </c>
      <c r="B21" t="s">
        <v>262</v>
      </c>
      <c r="C21" t="s">
        <v>263</v>
      </c>
      <c r="D21">
        <v>1463625255</v>
      </c>
      <c r="E21" t="s">
        <v>264</v>
      </c>
      <c r="F21">
        <v>338</v>
      </c>
      <c r="G21">
        <v>1574</v>
      </c>
      <c r="H21">
        <v>267</v>
      </c>
      <c r="I21">
        <v>53.93</v>
      </c>
      <c r="J21" s="17">
        <v>1.0000000000000001E-63</v>
      </c>
    </row>
    <row r="22" spans="1:10">
      <c r="A22">
        <v>84078</v>
      </c>
      <c r="B22" t="s">
        <v>265</v>
      </c>
      <c r="C22" t="s">
        <v>266</v>
      </c>
      <c r="D22">
        <v>1463616294</v>
      </c>
      <c r="E22" t="s">
        <v>267</v>
      </c>
      <c r="F22">
        <v>468</v>
      </c>
      <c r="G22">
        <v>504</v>
      </c>
      <c r="H22">
        <v>272</v>
      </c>
      <c r="I22">
        <v>64.709999999999994</v>
      </c>
      <c r="J22" s="17">
        <v>1.9999999999999999E-94</v>
      </c>
    </row>
    <row r="23" spans="1:10">
      <c r="A23">
        <v>76248</v>
      </c>
      <c r="B23" t="s">
        <v>268</v>
      </c>
      <c r="C23" t="s">
        <v>269</v>
      </c>
      <c r="D23">
        <v>1463597223</v>
      </c>
      <c r="E23" t="s">
        <v>270</v>
      </c>
      <c r="F23">
        <v>465</v>
      </c>
      <c r="G23">
        <v>1775</v>
      </c>
      <c r="H23">
        <v>178</v>
      </c>
      <c r="I23">
        <v>62.36</v>
      </c>
      <c r="J23" s="17">
        <v>9.9999999999999997E-61</v>
      </c>
    </row>
    <row r="24" spans="1:10">
      <c r="A24">
        <v>87251</v>
      </c>
      <c r="B24" t="s">
        <v>271</v>
      </c>
      <c r="C24" t="s">
        <v>399</v>
      </c>
      <c r="D24">
        <v>1463600503</v>
      </c>
      <c r="E24" t="s">
        <v>400</v>
      </c>
      <c r="F24">
        <v>260</v>
      </c>
      <c r="G24">
        <v>2296</v>
      </c>
      <c r="H24">
        <v>221</v>
      </c>
      <c r="I24">
        <v>61.54</v>
      </c>
      <c r="J24" s="17">
        <v>3.9999999999999999E-72</v>
      </c>
    </row>
    <row r="25" spans="1:10">
      <c r="A25">
        <v>98945</v>
      </c>
      <c r="B25" t="s">
        <v>401</v>
      </c>
      <c r="C25" t="s">
        <v>402</v>
      </c>
      <c r="D25">
        <v>1463590886</v>
      </c>
      <c r="E25" t="s">
        <v>272</v>
      </c>
      <c r="F25">
        <v>6</v>
      </c>
      <c r="G25">
        <v>34</v>
      </c>
      <c r="H25">
        <v>327</v>
      </c>
      <c r="I25">
        <v>59.63</v>
      </c>
      <c r="J25" s="17">
        <v>2E-91</v>
      </c>
    </row>
    <row r="26" spans="1:10">
      <c r="A26">
        <v>100077</v>
      </c>
      <c r="B26" t="s">
        <v>273</v>
      </c>
      <c r="C26" t="s">
        <v>403</v>
      </c>
      <c r="D26">
        <v>1463620223</v>
      </c>
      <c r="E26" t="s">
        <v>169</v>
      </c>
      <c r="F26">
        <v>249</v>
      </c>
      <c r="G26">
        <v>1288</v>
      </c>
      <c r="H26">
        <v>332</v>
      </c>
      <c r="I26">
        <v>46.08</v>
      </c>
      <c r="J26" s="17">
        <v>2.9999999999999999E-56</v>
      </c>
    </row>
    <row r="27" spans="1:10">
      <c r="A27">
        <v>50357</v>
      </c>
      <c r="B27" t="s">
        <v>408</v>
      </c>
      <c r="C27" t="s">
        <v>274</v>
      </c>
      <c r="D27">
        <v>1463614680</v>
      </c>
      <c r="E27" t="s">
        <v>275</v>
      </c>
      <c r="F27">
        <v>509</v>
      </c>
      <c r="G27">
        <v>280</v>
      </c>
      <c r="H27">
        <v>201</v>
      </c>
      <c r="I27">
        <v>60.7</v>
      </c>
      <c r="J27" s="17">
        <v>6.9999999999999995E-60</v>
      </c>
    </row>
    <row r="28" spans="1:10">
      <c r="A28">
        <v>97300</v>
      </c>
      <c r="B28" t="s">
        <v>276</v>
      </c>
      <c r="C28" s="17" t="s">
        <v>277</v>
      </c>
      <c r="D28">
        <v>1463661192</v>
      </c>
      <c r="E28" t="s">
        <v>417</v>
      </c>
      <c r="F28">
        <v>279</v>
      </c>
      <c r="G28" s="17">
        <v>242</v>
      </c>
      <c r="H28">
        <v>195</v>
      </c>
      <c r="I28">
        <v>60</v>
      </c>
      <c r="J28" s="17">
        <v>2.0000000000000001E-63</v>
      </c>
    </row>
    <row r="29" spans="1:10">
      <c r="A29">
        <v>14526</v>
      </c>
      <c r="B29" t="s">
        <v>418</v>
      </c>
      <c r="C29" t="s">
        <v>280</v>
      </c>
      <c r="D29">
        <v>1463619317</v>
      </c>
      <c r="E29" t="s">
        <v>281</v>
      </c>
      <c r="F29">
        <v>468</v>
      </c>
      <c r="G29">
        <v>958</v>
      </c>
      <c r="H29">
        <v>303</v>
      </c>
      <c r="I29">
        <v>46.86</v>
      </c>
      <c r="J29" s="17">
        <v>6.0000000000000004E-66</v>
      </c>
    </row>
    <row r="30" spans="1:10">
      <c r="A30">
        <v>1536</v>
      </c>
      <c r="B30" t="s">
        <v>282</v>
      </c>
      <c r="C30" t="s">
        <v>283</v>
      </c>
      <c r="D30">
        <v>1463618600</v>
      </c>
      <c r="E30" t="s">
        <v>284</v>
      </c>
      <c r="F30">
        <v>505</v>
      </c>
      <c r="G30">
        <v>1347</v>
      </c>
      <c r="H30">
        <v>320</v>
      </c>
      <c r="I30">
        <v>52.81</v>
      </c>
      <c r="J30" s="17">
        <v>4.9999999999999998E-75</v>
      </c>
    </row>
    <row r="31" spans="1:10">
      <c r="A31">
        <v>7973</v>
      </c>
      <c r="B31" t="s">
        <v>285</v>
      </c>
      <c r="C31" t="s">
        <v>286</v>
      </c>
      <c r="D31">
        <v>1463599607</v>
      </c>
      <c r="E31" t="s">
        <v>287</v>
      </c>
      <c r="F31">
        <v>10</v>
      </c>
      <c r="G31">
        <v>2164</v>
      </c>
      <c r="H31">
        <v>253</v>
      </c>
      <c r="I31">
        <v>51.38</v>
      </c>
      <c r="J31" s="17">
        <v>8.0000000000000003E-56</v>
      </c>
    </row>
    <row r="32" spans="1:10">
      <c r="A32">
        <v>85883</v>
      </c>
      <c r="B32" t="s">
        <v>288</v>
      </c>
      <c r="C32" t="s">
        <v>289</v>
      </c>
      <c r="D32">
        <v>1463600112</v>
      </c>
      <c r="E32" t="s">
        <v>290</v>
      </c>
      <c r="F32">
        <v>24</v>
      </c>
      <c r="G32">
        <v>2388</v>
      </c>
      <c r="H32">
        <v>285</v>
      </c>
      <c r="I32">
        <v>48.42</v>
      </c>
      <c r="J32" s="17">
        <v>1E-54</v>
      </c>
    </row>
    <row r="33" spans="1:10">
      <c r="A33">
        <v>82716</v>
      </c>
      <c r="B33" t="s">
        <v>291</v>
      </c>
      <c r="C33" t="s">
        <v>292</v>
      </c>
      <c r="D33">
        <v>1463615120</v>
      </c>
      <c r="E33" t="s">
        <v>293</v>
      </c>
      <c r="F33">
        <v>328</v>
      </c>
      <c r="G33">
        <v>201</v>
      </c>
      <c r="H33">
        <v>176</v>
      </c>
      <c r="I33">
        <v>59.66</v>
      </c>
      <c r="J33" s="17">
        <v>4E-55</v>
      </c>
    </row>
    <row r="34" spans="1:10">
      <c r="A34">
        <v>82320</v>
      </c>
      <c r="B34" t="s">
        <v>294</v>
      </c>
      <c r="C34" t="s">
        <v>295</v>
      </c>
      <c r="D34">
        <v>1463600780</v>
      </c>
      <c r="E34" t="s">
        <v>296</v>
      </c>
      <c r="F34">
        <v>261</v>
      </c>
      <c r="G34">
        <v>2916</v>
      </c>
      <c r="H34">
        <v>114</v>
      </c>
      <c r="I34">
        <v>78.95</v>
      </c>
      <c r="J34" s="17">
        <v>5E-52</v>
      </c>
    </row>
    <row r="35" spans="1:10">
      <c r="A35">
        <v>81034</v>
      </c>
      <c r="B35" t="s">
        <v>297</v>
      </c>
      <c r="C35" t="s">
        <v>298</v>
      </c>
      <c r="D35">
        <v>1463597728</v>
      </c>
      <c r="E35" t="s">
        <v>428</v>
      </c>
      <c r="F35">
        <v>219</v>
      </c>
      <c r="G35">
        <v>1607</v>
      </c>
      <c r="H35">
        <v>204</v>
      </c>
      <c r="I35">
        <v>55.39</v>
      </c>
      <c r="J35" s="17">
        <v>3E-52</v>
      </c>
    </row>
    <row r="36" spans="1:10">
      <c r="A36">
        <v>105301</v>
      </c>
      <c r="B36" t="s">
        <v>429</v>
      </c>
      <c r="C36" t="s">
        <v>430</v>
      </c>
      <c r="D36">
        <v>1463617428</v>
      </c>
      <c r="E36" t="s">
        <v>431</v>
      </c>
      <c r="F36">
        <v>33</v>
      </c>
      <c r="G36">
        <v>764</v>
      </c>
      <c r="H36">
        <v>231</v>
      </c>
      <c r="I36">
        <v>63.2</v>
      </c>
      <c r="J36" s="17">
        <v>3.0000000000000001E-84</v>
      </c>
    </row>
    <row r="37" spans="1:10">
      <c r="A37">
        <v>38113</v>
      </c>
      <c r="B37" t="s">
        <v>432</v>
      </c>
      <c r="C37" t="s">
        <v>433</v>
      </c>
      <c r="D37">
        <v>1463632486</v>
      </c>
      <c r="E37" t="s">
        <v>434</v>
      </c>
      <c r="F37">
        <v>186</v>
      </c>
      <c r="G37">
        <v>4350</v>
      </c>
      <c r="H37">
        <v>209</v>
      </c>
      <c r="I37">
        <v>53.59</v>
      </c>
      <c r="J37" s="17">
        <v>2E-52</v>
      </c>
    </row>
    <row r="38" spans="1:10">
      <c r="A38">
        <v>19659</v>
      </c>
      <c r="B38" t="s">
        <v>435</v>
      </c>
      <c r="C38" t="s">
        <v>436</v>
      </c>
      <c r="D38">
        <v>1463625505</v>
      </c>
      <c r="E38" t="s">
        <v>437</v>
      </c>
      <c r="F38">
        <v>90</v>
      </c>
      <c r="G38">
        <v>2010</v>
      </c>
      <c r="H38">
        <v>146</v>
      </c>
      <c r="I38">
        <v>69.86</v>
      </c>
      <c r="J38" s="17">
        <v>3E-57</v>
      </c>
    </row>
    <row r="39" spans="1:10">
      <c r="A39">
        <v>104747</v>
      </c>
      <c r="B39" t="s">
        <v>438</v>
      </c>
      <c r="C39" t="s">
        <v>439</v>
      </c>
      <c r="D39">
        <v>1463598314</v>
      </c>
      <c r="E39" t="s">
        <v>440</v>
      </c>
      <c r="F39">
        <v>291</v>
      </c>
      <c r="G39">
        <v>2296</v>
      </c>
      <c r="H39">
        <v>242</v>
      </c>
      <c r="I39">
        <v>52.89</v>
      </c>
      <c r="J39" s="17">
        <v>1.9999999999999999E-57</v>
      </c>
    </row>
    <row r="40" spans="1:10">
      <c r="A40">
        <v>10393</v>
      </c>
      <c r="B40" t="s">
        <v>441</v>
      </c>
      <c r="C40" t="s">
        <v>442</v>
      </c>
      <c r="D40">
        <v>1463665497</v>
      </c>
      <c r="E40" t="s">
        <v>443</v>
      </c>
      <c r="F40">
        <v>70</v>
      </c>
      <c r="G40">
        <v>657</v>
      </c>
      <c r="H40">
        <v>167</v>
      </c>
      <c r="I40">
        <v>67.66</v>
      </c>
      <c r="J40" s="17">
        <v>6.0000000000000004E-60</v>
      </c>
    </row>
    <row r="41" spans="1:10">
      <c r="A41">
        <v>9285</v>
      </c>
      <c r="B41" t="s">
        <v>444</v>
      </c>
      <c r="C41" t="s">
        <v>445</v>
      </c>
      <c r="D41">
        <v>1463594755</v>
      </c>
      <c r="E41" t="s">
        <v>321</v>
      </c>
      <c r="F41">
        <v>34</v>
      </c>
      <c r="G41">
        <v>1502</v>
      </c>
      <c r="H41">
        <v>244</v>
      </c>
      <c r="I41">
        <v>56.97</v>
      </c>
      <c r="J41" s="17">
        <v>9.9999999999999992E-66</v>
      </c>
    </row>
    <row r="42" spans="1:10">
      <c r="J42" s="17"/>
    </row>
    <row r="43" spans="1:10">
      <c r="A43" s="11" t="s">
        <v>21</v>
      </c>
      <c r="B43" s="4" t="s">
        <v>40</v>
      </c>
    </row>
    <row r="44" spans="1:10">
      <c r="A44" s="149" t="s">
        <v>15</v>
      </c>
    </row>
    <row r="45" spans="1:10" s="2" customFormat="1">
      <c r="A45" s="2" t="s">
        <v>323</v>
      </c>
      <c r="B45" s="2" t="s">
        <v>315</v>
      </c>
      <c r="C45" s="2" t="s">
        <v>316</v>
      </c>
      <c r="D45" s="2" t="s">
        <v>324</v>
      </c>
    </row>
    <row r="46" spans="1:10">
      <c r="A46" t="s">
        <v>325</v>
      </c>
      <c r="B46">
        <v>28</v>
      </c>
      <c r="C46">
        <v>70.36</v>
      </c>
      <c r="D46" s="17">
        <v>0</v>
      </c>
    </row>
    <row r="47" spans="1:10">
      <c r="A47" t="s">
        <v>326</v>
      </c>
      <c r="B47">
        <v>570</v>
      </c>
      <c r="C47">
        <v>78.680000000000007</v>
      </c>
      <c r="D47" s="17">
        <v>0</v>
      </c>
    </row>
    <row r="48" spans="1:10">
      <c r="A48" t="s">
        <v>327</v>
      </c>
      <c r="B48">
        <v>980</v>
      </c>
      <c r="C48">
        <v>82.93</v>
      </c>
      <c r="D48" s="17">
        <v>0</v>
      </c>
    </row>
    <row r="49" spans="1:10">
      <c r="A49" t="s">
        <v>328</v>
      </c>
      <c r="B49">
        <v>1070</v>
      </c>
      <c r="C49">
        <v>82.93</v>
      </c>
      <c r="D49" s="17">
        <v>3.7060000000000002E-8</v>
      </c>
    </row>
    <row r="50" spans="1:10">
      <c r="A50" t="s">
        <v>329</v>
      </c>
      <c r="B50">
        <v>1482</v>
      </c>
      <c r="C50">
        <v>87</v>
      </c>
      <c r="D50" s="17">
        <v>0</v>
      </c>
    </row>
    <row r="51" spans="1:10">
      <c r="A51" t="s">
        <v>330</v>
      </c>
      <c r="B51">
        <v>6826</v>
      </c>
      <c r="C51">
        <v>100</v>
      </c>
      <c r="D51" s="17">
        <v>5.0000000000000002E-5</v>
      </c>
    </row>
    <row r="52" spans="1:10">
      <c r="A52" t="s">
        <v>331</v>
      </c>
    </row>
    <row r="53" spans="1:10">
      <c r="A53" t="s">
        <v>332</v>
      </c>
      <c r="B53" t="s">
        <v>333</v>
      </c>
      <c r="C53">
        <v>18098</v>
      </c>
    </row>
    <row r="54" spans="1:10">
      <c r="A54" t="s">
        <v>334</v>
      </c>
      <c r="B54" t="s">
        <v>335</v>
      </c>
      <c r="C54">
        <v>10615</v>
      </c>
    </row>
    <row r="57" spans="1:10">
      <c r="A57" t="s">
        <v>336</v>
      </c>
      <c r="B57" t="s">
        <v>322</v>
      </c>
    </row>
    <row r="58" spans="1:10">
      <c r="A58" t="s">
        <v>332</v>
      </c>
      <c r="B58" t="s">
        <v>337</v>
      </c>
      <c r="C58">
        <v>106615</v>
      </c>
    </row>
    <row r="59" spans="1:10">
      <c r="A59" t="s">
        <v>334</v>
      </c>
      <c r="B59" t="s">
        <v>338</v>
      </c>
      <c r="C59">
        <v>4837</v>
      </c>
    </row>
    <row r="61" spans="1:10">
      <c r="J61" s="17"/>
    </row>
    <row r="66" spans="1:1">
      <c r="A66" s="149" t="s">
        <v>23</v>
      </c>
    </row>
    <row r="67" spans="1:1">
      <c r="A67" s="7"/>
    </row>
    <row r="69" spans="1:1">
      <c r="A69" s="27" t="s">
        <v>89</v>
      </c>
    </row>
    <row r="70" spans="1:1">
      <c r="A70" t="s">
        <v>90</v>
      </c>
    </row>
    <row r="71" spans="1:1">
      <c r="A71" t="s">
        <v>91</v>
      </c>
    </row>
    <row r="72" spans="1:1">
      <c r="A72" t="s">
        <v>92</v>
      </c>
    </row>
    <row r="119" ht="21"/>
  </sheetData>
  <sortState ref="D336:K344">
    <sortCondition descending="1" ref="G336:G344"/>
  </sortState>
  <phoneticPr fontId="14" type="noConversion"/>
  <pageMargins left="0.7" right="0.7" top="0.75" bottom="0.75" header="0.3" footer="0.3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32"/>
  <sheetViews>
    <sheetView topLeftCell="A81" workbookViewId="0">
      <selection activeCell="K134" sqref="K134"/>
    </sheetView>
  </sheetViews>
  <sheetFormatPr baseColWidth="10" defaultColWidth="8.7109375" defaultRowHeight="13"/>
  <cols>
    <col min="2" max="2" width="13.140625" customWidth="1"/>
    <col min="3" max="3" width="17.85546875" customWidth="1"/>
    <col min="4" max="4" width="11" customWidth="1"/>
    <col min="8" max="8" width="15.42578125" customWidth="1"/>
    <col min="11" max="11" width="16.7109375" customWidth="1"/>
    <col min="12" max="12" width="39.5703125" customWidth="1"/>
  </cols>
  <sheetData>
    <row r="1" spans="1:12" ht="44" customHeight="1">
      <c r="A1" s="99" t="s">
        <v>914</v>
      </c>
      <c r="L1" s="100"/>
    </row>
    <row r="3" spans="1:12">
      <c r="A3" s="96" t="s">
        <v>24</v>
      </c>
      <c r="H3" s="96" t="s">
        <v>25</v>
      </c>
    </row>
    <row r="4" spans="1:12" s="96" customFormat="1">
      <c r="A4" s="96" t="s">
        <v>846</v>
      </c>
      <c r="B4" s="96" t="s">
        <v>844</v>
      </c>
      <c r="C4" s="96" t="s">
        <v>845</v>
      </c>
      <c r="D4" s="96" t="s">
        <v>958</v>
      </c>
      <c r="E4" s="96" t="s">
        <v>957</v>
      </c>
      <c r="H4" s="96" t="s">
        <v>894</v>
      </c>
      <c r="I4" s="96" t="s">
        <v>895</v>
      </c>
    </row>
    <row r="5" spans="1:12">
      <c r="A5" s="4" t="s">
        <v>879</v>
      </c>
      <c r="B5" s="4" t="s">
        <v>816</v>
      </c>
      <c r="C5" s="4">
        <v>1841</v>
      </c>
      <c r="D5" s="4">
        <v>78.706999999999994</v>
      </c>
      <c r="E5" s="4">
        <v>0</v>
      </c>
      <c r="H5" t="s">
        <v>848</v>
      </c>
      <c r="I5" t="s">
        <v>849</v>
      </c>
    </row>
    <row r="6" spans="1:12">
      <c r="A6" s="4" t="s">
        <v>467</v>
      </c>
      <c r="B6" s="4" t="s">
        <v>468</v>
      </c>
      <c r="C6" s="4">
        <v>1820</v>
      </c>
      <c r="D6" s="4">
        <v>80.22</v>
      </c>
      <c r="E6" s="4">
        <v>0</v>
      </c>
      <c r="H6" t="s">
        <v>850</v>
      </c>
      <c r="I6" t="s">
        <v>851</v>
      </c>
    </row>
    <row r="7" spans="1:12">
      <c r="A7" s="4" t="s">
        <v>621</v>
      </c>
      <c r="B7" s="4" t="s">
        <v>622</v>
      </c>
      <c r="C7" s="4">
        <v>1473</v>
      </c>
      <c r="D7" s="4">
        <v>85.063999999999993</v>
      </c>
      <c r="E7" s="4">
        <v>0</v>
      </c>
      <c r="H7" t="s">
        <v>861</v>
      </c>
      <c r="I7" t="s">
        <v>862</v>
      </c>
    </row>
    <row r="8" spans="1:12">
      <c r="A8" s="4" t="s">
        <v>501</v>
      </c>
      <c r="B8" s="4" t="s">
        <v>502</v>
      </c>
      <c r="C8" s="4">
        <v>1473</v>
      </c>
      <c r="D8" s="4">
        <v>83.706999999999994</v>
      </c>
      <c r="E8" s="4">
        <v>0</v>
      </c>
      <c r="H8" t="s">
        <v>863</v>
      </c>
      <c r="I8" t="s">
        <v>864</v>
      </c>
    </row>
    <row r="9" spans="1:12">
      <c r="A9" s="4" t="s">
        <v>823</v>
      </c>
      <c r="B9" s="4" t="s">
        <v>824</v>
      </c>
      <c r="C9" s="4">
        <v>1327</v>
      </c>
      <c r="D9" s="4">
        <v>77.995000000000005</v>
      </c>
      <c r="E9" s="4">
        <v>0</v>
      </c>
      <c r="H9" t="s">
        <v>865</v>
      </c>
      <c r="I9" t="s">
        <v>866</v>
      </c>
    </row>
    <row r="10" spans="1:12">
      <c r="A10" s="4" t="s">
        <v>651</v>
      </c>
      <c r="B10" s="4" t="s">
        <v>652</v>
      </c>
      <c r="C10" s="4">
        <v>1299</v>
      </c>
      <c r="D10" s="4">
        <v>86.143000000000001</v>
      </c>
      <c r="E10" s="4">
        <v>0</v>
      </c>
      <c r="H10" t="s">
        <v>867</v>
      </c>
      <c r="I10" t="s">
        <v>889</v>
      </c>
    </row>
    <row r="11" spans="1:12">
      <c r="A11" s="4" t="s">
        <v>481</v>
      </c>
      <c r="B11" s="4" t="s">
        <v>482</v>
      </c>
      <c r="C11" s="4">
        <v>1219</v>
      </c>
      <c r="D11" s="4">
        <v>79.326999999999998</v>
      </c>
      <c r="E11" s="4">
        <v>0</v>
      </c>
      <c r="H11" t="s">
        <v>890</v>
      </c>
      <c r="I11" t="s">
        <v>842</v>
      </c>
    </row>
    <row r="12" spans="1:12">
      <c r="A12" s="4" t="s">
        <v>699</v>
      </c>
      <c r="B12" s="4" t="s">
        <v>700</v>
      </c>
      <c r="C12" s="4">
        <v>1196</v>
      </c>
      <c r="D12" s="4">
        <v>86.873000000000005</v>
      </c>
      <c r="E12" s="4">
        <v>0</v>
      </c>
      <c r="H12" t="s">
        <v>843</v>
      </c>
      <c r="I12" t="s">
        <v>872</v>
      </c>
    </row>
    <row r="13" spans="1:12">
      <c r="A13" s="4" t="s">
        <v>605</v>
      </c>
      <c r="B13" s="4" t="s">
        <v>606</v>
      </c>
      <c r="C13" s="4">
        <v>1176</v>
      </c>
      <c r="D13" s="4">
        <v>88.094999999999999</v>
      </c>
      <c r="E13" s="4">
        <v>0</v>
      </c>
      <c r="H13" t="s">
        <v>873</v>
      </c>
      <c r="I13" t="s">
        <v>874</v>
      </c>
    </row>
    <row r="14" spans="1:12">
      <c r="A14" s="4" t="s">
        <v>613</v>
      </c>
      <c r="B14" s="4" t="s">
        <v>614</v>
      </c>
      <c r="C14" s="4">
        <v>1118</v>
      </c>
      <c r="D14" s="4">
        <v>87.477999999999994</v>
      </c>
      <c r="E14" s="4">
        <v>0</v>
      </c>
      <c r="H14" t="s">
        <v>875</v>
      </c>
      <c r="I14" t="s">
        <v>876</v>
      </c>
    </row>
    <row r="15" spans="1:12">
      <c r="A15" s="4" t="s">
        <v>831</v>
      </c>
      <c r="B15" s="4" t="s">
        <v>832</v>
      </c>
      <c r="C15" s="4">
        <v>1101</v>
      </c>
      <c r="D15" s="4">
        <v>89.100999999999999</v>
      </c>
      <c r="E15" s="4">
        <v>0</v>
      </c>
      <c r="H15" t="s">
        <v>877</v>
      </c>
      <c r="I15" t="s">
        <v>898</v>
      </c>
    </row>
    <row r="16" spans="1:12">
      <c r="A16" s="4" t="s">
        <v>581</v>
      </c>
      <c r="B16" s="4" t="s">
        <v>530</v>
      </c>
      <c r="C16" s="4">
        <v>1068</v>
      </c>
      <c r="D16" s="4">
        <v>85.393000000000001</v>
      </c>
      <c r="E16" s="4">
        <v>0</v>
      </c>
      <c r="H16" t="s">
        <v>899</v>
      </c>
      <c r="I16" t="s">
        <v>859</v>
      </c>
    </row>
    <row r="17" spans="1:13">
      <c r="A17" s="4" t="s">
        <v>641</v>
      </c>
      <c r="B17" s="4" t="s">
        <v>642</v>
      </c>
      <c r="C17" s="4">
        <v>990</v>
      </c>
      <c r="D17" s="4">
        <v>86.768000000000001</v>
      </c>
      <c r="E17" s="4">
        <v>0</v>
      </c>
      <c r="H17" t="s">
        <v>860</v>
      </c>
      <c r="I17" t="s">
        <v>883</v>
      </c>
    </row>
    <row r="18" spans="1:13">
      <c r="A18" s="4" t="s">
        <v>565</v>
      </c>
      <c r="B18" s="4" t="s">
        <v>566</v>
      </c>
      <c r="C18" s="4">
        <v>940</v>
      </c>
      <c r="D18" s="4">
        <v>80.638000000000005</v>
      </c>
      <c r="E18" s="4">
        <v>0</v>
      </c>
      <c r="H18" t="s">
        <v>884</v>
      </c>
      <c r="I18" t="s">
        <v>885</v>
      </c>
    </row>
    <row r="19" spans="1:13">
      <c r="A19" s="4" t="s">
        <v>561</v>
      </c>
      <c r="B19" s="4" t="s">
        <v>562</v>
      </c>
      <c r="C19" s="4">
        <v>909</v>
      </c>
      <c r="D19" s="4">
        <v>83.278000000000006</v>
      </c>
      <c r="E19" s="4">
        <v>0</v>
      </c>
      <c r="H19" t="s">
        <v>886</v>
      </c>
      <c r="I19" t="s">
        <v>887</v>
      </c>
    </row>
    <row r="20" spans="1:13">
      <c r="A20" s="4" t="s">
        <v>771</v>
      </c>
      <c r="B20" s="4" t="s">
        <v>772</v>
      </c>
      <c r="C20" s="4">
        <v>864</v>
      </c>
      <c r="D20" s="4">
        <v>83.448999999999998</v>
      </c>
      <c r="E20" s="4">
        <v>0</v>
      </c>
      <c r="H20" t="s">
        <v>888</v>
      </c>
      <c r="I20" t="s">
        <v>910</v>
      </c>
    </row>
    <row r="21" spans="1:13">
      <c r="A21" s="4" t="s">
        <v>777</v>
      </c>
      <c r="B21" s="4" t="s">
        <v>778</v>
      </c>
      <c r="C21" s="4">
        <v>763</v>
      </c>
      <c r="D21" s="4">
        <v>84.272999999999996</v>
      </c>
      <c r="E21" s="4">
        <v>0</v>
      </c>
      <c r="H21" t="s">
        <v>911</v>
      </c>
      <c r="I21" t="s">
        <v>870</v>
      </c>
    </row>
    <row r="22" spans="1:13">
      <c r="A22" s="4" t="s">
        <v>839</v>
      </c>
      <c r="B22" s="4" t="s">
        <v>840</v>
      </c>
      <c r="C22" s="4">
        <v>747</v>
      </c>
      <c r="D22" s="4">
        <v>85.274000000000001</v>
      </c>
      <c r="E22" s="4">
        <v>0</v>
      </c>
      <c r="H22" t="s">
        <v>871</v>
      </c>
      <c r="I22" t="s">
        <v>893</v>
      </c>
    </row>
    <row r="23" spans="1:13">
      <c r="A23" s="97" t="s">
        <v>553</v>
      </c>
      <c r="B23" s="4" t="s">
        <v>554</v>
      </c>
      <c r="C23" s="4">
        <v>686</v>
      </c>
      <c r="D23" s="4">
        <v>88.046999999999997</v>
      </c>
      <c r="E23" s="4">
        <v>0</v>
      </c>
    </row>
    <row r="24" spans="1:13">
      <c r="A24" s="4" t="s">
        <v>577</v>
      </c>
      <c r="B24" s="4" t="s">
        <v>578</v>
      </c>
      <c r="C24" s="4">
        <v>667</v>
      </c>
      <c r="D24" s="4">
        <v>85.906999999999996</v>
      </c>
      <c r="E24" s="4">
        <v>0</v>
      </c>
      <c r="H24" s="96" t="s">
        <v>12</v>
      </c>
    </row>
    <row r="25" spans="1:13">
      <c r="A25" s="4" t="s">
        <v>459</v>
      </c>
      <c r="B25" s="4" t="s">
        <v>460</v>
      </c>
      <c r="C25" s="4">
        <v>666</v>
      </c>
      <c r="D25" s="4">
        <v>85.885999999999996</v>
      </c>
      <c r="E25" s="4">
        <v>0</v>
      </c>
      <c r="H25" s="98" t="s">
        <v>896</v>
      </c>
      <c r="M25" s="98" t="s">
        <v>897</v>
      </c>
    </row>
    <row r="26" spans="1:13">
      <c r="A26" s="4" t="s">
        <v>625</v>
      </c>
      <c r="B26" s="4" t="s">
        <v>626</v>
      </c>
      <c r="C26" s="4">
        <v>656</v>
      </c>
      <c r="D26" s="4">
        <v>86.28</v>
      </c>
      <c r="E26" s="4">
        <v>0</v>
      </c>
    </row>
    <row r="27" spans="1:13">
      <c r="A27" s="4" t="s">
        <v>615</v>
      </c>
      <c r="B27" s="4" t="s">
        <v>616</v>
      </c>
      <c r="C27" s="4">
        <v>647</v>
      </c>
      <c r="D27" s="4">
        <v>86.707999999999998</v>
      </c>
      <c r="E27" s="4">
        <v>0</v>
      </c>
    </row>
    <row r="28" spans="1:13">
      <c r="A28" s="4" t="s">
        <v>677</v>
      </c>
      <c r="B28" s="4" t="s">
        <v>678</v>
      </c>
      <c r="C28" s="4">
        <v>645</v>
      </c>
      <c r="D28" s="4">
        <v>93.953000000000003</v>
      </c>
      <c r="E28" s="4">
        <v>0</v>
      </c>
    </row>
    <row r="29" spans="1:13">
      <c r="A29" s="4" t="s">
        <v>781</v>
      </c>
      <c r="B29" s="4" t="s">
        <v>782</v>
      </c>
      <c r="C29" s="4">
        <v>638</v>
      </c>
      <c r="D29" s="4">
        <v>89.028000000000006</v>
      </c>
      <c r="E29" s="4">
        <v>0</v>
      </c>
    </row>
    <row r="30" spans="1:13">
      <c r="A30" s="4" t="s">
        <v>675</v>
      </c>
      <c r="B30" s="4" t="s">
        <v>676</v>
      </c>
      <c r="C30" s="4">
        <v>622</v>
      </c>
      <c r="D30" s="4">
        <v>88.584999999999994</v>
      </c>
      <c r="E30" s="4">
        <v>0</v>
      </c>
    </row>
    <row r="31" spans="1:13">
      <c r="A31" s="4" t="s">
        <v>485</v>
      </c>
      <c r="B31" s="4" t="s">
        <v>486</v>
      </c>
      <c r="C31" s="4">
        <v>622</v>
      </c>
      <c r="D31" s="4">
        <v>87.941999999999993</v>
      </c>
      <c r="E31" s="4">
        <v>0</v>
      </c>
    </row>
    <row r="32" spans="1:13">
      <c r="A32" s="4" t="s">
        <v>609</v>
      </c>
      <c r="B32" s="4" t="s">
        <v>610</v>
      </c>
      <c r="C32" s="4">
        <v>606</v>
      </c>
      <c r="D32" s="4">
        <v>88.448999999999998</v>
      </c>
      <c r="E32" s="4">
        <v>0</v>
      </c>
    </row>
    <row r="33" spans="1:5">
      <c r="A33" s="4" t="s">
        <v>555</v>
      </c>
      <c r="B33" s="4" t="s">
        <v>504</v>
      </c>
      <c r="C33" s="4">
        <v>599</v>
      </c>
      <c r="D33" s="4">
        <v>90.316999999999993</v>
      </c>
      <c r="E33" s="4">
        <v>0</v>
      </c>
    </row>
    <row r="34" spans="1:5">
      <c r="A34" s="4" t="s">
        <v>639</v>
      </c>
      <c r="B34" s="4" t="s">
        <v>640</v>
      </c>
      <c r="C34" s="4">
        <v>589</v>
      </c>
      <c r="D34" s="4">
        <v>88.114999999999995</v>
      </c>
      <c r="E34" s="4">
        <v>0</v>
      </c>
    </row>
    <row r="35" spans="1:5">
      <c r="A35" s="4" t="s">
        <v>505</v>
      </c>
      <c r="B35" s="4" t="s">
        <v>506</v>
      </c>
      <c r="C35" s="4">
        <v>558</v>
      </c>
      <c r="D35" s="4">
        <v>90.143000000000001</v>
      </c>
      <c r="E35" s="4">
        <v>0</v>
      </c>
    </row>
    <row r="36" spans="1:5">
      <c r="A36" s="97" t="s">
        <v>795</v>
      </c>
      <c r="B36" s="4" t="s">
        <v>796</v>
      </c>
      <c r="C36" s="4">
        <v>513</v>
      </c>
      <c r="D36" s="4">
        <v>89.474000000000004</v>
      </c>
      <c r="E36" s="97">
        <v>1.92E-178</v>
      </c>
    </row>
    <row r="37" spans="1:5">
      <c r="A37" s="4" t="s">
        <v>350</v>
      </c>
      <c r="B37" s="4" t="s">
        <v>351</v>
      </c>
      <c r="C37" s="4">
        <v>543</v>
      </c>
      <c r="D37" s="4">
        <v>88.581999999999994</v>
      </c>
      <c r="E37" s="97">
        <v>2.33E-178</v>
      </c>
    </row>
    <row r="38" spans="1:5">
      <c r="A38" s="4" t="s">
        <v>717</v>
      </c>
      <c r="B38" s="4" t="s">
        <v>718</v>
      </c>
      <c r="C38" s="4">
        <v>557</v>
      </c>
      <c r="D38" s="4">
        <v>87.792000000000002</v>
      </c>
      <c r="E38" s="97">
        <v>1.64E-177</v>
      </c>
    </row>
    <row r="39" spans="1:5">
      <c r="A39" s="4" t="s">
        <v>852</v>
      </c>
      <c r="B39" s="4" t="s">
        <v>853</v>
      </c>
      <c r="C39" s="4">
        <v>638</v>
      </c>
      <c r="D39" s="4">
        <v>85.266000000000005</v>
      </c>
      <c r="E39" s="97">
        <v>1.6399999999999999E-172</v>
      </c>
    </row>
    <row r="40" spans="1:5">
      <c r="A40" s="97" t="s">
        <v>757</v>
      </c>
      <c r="B40" s="4" t="s">
        <v>758</v>
      </c>
      <c r="C40" s="4">
        <v>745</v>
      </c>
      <c r="D40" s="4">
        <v>82.819000000000003</v>
      </c>
      <c r="E40" s="97">
        <v>2.4600000000000001E-172</v>
      </c>
    </row>
    <row r="41" spans="1:5">
      <c r="A41" s="4" t="s">
        <v>791</v>
      </c>
      <c r="B41" s="4" t="s">
        <v>792</v>
      </c>
      <c r="C41" s="4">
        <v>874</v>
      </c>
      <c r="D41" s="4">
        <v>80.778000000000006</v>
      </c>
      <c r="E41" s="97">
        <v>9.38E-171</v>
      </c>
    </row>
    <row r="42" spans="1:5">
      <c r="A42" s="4" t="s">
        <v>643</v>
      </c>
      <c r="B42" s="4" t="s">
        <v>644</v>
      </c>
      <c r="C42" s="4">
        <v>771</v>
      </c>
      <c r="D42" s="4">
        <v>82.230999999999995</v>
      </c>
      <c r="E42" s="97">
        <v>1.2E-170</v>
      </c>
    </row>
    <row r="43" spans="1:5">
      <c r="A43" s="4" t="s">
        <v>515</v>
      </c>
      <c r="B43" s="4" t="s">
        <v>516</v>
      </c>
      <c r="C43" s="4">
        <v>774</v>
      </c>
      <c r="D43" s="4">
        <v>82.171000000000006</v>
      </c>
      <c r="E43" s="97">
        <v>1.26E-169</v>
      </c>
    </row>
    <row r="44" spans="1:5">
      <c r="A44" s="4" t="s">
        <v>631</v>
      </c>
      <c r="B44" s="4" t="s">
        <v>632</v>
      </c>
      <c r="C44" s="4">
        <v>610</v>
      </c>
      <c r="D44" s="4">
        <v>84.59</v>
      </c>
      <c r="E44" s="97">
        <v>9.2600000000000001E-158</v>
      </c>
    </row>
    <row r="45" spans="1:5">
      <c r="A45" s="4" t="s">
        <v>647</v>
      </c>
      <c r="B45" s="4" t="s">
        <v>648</v>
      </c>
      <c r="C45" s="4">
        <v>539</v>
      </c>
      <c r="D45" s="4">
        <v>86.084999999999994</v>
      </c>
      <c r="E45" s="97">
        <v>3.18E-155</v>
      </c>
    </row>
    <row r="46" spans="1:5">
      <c r="A46" s="4" t="s">
        <v>679</v>
      </c>
      <c r="B46" s="4" t="s">
        <v>680</v>
      </c>
      <c r="C46" s="4">
        <v>695</v>
      </c>
      <c r="D46" s="4">
        <v>81.582999999999998</v>
      </c>
      <c r="E46" s="97">
        <v>1.28E-148</v>
      </c>
    </row>
    <row r="47" spans="1:5">
      <c r="A47" s="4" t="s">
        <v>705</v>
      </c>
      <c r="B47" s="4" t="s">
        <v>706</v>
      </c>
      <c r="C47" s="4">
        <v>573</v>
      </c>
      <c r="D47" s="4">
        <v>84.119</v>
      </c>
      <c r="E47" s="97">
        <v>1.33E-145</v>
      </c>
    </row>
    <row r="48" spans="1:5">
      <c r="A48" s="4" t="s">
        <v>491</v>
      </c>
      <c r="B48" s="4" t="s">
        <v>492</v>
      </c>
      <c r="C48" s="4">
        <v>522</v>
      </c>
      <c r="D48" s="4">
        <v>85.823999999999998</v>
      </c>
      <c r="E48" s="97">
        <v>2.71E-145</v>
      </c>
    </row>
    <row r="49" spans="1:8">
      <c r="A49" s="4" t="s">
        <v>513</v>
      </c>
      <c r="B49" s="4" t="s">
        <v>514</v>
      </c>
      <c r="C49" s="4">
        <v>782</v>
      </c>
      <c r="D49" s="4">
        <v>79.795000000000002</v>
      </c>
      <c r="E49" s="97">
        <v>1.6300000000000001E-144</v>
      </c>
    </row>
    <row r="50" spans="1:8">
      <c r="A50" s="4" t="s">
        <v>415</v>
      </c>
      <c r="B50" s="4" t="s">
        <v>416</v>
      </c>
      <c r="C50" s="4">
        <v>505</v>
      </c>
      <c r="D50" s="4">
        <v>85.941000000000003</v>
      </c>
      <c r="E50" s="97">
        <v>2.7600000000000002E-141</v>
      </c>
    </row>
    <row r="51" spans="1:8">
      <c r="A51" s="4" t="s">
        <v>595</v>
      </c>
      <c r="B51" s="4" t="s">
        <v>596</v>
      </c>
      <c r="C51" s="4">
        <v>556</v>
      </c>
      <c r="D51" s="4">
        <v>83.992999999999995</v>
      </c>
      <c r="E51" s="97">
        <v>2.6799999999999999E-135</v>
      </c>
    </row>
    <row r="52" spans="1:8">
      <c r="A52" s="4" t="s">
        <v>747</v>
      </c>
      <c r="B52" s="4" t="s">
        <v>748</v>
      </c>
      <c r="C52" s="4">
        <v>562</v>
      </c>
      <c r="D52" s="4">
        <v>82.918000000000006</v>
      </c>
      <c r="E52" s="97">
        <v>1.2599999999999999E-129</v>
      </c>
    </row>
    <row r="53" spans="1:8">
      <c r="A53" s="4" t="s">
        <v>567</v>
      </c>
      <c r="B53" s="4" t="s">
        <v>568</v>
      </c>
      <c r="C53" s="4">
        <v>523</v>
      </c>
      <c r="D53" s="4">
        <v>83.364999999999995</v>
      </c>
      <c r="E53" s="97">
        <v>2.07E-123</v>
      </c>
    </row>
    <row r="54" spans="1:8">
      <c r="A54" s="4" t="s">
        <v>557</v>
      </c>
      <c r="B54" s="4" t="s">
        <v>558</v>
      </c>
      <c r="C54" s="4">
        <v>556</v>
      </c>
      <c r="D54" s="4">
        <v>81.834999999999994</v>
      </c>
      <c r="E54" s="97">
        <v>2.0500000000000002E-118</v>
      </c>
    </row>
    <row r="55" spans="1:8">
      <c r="A55" s="4" t="s">
        <v>733</v>
      </c>
      <c r="B55" s="4" t="s">
        <v>734</v>
      </c>
      <c r="C55" s="4">
        <v>617</v>
      </c>
      <c r="D55" s="4">
        <v>80.712999999999994</v>
      </c>
      <c r="E55" s="97">
        <v>6.1499999999999996E-118</v>
      </c>
    </row>
    <row r="56" spans="1:8">
      <c r="A56" s="4" t="s">
        <v>533</v>
      </c>
      <c r="B56" s="4" t="s">
        <v>534</v>
      </c>
      <c r="C56" s="4">
        <v>503</v>
      </c>
      <c r="D56" s="4">
        <v>82.703999999999994</v>
      </c>
      <c r="E56" s="97">
        <v>7.6300000000000001E-113</v>
      </c>
      <c r="H56" s="96" t="s">
        <v>14</v>
      </c>
    </row>
    <row r="57" spans="1:8">
      <c r="A57" s="4" t="s">
        <v>687</v>
      </c>
      <c r="B57" s="4" t="s">
        <v>688</v>
      </c>
      <c r="C57" s="4">
        <v>549</v>
      </c>
      <c r="D57" s="4">
        <v>81.421000000000006</v>
      </c>
      <c r="E57" s="97">
        <v>1.2E-110</v>
      </c>
      <c r="H57" s="149" t="s">
        <v>0</v>
      </c>
    </row>
    <row r="58" spans="1:8">
      <c r="A58" s="4" t="s">
        <v>665</v>
      </c>
      <c r="B58" s="4" t="s">
        <v>666</v>
      </c>
      <c r="C58" s="4">
        <v>666</v>
      </c>
      <c r="D58" s="4">
        <v>78.679000000000002</v>
      </c>
      <c r="E58" s="97">
        <v>5.7500000000000004E-110</v>
      </c>
    </row>
    <row r="59" spans="1:8">
      <c r="A59" s="4" t="s">
        <v>493</v>
      </c>
      <c r="B59" s="4" t="s">
        <v>494</v>
      </c>
      <c r="C59" s="4">
        <v>565</v>
      </c>
      <c r="D59" s="4">
        <v>80.177000000000007</v>
      </c>
      <c r="E59" s="97">
        <v>1.3399999999999999E-100</v>
      </c>
      <c r="F59" t="s">
        <v>847</v>
      </c>
    </row>
    <row r="60" spans="1:8">
      <c r="A60" t="s">
        <v>711</v>
      </c>
      <c r="B60" t="s">
        <v>660</v>
      </c>
      <c r="C60">
        <v>519</v>
      </c>
      <c r="D60">
        <v>80.731999999999999</v>
      </c>
      <c r="E60" s="17">
        <v>1.01E-99</v>
      </c>
    </row>
    <row r="61" spans="1:8">
      <c r="A61" t="s">
        <v>835</v>
      </c>
      <c r="B61" t="s">
        <v>836</v>
      </c>
      <c r="C61">
        <v>579</v>
      </c>
      <c r="D61">
        <v>79.62</v>
      </c>
      <c r="E61" s="17">
        <v>2.5299999999999999E-97</v>
      </c>
    </row>
    <row r="62" spans="1:8">
      <c r="A62" t="s">
        <v>769</v>
      </c>
      <c r="B62" t="s">
        <v>770</v>
      </c>
      <c r="C62">
        <v>495</v>
      </c>
      <c r="D62">
        <v>88.081000000000003</v>
      </c>
      <c r="E62" s="17">
        <v>5.2499999999999998E-159</v>
      </c>
    </row>
    <row r="63" spans="1:8">
      <c r="A63" t="s">
        <v>731</v>
      </c>
      <c r="B63" t="s">
        <v>732</v>
      </c>
      <c r="C63">
        <v>487</v>
      </c>
      <c r="D63">
        <v>87.68</v>
      </c>
      <c r="E63" s="17">
        <v>4.1600000000000001E-150</v>
      </c>
    </row>
    <row r="64" spans="1:8">
      <c r="A64" t="s">
        <v>763</v>
      </c>
      <c r="B64" t="s">
        <v>712</v>
      </c>
      <c r="C64">
        <v>487</v>
      </c>
      <c r="D64">
        <v>90.76</v>
      </c>
      <c r="E64" s="17">
        <v>6.3099999999999996E-178</v>
      </c>
    </row>
    <row r="65" spans="1:5">
      <c r="A65" t="s">
        <v>475</v>
      </c>
      <c r="B65" t="s">
        <v>476</v>
      </c>
      <c r="C65">
        <v>469</v>
      </c>
      <c r="D65">
        <v>83.581999999999994</v>
      </c>
      <c r="E65" s="17">
        <v>5.6000000000000003E-114</v>
      </c>
    </row>
    <row r="66" spans="1:5">
      <c r="A66" t="s">
        <v>633</v>
      </c>
      <c r="B66" t="s">
        <v>582</v>
      </c>
      <c r="C66">
        <v>467</v>
      </c>
      <c r="D66">
        <v>89.936000000000007</v>
      </c>
      <c r="E66" s="17">
        <v>2.42E-167</v>
      </c>
    </row>
    <row r="67" spans="1:5">
      <c r="A67" t="s">
        <v>858</v>
      </c>
      <c r="B67" t="s">
        <v>878</v>
      </c>
      <c r="C67">
        <v>467</v>
      </c>
      <c r="D67">
        <v>90.578000000000003</v>
      </c>
      <c r="E67" s="17">
        <v>4.4099999999999999E-171</v>
      </c>
    </row>
    <row r="68" spans="1:5">
      <c r="A68" t="s">
        <v>789</v>
      </c>
      <c r="B68" t="s">
        <v>738</v>
      </c>
      <c r="C68">
        <v>463</v>
      </c>
      <c r="D68">
        <v>88.337000000000003</v>
      </c>
      <c r="E68" s="17">
        <v>6.1499999999999997E-149</v>
      </c>
    </row>
    <row r="69" spans="1:5">
      <c r="A69" t="s">
        <v>681</v>
      </c>
      <c r="B69" t="s">
        <v>682</v>
      </c>
      <c r="C69">
        <v>457</v>
      </c>
      <c r="D69">
        <v>85.558000000000007</v>
      </c>
      <c r="E69" s="17">
        <v>1.52E-124</v>
      </c>
    </row>
    <row r="70" spans="1:5">
      <c r="A70" t="s">
        <v>463</v>
      </c>
      <c r="B70" t="s">
        <v>464</v>
      </c>
      <c r="C70">
        <v>448</v>
      </c>
      <c r="D70">
        <v>86.161000000000001</v>
      </c>
      <c r="E70" s="17">
        <v>5.67E-129</v>
      </c>
    </row>
    <row r="71" spans="1:5">
      <c r="A71" t="s">
        <v>525</v>
      </c>
      <c r="B71" t="s">
        <v>526</v>
      </c>
      <c r="C71">
        <v>448</v>
      </c>
      <c r="D71">
        <v>91.295000000000002</v>
      </c>
      <c r="E71" s="17">
        <v>2.47E-168</v>
      </c>
    </row>
    <row r="72" spans="1:5">
      <c r="A72" t="s">
        <v>563</v>
      </c>
      <c r="B72" t="s">
        <v>564</v>
      </c>
      <c r="C72">
        <v>436</v>
      </c>
      <c r="D72">
        <v>86.697000000000003</v>
      </c>
      <c r="E72" s="17">
        <v>1.5999999999999999E-125</v>
      </c>
    </row>
    <row r="73" spans="1:5">
      <c r="A73" t="s">
        <v>529</v>
      </c>
      <c r="B73" t="s">
        <v>478</v>
      </c>
      <c r="C73">
        <v>431</v>
      </c>
      <c r="D73">
        <v>89.094999999999999</v>
      </c>
      <c r="E73" s="17">
        <v>9.1200000000000002E-145</v>
      </c>
    </row>
    <row r="74" spans="1:5">
      <c r="A74" t="s">
        <v>607</v>
      </c>
      <c r="B74" t="s">
        <v>556</v>
      </c>
      <c r="C74">
        <v>421</v>
      </c>
      <c r="D74">
        <v>84.798000000000002</v>
      </c>
      <c r="E74" s="17">
        <v>9.4399999999999992E-109</v>
      </c>
    </row>
    <row r="75" spans="1:5">
      <c r="A75" t="s">
        <v>729</v>
      </c>
      <c r="B75" t="s">
        <v>730</v>
      </c>
      <c r="C75">
        <v>408</v>
      </c>
      <c r="D75">
        <v>83.332999999999998</v>
      </c>
      <c r="E75" s="17">
        <v>2.5099999999999998E-93</v>
      </c>
    </row>
    <row r="76" spans="1:5">
      <c r="A76" t="s">
        <v>597</v>
      </c>
      <c r="B76" t="s">
        <v>598</v>
      </c>
      <c r="C76">
        <v>400</v>
      </c>
      <c r="D76">
        <v>86.25</v>
      </c>
      <c r="E76" s="17">
        <v>6.6200000000000003E-113</v>
      </c>
    </row>
    <row r="77" spans="1:5">
      <c r="A77" t="s">
        <v>671</v>
      </c>
      <c r="B77" t="s">
        <v>672</v>
      </c>
      <c r="C77">
        <v>395</v>
      </c>
      <c r="D77">
        <v>86.075999999999993</v>
      </c>
      <c r="E77" s="17">
        <v>9.9400000000000003E-111</v>
      </c>
    </row>
    <row r="78" spans="1:5">
      <c r="A78" t="s">
        <v>783</v>
      </c>
      <c r="B78" t="s">
        <v>784</v>
      </c>
      <c r="C78">
        <v>395</v>
      </c>
      <c r="D78">
        <v>84.051000000000002</v>
      </c>
      <c r="E78" s="17">
        <v>6.5000000000000004E-97</v>
      </c>
    </row>
    <row r="79" spans="1:5">
      <c r="A79" t="s">
        <v>623</v>
      </c>
      <c r="B79" t="s">
        <v>624</v>
      </c>
      <c r="C79">
        <v>393</v>
      </c>
      <c r="D79">
        <v>83.968999999999994</v>
      </c>
      <c r="E79" s="17">
        <v>4.0800000000000003E-96</v>
      </c>
    </row>
    <row r="80" spans="1:5">
      <c r="A80" t="s">
        <v>755</v>
      </c>
      <c r="B80" t="s">
        <v>756</v>
      </c>
      <c r="C80">
        <v>391</v>
      </c>
      <c r="D80">
        <v>89.513999999999996</v>
      </c>
      <c r="E80" s="17">
        <v>5.9199999999999996E-134</v>
      </c>
    </row>
    <row r="81" spans="1:13">
      <c r="A81" t="s">
        <v>469</v>
      </c>
      <c r="B81" t="s">
        <v>470</v>
      </c>
      <c r="C81">
        <v>390</v>
      </c>
      <c r="D81">
        <v>90</v>
      </c>
      <c r="E81" s="17">
        <v>8.3900000000000003E-137</v>
      </c>
    </row>
    <row r="82" spans="1:13">
      <c r="A82" t="s">
        <v>825</v>
      </c>
      <c r="B82" t="s">
        <v>826</v>
      </c>
      <c r="C82">
        <v>383</v>
      </c>
      <c r="D82">
        <v>84.855999999999995</v>
      </c>
      <c r="E82" s="17">
        <v>2.2E-98</v>
      </c>
    </row>
    <row r="83" spans="1:13">
      <c r="A83" t="s">
        <v>531</v>
      </c>
      <c r="B83" t="s">
        <v>532</v>
      </c>
      <c r="C83">
        <v>382</v>
      </c>
      <c r="D83">
        <v>82.460999999999999</v>
      </c>
      <c r="E83" s="17">
        <v>4.0099999999999998E-81</v>
      </c>
    </row>
    <row r="84" spans="1:13">
      <c r="A84" t="s">
        <v>657</v>
      </c>
      <c r="B84" t="s">
        <v>658</v>
      </c>
      <c r="C84">
        <v>382</v>
      </c>
      <c r="D84">
        <v>89.528999999999996</v>
      </c>
      <c r="E84" s="17">
        <v>5.4399999999999997E-131</v>
      </c>
    </row>
    <row r="85" spans="1:13">
      <c r="A85" t="s">
        <v>601</v>
      </c>
      <c r="B85" t="s">
        <v>602</v>
      </c>
      <c r="C85">
        <v>375</v>
      </c>
      <c r="D85">
        <v>81.867000000000004</v>
      </c>
      <c r="E85" s="17">
        <v>3.8699999999999999E-75</v>
      </c>
      <c r="H85" s="96" t="s">
        <v>13</v>
      </c>
    </row>
    <row r="86" spans="1:13">
      <c r="A86" t="s">
        <v>503</v>
      </c>
      <c r="B86" t="s">
        <v>454</v>
      </c>
      <c r="C86">
        <v>368</v>
      </c>
      <c r="D86">
        <v>91.033000000000001</v>
      </c>
      <c r="E86" s="17">
        <v>5.0700000000000002E-135</v>
      </c>
      <c r="H86" t="s">
        <v>933</v>
      </c>
      <c r="M86" t="s">
        <v>934</v>
      </c>
    </row>
    <row r="87" spans="1:13">
      <c r="A87" t="s">
        <v>813</v>
      </c>
      <c r="B87" t="s">
        <v>814</v>
      </c>
      <c r="C87">
        <v>368</v>
      </c>
      <c r="D87">
        <v>86.685000000000002</v>
      </c>
      <c r="E87" s="17">
        <v>5.8800000000000004E-108</v>
      </c>
    </row>
    <row r="88" spans="1:13">
      <c r="A88" t="s">
        <v>689</v>
      </c>
      <c r="B88" t="s">
        <v>690</v>
      </c>
      <c r="C88">
        <v>364</v>
      </c>
      <c r="D88">
        <v>85.713999999999999</v>
      </c>
      <c r="E88" s="17">
        <v>7.5600000000000002E-99</v>
      </c>
    </row>
    <row r="89" spans="1:13">
      <c r="A89" t="s">
        <v>801</v>
      </c>
      <c r="B89" t="s">
        <v>802</v>
      </c>
      <c r="C89">
        <v>360</v>
      </c>
      <c r="D89">
        <v>88.888999999999996</v>
      </c>
      <c r="E89" s="17">
        <v>1.46E-117</v>
      </c>
    </row>
    <row r="90" spans="1:13">
      <c r="A90" t="s">
        <v>661</v>
      </c>
      <c r="B90" t="s">
        <v>662</v>
      </c>
      <c r="C90">
        <v>356</v>
      </c>
      <c r="D90">
        <v>85.954999999999998</v>
      </c>
      <c r="E90" s="17">
        <v>2.3400000000000001E-98</v>
      </c>
    </row>
    <row r="91" spans="1:13">
      <c r="A91" t="s">
        <v>453</v>
      </c>
      <c r="B91" t="s">
        <v>349</v>
      </c>
      <c r="C91">
        <v>346</v>
      </c>
      <c r="D91">
        <v>81.792000000000002</v>
      </c>
      <c r="E91" s="17">
        <v>3.9199999999999999E-71</v>
      </c>
    </row>
    <row r="92" spans="1:13">
      <c r="A92" t="s">
        <v>811</v>
      </c>
      <c r="B92" t="s">
        <v>812</v>
      </c>
      <c r="C92">
        <v>336</v>
      </c>
      <c r="D92">
        <v>81.844999999999999</v>
      </c>
      <c r="E92" s="17">
        <v>9.3499999999999998E-67</v>
      </c>
    </row>
    <row r="93" spans="1:13">
      <c r="A93" t="s">
        <v>547</v>
      </c>
      <c r="B93" t="s">
        <v>548</v>
      </c>
      <c r="C93">
        <v>330</v>
      </c>
      <c r="D93">
        <v>84.242000000000004</v>
      </c>
      <c r="E93" s="17">
        <v>4.6600000000000003E-80</v>
      </c>
    </row>
    <row r="94" spans="1:13">
      <c r="A94" t="s">
        <v>701</v>
      </c>
      <c r="B94" t="s">
        <v>702</v>
      </c>
      <c r="C94">
        <v>329</v>
      </c>
      <c r="D94">
        <v>91.185000000000002</v>
      </c>
      <c r="E94" s="17">
        <v>2.6199999999999999E-121</v>
      </c>
    </row>
    <row r="95" spans="1:13">
      <c r="A95" t="s">
        <v>521</v>
      </c>
      <c r="B95" t="s">
        <v>522</v>
      </c>
      <c r="C95">
        <v>327</v>
      </c>
      <c r="D95">
        <v>90.825999999999993</v>
      </c>
      <c r="E95" s="17">
        <v>6.4000000000000001E-118</v>
      </c>
    </row>
    <row r="96" spans="1:13">
      <c r="A96" t="s">
        <v>856</v>
      </c>
      <c r="B96" t="s">
        <v>857</v>
      </c>
      <c r="C96">
        <v>320</v>
      </c>
      <c r="D96">
        <v>83.125</v>
      </c>
      <c r="E96" s="17">
        <v>8.1600000000000004E-69</v>
      </c>
    </row>
    <row r="97" spans="1:8">
      <c r="A97" t="s">
        <v>545</v>
      </c>
      <c r="B97" t="s">
        <v>546</v>
      </c>
      <c r="C97">
        <v>317</v>
      </c>
      <c r="D97">
        <v>90.221000000000004</v>
      </c>
      <c r="E97" s="17">
        <v>1.68E-109</v>
      </c>
    </row>
    <row r="98" spans="1:8">
      <c r="A98" t="s">
        <v>749</v>
      </c>
      <c r="B98" t="s">
        <v>750</v>
      </c>
      <c r="C98">
        <v>314</v>
      </c>
      <c r="D98">
        <v>88.216999999999999</v>
      </c>
      <c r="E98" s="17">
        <v>1.2399999999999999E-98</v>
      </c>
    </row>
    <row r="99" spans="1:8">
      <c r="A99" t="s">
        <v>489</v>
      </c>
      <c r="B99" t="s">
        <v>490</v>
      </c>
      <c r="C99">
        <v>311</v>
      </c>
      <c r="D99">
        <v>90.353999999999999</v>
      </c>
      <c r="E99" s="17">
        <v>2.03E-109</v>
      </c>
    </row>
    <row r="100" spans="1:8">
      <c r="A100" t="s">
        <v>767</v>
      </c>
      <c r="B100" t="s">
        <v>768</v>
      </c>
      <c r="C100">
        <v>303</v>
      </c>
      <c r="D100">
        <v>90.099000000000004</v>
      </c>
      <c r="E100" s="17">
        <v>5.6600000000000002E-107</v>
      </c>
    </row>
    <row r="101" spans="1:8">
      <c r="A101" t="s">
        <v>739</v>
      </c>
      <c r="B101" t="s">
        <v>740</v>
      </c>
      <c r="C101">
        <v>300</v>
      </c>
      <c r="D101">
        <v>91.667000000000002</v>
      </c>
      <c r="E101" s="17">
        <v>6.9200000000000003E-112</v>
      </c>
    </row>
    <row r="102" spans="1:8">
      <c r="A102" t="s">
        <v>773</v>
      </c>
      <c r="B102" t="s">
        <v>774</v>
      </c>
      <c r="C102">
        <v>292</v>
      </c>
      <c r="D102">
        <v>83.561999999999998</v>
      </c>
      <c r="E102" s="17">
        <v>3.7399999999999999E-66</v>
      </c>
    </row>
    <row r="103" spans="1:8">
      <c r="A103" t="s">
        <v>448</v>
      </c>
      <c r="B103" t="s">
        <v>449</v>
      </c>
      <c r="C103">
        <v>280</v>
      </c>
      <c r="D103">
        <v>87.856999999999999</v>
      </c>
      <c r="E103" s="17">
        <v>4.2E-84</v>
      </c>
    </row>
    <row r="104" spans="1:8">
      <c r="A104" t="s">
        <v>549</v>
      </c>
      <c r="B104" t="s">
        <v>550</v>
      </c>
      <c r="C104">
        <v>280</v>
      </c>
      <c r="D104">
        <v>77.856999999999999</v>
      </c>
      <c r="E104" s="17">
        <v>4.5399999999999997E-36</v>
      </c>
    </row>
    <row r="105" spans="1:8">
      <c r="A105" t="s">
        <v>587</v>
      </c>
      <c r="B105" t="s">
        <v>588</v>
      </c>
      <c r="C105">
        <v>279</v>
      </c>
      <c r="D105">
        <v>92.472999999999999</v>
      </c>
      <c r="E105" s="17">
        <v>5.0200000000000001E-107</v>
      </c>
    </row>
    <row r="106" spans="1:8">
      <c r="A106" t="s">
        <v>815</v>
      </c>
      <c r="B106" t="s">
        <v>764</v>
      </c>
      <c r="C106">
        <v>276</v>
      </c>
      <c r="D106">
        <v>84.42</v>
      </c>
      <c r="E106" s="17">
        <v>4.2100000000000001E-66</v>
      </c>
    </row>
    <row r="107" spans="1:8">
      <c r="A107" t="s">
        <v>655</v>
      </c>
      <c r="B107" t="s">
        <v>656</v>
      </c>
      <c r="C107">
        <v>274</v>
      </c>
      <c r="D107">
        <v>89.051000000000002</v>
      </c>
      <c r="E107" s="17">
        <v>1.4800000000000001E-89</v>
      </c>
    </row>
    <row r="108" spans="1:8">
      <c r="A108" t="s">
        <v>487</v>
      </c>
      <c r="B108" t="s">
        <v>488</v>
      </c>
      <c r="C108">
        <v>273</v>
      </c>
      <c r="D108">
        <v>84.981999999999999</v>
      </c>
      <c r="E108" s="17">
        <v>6.9899999999999999E-69</v>
      </c>
    </row>
    <row r="109" spans="1:8">
      <c r="A109" t="s">
        <v>507</v>
      </c>
      <c r="B109" t="s">
        <v>508</v>
      </c>
      <c r="C109">
        <v>273</v>
      </c>
      <c r="D109">
        <v>91.209000000000003</v>
      </c>
      <c r="E109" s="17">
        <v>7.5999999999999993E-99</v>
      </c>
    </row>
    <row r="110" spans="1:8">
      <c r="A110" t="s">
        <v>539</v>
      </c>
      <c r="B110" t="s">
        <v>540</v>
      </c>
      <c r="C110">
        <v>272</v>
      </c>
      <c r="D110">
        <v>93.75</v>
      </c>
      <c r="E110" s="17">
        <v>6.7600000000000002E-112</v>
      </c>
    </row>
    <row r="111" spans="1:8">
      <c r="A111" t="s">
        <v>497</v>
      </c>
      <c r="B111" t="s">
        <v>498</v>
      </c>
      <c r="C111">
        <v>270</v>
      </c>
      <c r="D111">
        <v>81.480999999999995</v>
      </c>
      <c r="E111" s="17">
        <v>1.33E-49</v>
      </c>
    </row>
    <row r="112" spans="1:8" ht="18">
      <c r="A112" t="s">
        <v>457</v>
      </c>
      <c r="B112" t="s">
        <v>458</v>
      </c>
      <c r="C112">
        <v>270</v>
      </c>
      <c r="D112">
        <v>89.63</v>
      </c>
      <c r="E112" s="17">
        <v>4.7200000000000002E-90</v>
      </c>
      <c r="H112" s="100" t="s">
        <v>915</v>
      </c>
    </row>
    <row r="113" spans="1:18">
      <c r="A113" t="s">
        <v>693</v>
      </c>
      <c r="B113" t="s">
        <v>694</v>
      </c>
      <c r="C113">
        <v>263</v>
      </c>
      <c r="D113">
        <v>91.254999999999995</v>
      </c>
      <c r="E113" s="17">
        <v>6.1699999999999996E-94</v>
      </c>
      <c r="H113" s="96" t="s">
        <v>11</v>
      </c>
    </row>
    <row r="114" spans="1:18">
      <c r="A114" t="s">
        <v>785</v>
      </c>
      <c r="B114" t="s">
        <v>786</v>
      </c>
      <c r="C114">
        <v>261</v>
      </c>
      <c r="D114">
        <v>86.206999999999994</v>
      </c>
      <c r="E114" s="17">
        <v>9.3000000000000005E-71</v>
      </c>
      <c r="H114" t="s">
        <v>964</v>
      </c>
      <c r="I114" t="s">
        <v>965</v>
      </c>
      <c r="J114" t="s">
        <v>966</v>
      </c>
      <c r="K114" t="s">
        <v>967</v>
      </c>
      <c r="L114" t="s">
        <v>968</v>
      </c>
      <c r="M114" t="s">
        <v>969</v>
      </c>
    </row>
    <row r="115" spans="1:18">
      <c r="A115" t="s">
        <v>479</v>
      </c>
      <c r="B115" t="s">
        <v>480</v>
      </c>
      <c r="C115">
        <v>260</v>
      </c>
      <c r="D115">
        <v>87.691999999999993</v>
      </c>
      <c r="E115" s="17">
        <v>1.08E-76</v>
      </c>
      <c r="H115" t="s">
        <v>970</v>
      </c>
      <c r="I115" t="s">
        <v>971</v>
      </c>
      <c r="J115">
        <v>131</v>
      </c>
      <c r="K115" s="102">
        <v>2.0000000000000002E-15</v>
      </c>
      <c r="L115">
        <v>41.22</v>
      </c>
      <c r="M115">
        <v>21</v>
      </c>
    </row>
    <row r="116" spans="1:18">
      <c r="A116" t="s">
        <v>629</v>
      </c>
      <c r="B116" t="s">
        <v>630</v>
      </c>
      <c r="C116">
        <v>260</v>
      </c>
      <c r="D116">
        <v>87.308000000000007</v>
      </c>
      <c r="E116" s="17">
        <v>2.8100000000000002E-76</v>
      </c>
      <c r="H116" t="s">
        <v>935</v>
      </c>
      <c r="I116" t="s">
        <v>936</v>
      </c>
      <c r="J116">
        <v>134</v>
      </c>
      <c r="K116" s="102">
        <v>3E-11</v>
      </c>
      <c r="L116">
        <v>37.31</v>
      </c>
      <c r="M116">
        <v>27</v>
      </c>
    </row>
    <row r="117" spans="1:18">
      <c r="A117" t="s">
        <v>465</v>
      </c>
      <c r="B117" t="s">
        <v>466</v>
      </c>
      <c r="C117">
        <v>258</v>
      </c>
      <c r="D117">
        <v>89.534999999999997</v>
      </c>
      <c r="E117" s="17">
        <v>1.77E-84</v>
      </c>
      <c r="H117" t="s">
        <v>937</v>
      </c>
      <c r="I117" t="s">
        <v>938</v>
      </c>
      <c r="J117" s="101">
        <v>87</v>
      </c>
      <c r="K117" s="103">
        <v>0.23</v>
      </c>
      <c r="L117">
        <v>33.33</v>
      </c>
      <c r="M117">
        <v>17</v>
      </c>
    </row>
    <row r="118" spans="1:18">
      <c r="A118" t="s">
        <v>593</v>
      </c>
      <c r="B118" t="s">
        <v>594</v>
      </c>
      <c r="C118">
        <v>258</v>
      </c>
      <c r="D118">
        <v>86.433999999999997</v>
      </c>
      <c r="E118" s="17">
        <v>9.9999999999999997E-73</v>
      </c>
      <c r="H118" t="s">
        <v>939</v>
      </c>
      <c r="I118" t="s">
        <v>972</v>
      </c>
      <c r="J118">
        <v>126</v>
      </c>
      <c r="K118" s="102">
        <v>1E-8</v>
      </c>
      <c r="L118">
        <v>36.51</v>
      </c>
      <c r="M118">
        <v>11</v>
      </c>
    </row>
    <row r="119" spans="1:18">
      <c r="A119" t="s">
        <v>543</v>
      </c>
      <c r="B119" t="s">
        <v>544</v>
      </c>
      <c r="C119">
        <v>254</v>
      </c>
      <c r="D119">
        <v>87.402000000000001</v>
      </c>
      <c r="E119" s="17">
        <v>7.6100000000000004E-74</v>
      </c>
      <c r="H119" t="s">
        <v>973</v>
      </c>
      <c r="I119" t="s">
        <v>974</v>
      </c>
      <c r="J119">
        <v>151</v>
      </c>
      <c r="K119" s="102">
        <v>4.0000000000000003E-17</v>
      </c>
      <c r="L119">
        <v>40.4</v>
      </c>
      <c r="M119">
        <v>36</v>
      </c>
    </row>
    <row r="120" spans="1:18">
      <c r="A120" t="s">
        <v>707</v>
      </c>
      <c r="B120" t="s">
        <v>708</v>
      </c>
      <c r="C120">
        <v>252</v>
      </c>
      <c r="D120">
        <v>88.888999999999996</v>
      </c>
      <c r="E120" s="17">
        <v>1.18E-80</v>
      </c>
      <c r="H120" t="s">
        <v>975</v>
      </c>
      <c r="I120" t="s">
        <v>976</v>
      </c>
      <c r="J120">
        <v>124</v>
      </c>
      <c r="K120" s="103">
        <v>9.2999999999999999E-2</v>
      </c>
      <c r="L120">
        <v>22.58</v>
      </c>
      <c r="M120">
        <v>26</v>
      </c>
    </row>
    <row r="121" spans="1:18">
      <c r="A121" t="s">
        <v>723</v>
      </c>
      <c r="B121" t="s">
        <v>724</v>
      </c>
      <c r="C121">
        <v>241</v>
      </c>
      <c r="D121">
        <v>81.742999999999995</v>
      </c>
      <c r="E121" s="17">
        <v>3.52E-42</v>
      </c>
      <c r="H121" t="s">
        <v>977</v>
      </c>
      <c r="I121" t="s">
        <v>978</v>
      </c>
      <c r="J121">
        <v>182</v>
      </c>
      <c r="K121" s="102">
        <v>2E-19</v>
      </c>
      <c r="L121">
        <v>37.36</v>
      </c>
      <c r="M121">
        <v>67</v>
      </c>
    </row>
    <row r="122" spans="1:18">
      <c r="A122" t="s">
        <v>715</v>
      </c>
      <c r="B122" t="s">
        <v>716</v>
      </c>
      <c r="C122">
        <v>237</v>
      </c>
      <c r="D122">
        <v>90.295000000000002</v>
      </c>
      <c r="E122" s="17">
        <v>1.1099999999999999E-81</v>
      </c>
      <c r="H122" t="s">
        <v>979</v>
      </c>
      <c r="I122" t="s">
        <v>980</v>
      </c>
      <c r="J122">
        <v>155</v>
      </c>
      <c r="K122" s="102">
        <v>3.0000000000000001E-6</v>
      </c>
      <c r="L122">
        <v>30.97</v>
      </c>
      <c r="M122">
        <v>39</v>
      </c>
    </row>
    <row r="123" spans="1:18">
      <c r="A123" t="s">
        <v>483</v>
      </c>
      <c r="B123" t="s">
        <v>484</v>
      </c>
      <c r="C123">
        <v>235</v>
      </c>
      <c r="D123">
        <v>86.382999999999996</v>
      </c>
      <c r="E123" s="17">
        <v>1.0400000000000001E-62</v>
      </c>
      <c r="H123" t="s">
        <v>981</v>
      </c>
      <c r="I123" t="s">
        <v>931</v>
      </c>
      <c r="J123" s="101">
        <v>69</v>
      </c>
      <c r="K123" s="103">
        <v>5.0000000000000001E-3</v>
      </c>
      <c r="L123">
        <v>24.64</v>
      </c>
      <c r="M123">
        <v>0</v>
      </c>
    </row>
    <row r="124" spans="1:18">
      <c r="A124" t="s">
        <v>413</v>
      </c>
      <c r="B124" t="s">
        <v>414</v>
      </c>
      <c r="C124">
        <v>232</v>
      </c>
      <c r="D124">
        <v>84.052000000000007</v>
      </c>
      <c r="E124" s="17">
        <v>1.4E-52</v>
      </c>
      <c r="H124" t="s">
        <v>932</v>
      </c>
      <c r="I124" t="s">
        <v>961</v>
      </c>
      <c r="J124">
        <v>101</v>
      </c>
      <c r="K124" s="103">
        <v>0.16</v>
      </c>
      <c r="L124">
        <v>27.72</v>
      </c>
      <c r="M124">
        <v>12</v>
      </c>
    </row>
    <row r="125" spans="1:18">
      <c r="A125" t="s">
        <v>637</v>
      </c>
      <c r="B125" t="s">
        <v>638</v>
      </c>
      <c r="C125">
        <v>232</v>
      </c>
      <c r="D125">
        <v>86.638000000000005</v>
      </c>
      <c r="E125" s="17">
        <v>2.1200000000000001E-63</v>
      </c>
      <c r="H125" t="s">
        <v>962</v>
      </c>
      <c r="I125" s="17" t="s">
        <v>963</v>
      </c>
      <c r="J125">
        <v>103</v>
      </c>
      <c r="K125" s="103">
        <v>1.4E-2</v>
      </c>
      <c r="L125">
        <v>27.18</v>
      </c>
      <c r="M125">
        <v>9</v>
      </c>
    </row>
    <row r="126" spans="1:18">
      <c r="A126" t="s">
        <v>735</v>
      </c>
      <c r="B126" t="s">
        <v>736</v>
      </c>
      <c r="C126">
        <v>226</v>
      </c>
      <c r="D126">
        <v>94.248000000000005</v>
      </c>
      <c r="E126" s="17">
        <v>8.5299999999999994E-93</v>
      </c>
    </row>
    <row r="127" spans="1:18">
      <c r="A127" t="s">
        <v>569</v>
      </c>
      <c r="B127" t="s">
        <v>570</v>
      </c>
      <c r="C127">
        <v>225</v>
      </c>
      <c r="D127">
        <v>84.888999999999996</v>
      </c>
      <c r="E127" s="17">
        <v>7.6299999999999998E-54</v>
      </c>
      <c r="H127" s="96" t="s">
        <v>909</v>
      </c>
      <c r="I127" s="96" t="s">
        <v>917</v>
      </c>
      <c r="J127" s="96" t="s">
        <v>918</v>
      </c>
      <c r="K127" s="96" t="s">
        <v>919</v>
      </c>
      <c r="M127" s="96" t="s">
        <v>954</v>
      </c>
      <c r="N127" s="96" t="s">
        <v>955</v>
      </c>
      <c r="O127" s="96" t="s">
        <v>956</v>
      </c>
      <c r="P127" s="96" t="s">
        <v>957</v>
      </c>
      <c r="Q127" s="96" t="s">
        <v>958</v>
      </c>
      <c r="R127" s="96" t="s">
        <v>959</v>
      </c>
    </row>
    <row r="128" spans="1:18">
      <c r="A128" t="s">
        <v>645</v>
      </c>
      <c r="B128" t="s">
        <v>646</v>
      </c>
      <c r="C128">
        <v>225</v>
      </c>
      <c r="D128">
        <v>92</v>
      </c>
      <c r="E128" s="17">
        <v>7.4899999999999996E-83</v>
      </c>
      <c r="H128" t="s">
        <v>908</v>
      </c>
      <c r="I128">
        <v>1</v>
      </c>
      <c r="J128" t="s">
        <v>891</v>
      </c>
      <c r="K128" t="s">
        <v>987</v>
      </c>
      <c r="L128" t="s">
        <v>988</v>
      </c>
      <c r="M128" t="s">
        <v>989</v>
      </c>
      <c r="N128" t="s">
        <v>988</v>
      </c>
      <c r="O128">
        <v>131</v>
      </c>
      <c r="P128" s="17">
        <v>2.0000000000000002E-15</v>
      </c>
      <c r="Q128">
        <v>41.22</v>
      </c>
      <c r="R128">
        <v>21</v>
      </c>
    </row>
    <row r="129" spans="1:18">
      <c r="A129" t="s">
        <v>803</v>
      </c>
      <c r="B129" t="s">
        <v>804</v>
      </c>
      <c r="C129">
        <v>225</v>
      </c>
      <c r="D129">
        <v>94.221999999999994</v>
      </c>
      <c r="E129" s="17">
        <v>7.5600000000000003E-93</v>
      </c>
      <c r="H129" t="s">
        <v>907</v>
      </c>
      <c r="I129">
        <v>2</v>
      </c>
      <c r="J129" t="s">
        <v>929</v>
      </c>
      <c r="K129" t="s">
        <v>946</v>
      </c>
      <c r="L129" t="s">
        <v>928</v>
      </c>
      <c r="M129" t="s">
        <v>947</v>
      </c>
      <c r="N129" t="s">
        <v>928</v>
      </c>
      <c r="O129">
        <v>134</v>
      </c>
      <c r="P129" s="17">
        <v>3E-11</v>
      </c>
      <c r="Q129">
        <v>37.31</v>
      </c>
      <c r="R129">
        <v>27</v>
      </c>
    </row>
    <row r="130" spans="1:18">
      <c r="A130" t="s">
        <v>519</v>
      </c>
      <c r="B130" t="s">
        <v>520</v>
      </c>
      <c r="C130">
        <v>221</v>
      </c>
      <c r="D130">
        <v>85.972999999999999</v>
      </c>
      <c r="E130" s="17">
        <v>3.0100000000000001E-57</v>
      </c>
      <c r="H130" t="s">
        <v>906</v>
      </c>
      <c r="I130">
        <v>3</v>
      </c>
      <c r="J130" t="s">
        <v>892</v>
      </c>
      <c r="K130" t="s">
        <v>990</v>
      </c>
      <c r="L130" t="s">
        <v>991</v>
      </c>
      <c r="M130" t="s">
        <v>941</v>
      </c>
      <c r="N130" t="s">
        <v>991</v>
      </c>
      <c r="O130">
        <v>126</v>
      </c>
      <c r="P130" s="17">
        <v>1E-8</v>
      </c>
      <c r="Q130">
        <v>36.51</v>
      </c>
      <c r="R130">
        <v>11</v>
      </c>
    </row>
    <row r="131" spans="1:18">
      <c r="A131" t="s">
        <v>495</v>
      </c>
      <c r="B131" t="s">
        <v>496</v>
      </c>
      <c r="C131">
        <v>220</v>
      </c>
      <c r="D131">
        <v>90.909000000000006</v>
      </c>
      <c r="E131" s="17">
        <v>5.71E-77</v>
      </c>
      <c r="H131" t="s">
        <v>905</v>
      </c>
      <c r="I131">
        <v>4</v>
      </c>
      <c r="J131" t="s">
        <v>912</v>
      </c>
      <c r="K131" t="s">
        <v>948</v>
      </c>
      <c r="L131" t="s">
        <v>949</v>
      </c>
      <c r="M131" t="s">
        <v>950</v>
      </c>
      <c r="N131" t="s">
        <v>949</v>
      </c>
      <c r="O131">
        <v>151</v>
      </c>
      <c r="P131" s="17">
        <v>4.0000000000000003E-17</v>
      </c>
      <c r="Q131">
        <v>40.4</v>
      </c>
      <c r="R131">
        <v>36</v>
      </c>
    </row>
    <row r="132" spans="1:18">
      <c r="A132" t="s">
        <v>499</v>
      </c>
      <c r="B132" t="s">
        <v>500</v>
      </c>
      <c r="C132">
        <v>219</v>
      </c>
      <c r="D132">
        <v>90.867999999999995</v>
      </c>
      <c r="E132" s="17">
        <v>1.44E-76</v>
      </c>
      <c r="H132" t="s">
        <v>904</v>
      </c>
      <c r="I132">
        <v>5</v>
      </c>
      <c r="J132" t="s">
        <v>913</v>
      </c>
      <c r="K132" t="s">
        <v>926</v>
      </c>
      <c r="L132" t="s">
        <v>927</v>
      </c>
      <c r="M132" t="s">
        <v>942</v>
      </c>
      <c r="N132" t="s">
        <v>927</v>
      </c>
      <c r="O132">
        <v>124</v>
      </c>
      <c r="P132">
        <v>9.2999999999999999E-2</v>
      </c>
      <c r="Q132">
        <v>22.58</v>
      </c>
      <c r="R132">
        <v>26</v>
      </c>
    </row>
    <row r="133" spans="1:18">
      <c r="A133" t="s">
        <v>821</v>
      </c>
      <c r="B133" t="s">
        <v>822</v>
      </c>
      <c r="C133">
        <v>218</v>
      </c>
      <c r="D133">
        <v>92.201999999999998</v>
      </c>
      <c r="E133" s="17">
        <v>1.1599999999999999E-81</v>
      </c>
      <c r="H133" t="s">
        <v>903</v>
      </c>
      <c r="I133">
        <v>6</v>
      </c>
      <c r="J133" t="s">
        <v>930</v>
      </c>
      <c r="K133" t="s">
        <v>920</v>
      </c>
      <c r="L133" t="s">
        <v>921</v>
      </c>
      <c r="M133" t="s">
        <v>922</v>
      </c>
      <c r="N133" t="s">
        <v>923</v>
      </c>
      <c r="O133">
        <v>146</v>
      </c>
      <c r="P133">
        <v>8.0000000000000002E-3</v>
      </c>
      <c r="Q133">
        <v>26.71</v>
      </c>
      <c r="R133">
        <v>27</v>
      </c>
    </row>
    <row r="134" spans="1:18">
      <c r="A134" t="s">
        <v>541</v>
      </c>
      <c r="B134" t="s">
        <v>542</v>
      </c>
      <c r="C134">
        <v>217</v>
      </c>
      <c r="D134">
        <v>82.028000000000006</v>
      </c>
      <c r="E134" s="17">
        <v>1.6E-40</v>
      </c>
      <c r="H134" t="s">
        <v>902</v>
      </c>
      <c r="I134">
        <v>7</v>
      </c>
      <c r="J134" t="s">
        <v>900</v>
      </c>
      <c r="K134" t="s">
        <v>951</v>
      </c>
      <c r="L134" t="s">
        <v>952</v>
      </c>
      <c r="M134" t="s">
        <v>953</v>
      </c>
      <c r="N134" t="s">
        <v>952</v>
      </c>
      <c r="O134">
        <v>182</v>
      </c>
      <c r="P134" s="17">
        <v>2E-19</v>
      </c>
      <c r="Q134">
        <v>37.36</v>
      </c>
      <c r="R134">
        <v>67</v>
      </c>
    </row>
    <row r="135" spans="1:18">
      <c r="A135" t="s">
        <v>829</v>
      </c>
      <c r="B135" t="s">
        <v>830</v>
      </c>
      <c r="C135">
        <v>214</v>
      </c>
      <c r="D135">
        <v>89.251999999999995</v>
      </c>
      <c r="E135" s="17">
        <v>4.1199999999999997E-68</v>
      </c>
      <c r="H135" t="s">
        <v>882</v>
      </c>
      <c r="I135">
        <v>8</v>
      </c>
      <c r="J135" t="s">
        <v>901</v>
      </c>
      <c r="K135" t="s">
        <v>984</v>
      </c>
      <c r="L135" t="s">
        <v>985</v>
      </c>
      <c r="M135" t="s">
        <v>986</v>
      </c>
      <c r="N135" t="s">
        <v>985</v>
      </c>
      <c r="O135">
        <v>155</v>
      </c>
      <c r="P135" s="17">
        <v>3.0000000000000001E-6</v>
      </c>
      <c r="Q135">
        <v>30.97</v>
      </c>
      <c r="R135">
        <v>39</v>
      </c>
    </row>
    <row r="136" spans="1:18">
      <c r="A136" t="s">
        <v>559</v>
      </c>
      <c r="B136" t="s">
        <v>560</v>
      </c>
      <c r="C136">
        <v>205</v>
      </c>
      <c r="D136">
        <v>90.731999999999999</v>
      </c>
      <c r="E136" s="17">
        <v>2.5099999999999999E-71</v>
      </c>
      <c r="H136" t="s">
        <v>881</v>
      </c>
      <c r="I136">
        <v>9</v>
      </c>
      <c r="J136" t="s">
        <v>925</v>
      </c>
      <c r="K136" t="s">
        <v>960</v>
      </c>
      <c r="L136" t="s">
        <v>960</v>
      </c>
      <c r="M136" t="s">
        <v>960</v>
      </c>
      <c r="N136" t="s">
        <v>960</v>
      </c>
      <c r="O136" t="s">
        <v>960</v>
      </c>
      <c r="P136" t="s">
        <v>960</v>
      </c>
      <c r="Q136" t="s">
        <v>960</v>
      </c>
      <c r="R136" t="s">
        <v>960</v>
      </c>
    </row>
    <row r="137" spans="1:18">
      <c r="A137" t="s">
        <v>797</v>
      </c>
      <c r="B137" t="s">
        <v>798</v>
      </c>
      <c r="C137">
        <v>204</v>
      </c>
      <c r="D137">
        <v>88.724999999999994</v>
      </c>
      <c r="E137" s="17">
        <v>4.9799999999999998E-63</v>
      </c>
      <c r="H137" t="s">
        <v>880</v>
      </c>
      <c r="I137">
        <v>10</v>
      </c>
      <c r="J137" t="s">
        <v>940</v>
      </c>
      <c r="K137" t="s">
        <v>943</v>
      </c>
      <c r="L137" t="s">
        <v>944</v>
      </c>
      <c r="M137" t="s">
        <v>945</v>
      </c>
      <c r="N137" t="s">
        <v>944</v>
      </c>
      <c r="O137">
        <v>101</v>
      </c>
      <c r="P137">
        <v>0.16</v>
      </c>
      <c r="Q137">
        <v>27.72</v>
      </c>
      <c r="R137">
        <v>12</v>
      </c>
    </row>
    <row r="138" spans="1:18">
      <c r="A138" t="s">
        <v>527</v>
      </c>
      <c r="B138" t="s">
        <v>528</v>
      </c>
      <c r="C138">
        <v>202</v>
      </c>
      <c r="D138">
        <v>89.108999999999995</v>
      </c>
      <c r="E138" s="17">
        <v>6.0699999999999999E-64</v>
      </c>
      <c r="H138" t="s">
        <v>1</v>
      </c>
      <c r="I138">
        <v>11</v>
      </c>
      <c r="J138" t="s">
        <v>916</v>
      </c>
      <c r="K138" t="s">
        <v>924</v>
      </c>
      <c r="L138" t="s">
        <v>982</v>
      </c>
      <c r="M138" s="17" t="s">
        <v>983</v>
      </c>
      <c r="N138" t="s">
        <v>982</v>
      </c>
      <c r="O138">
        <v>103</v>
      </c>
      <c r="P138">
        <v>1.4E-2</v>
      </c>
      <c r="Q138">
        <v>27.18</v>
      </c>
      <c r="R138">
        <v>9</v>
      </c>
    </row>
    <row r="139" spans="1:18">
      <c r="A139" t="s">
        <v>799</v>
      </c>
      <c r="B139" t="s">
        <v>800</v>
      </c>
      <c r="C139">
        <v>202</v>
      </c>
      <c r="D139">
        <v>89.603999999999999</v>
      </c>
      <c r="E139" s="17">
        <v>2.8599999999999999E-63</v>
      </c>
    </row>
    <row r="140" spans="1:18">
      <c r="A140" t="s">
        <v>653</v>
      </c>
      <c r="B140" t="s">
        <v>654</v>
      </c>
      <c r="C140">
        <v>198</v>
      </c>
      <c r="D140">
        <v>90.909000000000006</v>
      </c>
      <c r="E140" s="17">
        <v>1.0500000000000001E-67</v>
      </c>
    </row>
    <row r="141" spans="1:18">
      <c r="A141" t="s">
        <v>537</v>
      </c>
      <c r="B141" t="s">
        <v>538</v>
      </c>
      <c r="C141">
        <v>197</v>
      </c>
      <c r="D141">
        <v>89.847999999999999</v>
      </c>
      <c r="E141" s="17">
        <v>4.3599999999999998E-64</v>
      </c>
    </row>
    <row r="142" spans="1:18">
      <c r="A142" t="s">
        <v>473</v>
      </c>
      <c r="B142" t="s">
        <v>474</v>
      </c>
      <c r="C142">
        <v>196</v>
      </c>
      <c r="D142">
        <v>89.286000000000001</v>
      </c>
      <c r="E142" s="17">
        <v>3.6400000000000001E-61</v>
      </c>
    </row>
    <row r="143" spans="1:18">
      <c r="A143" t="s">
        <v>805</v>
      </c>
      <c r="B143" t="s">
        <v>806</v>
      </c>
      <c r="C143">
        <v>196</v>
      </c>
      <c r="D143">
        <v>91.326999999999998</v>
      </c>
      <c r="E143" s="17">
        <v>9.0699999999999997E-69</v>
      </c>
    </row>
    <row r="144" spans="1:18">
      <c r="A144" t="s">
        <v>579</v>
      </c>
      <c r="B144" t="s">
        <v>580</v>
      </c>
      <c r="C144">
        <v>195</v>
      </c>
      <c r="D144">
        <v>91.281999999999996</v>
      </c>
      <c r="E144" s="17">
        <v>5.5799999999999999E-69</v>
      </c>
    </row>
    <row r="145" spans="1:5">
      <c r="A145" t="s">
        <v>765</v>
      </c>
      <c r="B145" t="s">
        <v>766</v>
      </c>
      <c r="C145">
        <v>195</v>
      </c>
      <c r="D145">
        <v>90.769000000000005</v>
      </c>
      <c r="E145" s="17">
        <v>5.4799999999999999E-68</v>
      </c>
    </row>
    <row r="146" spans="1:5">
      <c r="A146" t="s">
        <v>721</v>
      </c>
      <c r="B146" t="s">
        <v>722</v>
      </c>
      <c r="C146">
        <v>193</v>
      </c>
      <c r="D146">
        <v>93.781999999999996</v>
      </c>
      <c r="E146" s="17">
        <v>3.1199999999999998E-76</v>
      </c>
    </row>
    <row r="147" spans="1:5">
      <c r="A147" t="s">
        <v>868</v>
      </c>
      <c r="B147" t="s">
        <v>869</v>
      </c>
      <c r="C147">
        <v>191</v>
      </c>
      <c r="D147">
        <v>82.198999999999998</v>
      </c>
      <c r="E147" s="17">
        <v>1.22E-33</v>
      </c>
    </row>
    <row r="148" spans="1:5">
      <c r="A148" t="s">
        <v>511</v>
      </c>
      <c r="B148" t="s">
        <v>512</v>
      </c>
      <c r="C148">
        <v>187</v>
      </c>
      <c r="D148">
        <v>89.305000000000007</v>
      </c>
      <c r="E148" s="17">
        <v>7.2699999999999997E-60</v>
      </c>
    </row>
    <row r="149" spans="1:5">
      <c r="A149" t="s">
        <v>685</v>
      </c>
      <c r="B149" t="s">
        <v>634</v>
      </c>
      <c r="C149">
        <v>182</v>
      </c>
      <c r="D149">
        <v>87.363</v>
      </c>
      <c r="E149" s="17">
        <v>2.7100000000000002E-51</v>
      </c>
    </row>
    <row r="150" spans="1:5">
      <c r="A150" t="s">
        <v>761</v>
      </c>
      <c r="B150" t="s">
        <v>762</v>
      </c>
      <c r="C150">
        <v>176</v>
      </c>
      <c r="D150">
        <v>88.635999999999996</v>
      </c>
      <c r="E150" s="17">
        <v>1.3799999999999999E-51</v>
      </c>
    </row>
    <row r="151" spans="1:5">
      <c r="A151" t="s">
        <v>446</v>
      </c>
      <c r="B151" t="s">
        <v>447</v>
      </c>
      <c r="C151">
        <v>173</v>
      </c>
      <c r="D151">
        <v>89.016999999999996</v>
      </c>
      <c r="E151" s="17">
        <v>1.33E-52</v>
      </c>
    </row>
    <row r="152" spans="1:5">
      <c r="A152" t="s">
        <v>603</v>
      </c>
      <c r="B152" t="s">
        <v>604</v>
      </c>
      <c r="C152">
        <v>172</v>
      </c>
      <c r="D152">
        <v>87.209000000000003</v>
      </c>
      <c r="E152" s="17">
        <v>4.8199999999999999E-48</v>
      </c>
    </row>
    <row r="153" spans="1:5">
      <c r="A153" t="s">
        <v>741</v>
      </c>
      <c r="B153" t="s">
        <v>742</v>
      </c>
      <c r="C153">
        <v>172</v>
      </c>
      <c r="D153">
        <v>91.278999999999996</v>
      </c>
      <c r="E153" s="17">
        <v>6.8800000000000001E-59</v>
      </c>
    </row>
    <row r="154" spans="1:5">
      <c r="A154" t="s">
        <v>817</v>
      </c>
      <c r="B154" t="s">
        <v>818</v>
      </c>
      <c r="C154">
        <v>172</v>
      </c>
      <c r="D154">
        <v>87.790999999999997</v>
      </c>
      <c r="E154" s="17">
        <v>4.8499999999999998E-48</v>
      </c>
    </row>
    <row r="155" spans="1:5">
      <c r="A155" t="s">
        <v>819</v>
      </c>
      <c r="B155" t="s">
        <v>820</v>
      </c>
      <c r="C155">
        <v>170</v>
      </c>
      <c r="D155">
        <v>89.412000000000006</v>
      </c>
      <c r="E155" s="17">
        <v>1.1700000000000001E-53</v>
      </c>
    </row>
    <row r="156" spans="1:5">
      <c r="A156" t="s">
        <v>745</v>
      </c>
      <c r="B156" t="s">
        <v>746</v>
      </c>
      <c r="C156">
        <v>167</v>
      </c>
      <c r="D156">
        <v>89.221999999999994</v>
      </c>
      <c r="E156" s="17">
        <v>1.8799999999999999E-50</v>
      </c>
    </row>
    <row r="157" spans="1:5">
      <c r="A157" t="s">
        <v>751</v>
      </c>
      <c r="B157" t="s">
        <v>752</v>
      </c>
      <c r="C157">
        <v>166</v>
      </c>
      <c r="D157">
        <v>92.168999999999997</v>
      </c>
      <c r="E157" s="17">
        <v>3.4700000000000001E-59</v>
      </c>
    </row>
    <row r="158" spans="1:5">
      <c r="A158" t="s">
        <v>841</v>
      </c>
      <c r="B158" t="s">
        <v>790</v>
      </c>
      <c r="C158">
        <v>158</v>
      </c>
      <c r="D158">
        <v>89.241</v>
      </c>
      <c r="E158" s="17">
        <v>4.7700000000000002E-50</v>
      </c>
    </row>
    <row r="159" spans="1:5">
      <c r="A159" t="s">
        <v>667</v>
      </c>
      <c r="B159" t="s">
        <v>668</v>
      </c>
      <c r="C159">
        <v>156</v>
      </c>
      <c r="D159">
        <v>85.256</v>
      </c>
      <c r="E159" s="17">
        <v>1.3600000000000001E-36</v>
      </c>
    </row>
    <row r="160" spans="1:5">
      <c r="A160" t="s">
        <v>509</v>
      </c>
      <c r="B160" t="s">
        <v>510</v>
      </c>
      <c r="C160">
        <v>155</v>
      </c>
      <c r="D160">
        <v>92.257999999999996</v>
      </c>
      <c r="E160" s="17">
        <v>3.1200000000000001E-56</v>
      </c>
    </row>
    <row r="161" spans="1:5">
      <c r="A161" t="s">
        <v>627</v>
      </c>
      <c r="B161" t="s">
        <v>628</v>
      </c>
      <c r="C161">
        <v>155</v>
      </c>
      <c r="D161">
        <v>86.451999999999998</v>
      </c>
      <c r="E161" s="17">
        <v>3.7399999999999996E-40</v>
      </c>
    </row>
    <row r="162" spans="1:5">
      <c r="A162" t="s">
        <v>450</v>
      </c>
      <c r="B162" t="s">
        <v>451</v>
      </c>
      <c r="C162">
        <v>154</v>
      </c>
      <c r="D162">
        <v>96.103999999999999</v>
      </c>
      <c r="E162" s="17">
        <v>8.38E-66</v>
      </c>
    </row>
    <row r="163" spans="1:5">
      <c r="A163" t="s">
        <v>787</v>
      </c>
      <c r="B163" t="s">
        <v>788</v>
      </c>
      <c r="C163">
        <v>154</v>
      </c>
      <c r="D163">
        <v>89.61</v>
      </c>
      <c r="E163" s="17">
        <v>1.07E-47</v>
      </c>
    </row>
    <row r="164" spans="1:5">
      <c r="A164" t="s">
        <v>649</v>
      </c>
      <c r="B164" t="s">
        <v>650</v>
      </c>
      <c r="C164">
        <v>153</v>
      </c>
      <c r="D164">
        <v>83.007000000000005</v>
      </c>
      <c r="E164" s="17">
        <v>2.3900000000000001E-27</v>
      </c>
    </row>
    <row r="165" spans="1:5">
      <c r="A165" t="s">
        <v>683</v>
      </c>
      <c r="B165" t="s">
        <v>684</v>
      </c>
      <c r="C165">
        <v>146</v>
      </c>
      <c r="D165">
        <v>89.725999999999999</v>
      </c>
      <c r="E165" s="17">
        <v>1.26E-45</v>
      </c>
    </row>
    <row r="166" spans="1:5">
      <c r="A166" t="s">
        <v>535</v>
      </c>
      <c r="B166" t="s">
        <v>536</v>
      </c>
      <c r="C166">
        <v>145</v>
      </c>
      <c r="D166">
        <v>83.447999999999993</v>
      </c>
      <c r="E166" s="17">
        <v>8.1099999999999998E-29</v>
      </c>
    </row>
    <row r="167" spans="1:5">
      <c r="A167" t="s">
        <v>571</v>
      </c>
      <c r="B167" t="s">
        <v>572</v>
      </c>
      <c r="C167">
        <v>141</v>
      </c>
      <c r="D167">
        <v>86.525000000000006</v>
      </c>
      <c r="E167" s="17">
        <v>1.41E-35</v>
      </c>
    </row>
    <row r="168" spans="1:5">
      <c r="A168" t="s">
        <v>809</v>
      </c>
      <c r="B168" t="s">
        <v>810</v>
      </c>
      <c r="C168">
        <v>141</v>
      </c>
      <c r="D168">
        <v>87.942999999999998</v>
      </c>
      <c r="E168" s="17">
        <v>7.2500000000000001E-38</v>
      </c>
    </row>
    <row r="169" spans="1:5">
      <c r="A169" t="s">
        <v>793</v>
      </c>
      <c r="B169" t="s">
        <v>794</v>
      </c>
      <c r="C169">
        <v>141</v>
      </c>
      <c r="D169">
        <v>90.070999999999998</v>
      </c>
      <c r="E169" s="17">
        <v>1.35E-43</v>
      </c>
    </row>
    <row r="170" spans="1:5">
      <c r="A170" t="s">
        <v>619</v>
      </c>
      <c r="B170" t="s">
        <v>620</v>
      </c>
      <c r="C170">
        <v>139</v>
      </c>
      <c r="D170">
        <v>92.085999999999999</v>
      </c>
      <c r="E170" s="17">
        <v>1.0600000000000001E-48</v>
      </c>
    </row>
    <row r="171" spans="1:5">
      <c r="A171" t="s">
        <v>727</v>
      </c>
      <c r="B171" t="s">
        <v>728</v>
      </c>
      <c r="C171">
        <v>139</v>
      </c>
      <c r="D171">
        <v>94.963999999999999</v>
      </c>
      <c r="E171" s="17">
        <v>3.8000000000000002E-56</v>
      </c>
    </row>
    <row r="172" spans="1:5">
      <c r="A172" t="s">
        <v>461</v>
      </c>
      <c r="B172" t="s">
        <v>462</v>
      </c>
      <c r="C172">
        <v>138</v>
      </c>
      <c r="D172">
        <v>90.58</v>
      </c>
      <c r="E172" s="17">
        <v>7.4599999999999998E-44</v>
      </c>
    </row>
    <row r="173" spans="1:5">
      <c r="A173" t="s">
        <v>589</v>
      </c>
      <c r="B173" t="s">
        <v>590</v>
      </c>
      <c r="C173">
        <v>137</v>
      </c>
      <c r="D173">
        <v>89.781000000000006</v>
      </c>
      <c r="E173" s="17">
        <v>1.51E-41</v>
      </c>
    </row>
    <row r="174" spans="1:5">
      <c r="A174" t="s">
        <v>523</v>
      </c>
      <c r="B174" t="s">
        <v>524</v>
      </c>
      <c r="C174">
        <v>132</v>
      </c>
      <c r="D174">
        <v>93.182000000000002</v>
      </c>
      <c r="E174" s="17">
        <v>9.61E-48</v>
      </c>
    </row>
    <row r="175" spans="1:5">
      <c r="A175" t="s">
        <v>659</v>
      </c>
      <c r="B175" t="s">
        <v>608</v>
      </c>
      <c r="C175">
        <v>131</v>
      </c>
      <c r="D175">
        <v>95.42</v>
      </c>
      <c r="E175" s="17">
        <v>8.0700000000000004E-53</v>
      </c>
    </row>
    <row r="176" spans="1:5">
      <c r="A176" s="17" t="s">
        <v>779</v>
      </c>
      <c r="B176" t="s">
        <v>780</v>
      </c>
      <c r="C176">
        <v>125</v>
      </c>
      <c r="D176">
        <v>88.8</v>
      </c>
      <c r="E176" s="17">
        <v>5.7699999999999998E-36</v>
      </c>
    </row>
    <row r="177" spans="1:5">
      <c r="A177" t="s">
        <v>697</v>
      </c>
      <c r="B177" t="s">
        <v>698</v>
      </c>
      <c r="C177">
        <v>123</v>
      </c>
      <c r="D177">
        <v>90.244</v>
      </c>
      <c r="E177" s="17">
        <v>1.3699999999999999E-38</v>
      </c>
    </row>
    <row r="178" spans="1:5">
      <c r="A178" t="s">
        <v>455</v>
      </c>
      <c r="B178" t="s">
        <v>456</v>
      </c>
      <c r="C178">
        <v>117</v>
      </c>
      <c r="D178">
        <v>99.144999999999996</v>
      </c>
      <c r="E178" s="17">
        <v>7.1899999999999995E-55</v>
      </c>
    </row>
    <row r="179" spans="1:5">
      <c r="A179" t="s">
        <v>827</v>
      </c>
      <c r="B179" t="s">
        <v>828</v>
      </c>
      <c r="C179">
        <v>117</v>
      </c>
      <c r="D179">
        <v>95.725999999999999</v>
      </c>
      <c r="E179" s="17">
        <v>2.9699999999999998E-47</v>
      </c>
    </row>
    <row r="180" spans="1:5">
      <c r="A180" t="s">
        <v>669</v>
      </c>
      <c r="B180" t="s">
        <v>670</v>
      </c>
      <c r="C180">
        <v>116</v>
      </c>
      <c r="D180">
        <v>92.241</v>
      </c>
      <c r="E180" s="17">
        <v>6.7000000000000004E-39</v>
      </c>
    </row>
    <row r="181" spans="1:5">
      <c r="A181" t="s">
        <v>703</v>
      </c>
      <c r="B181" t="s">
        <v>704</v>
      </c>
      <c r="C181">
        <v>116</v>
      </c>
      <c r="D181">
        <v>89.655000000000001</v>
      </c>
      <c r="E181" s="17">
        <v>1.7200000000000001E-34</v>
      </c>
    </row>
    <row r="182" spans="1:5">
      <c r="A182" t="s">
        <v>691</v>
      </c>
      <c r="B182" t="s">
        <v>692</v>
      </c>
      <c r="C182">
        <v>115</v>
      </c>
      <c r="D182">
        <v>95.652000000000001</v>
      </c>
      <c r="E182" s="17">
        <v>3.73E-46</v>
      </c>
    </row>
    <row r="183" spans="1:5">
      <c r="A183" t="s">
        <v>709</v>
      </c>
      <c r="B183" t="s">
        <v>710</v>
      </c>
      <c r="C183">
        <v>114</v>
      </c>
      <c r="D183">
        <v>93.86</v>
      </c>
      <c r="E183" s="17">
        <v>9.7400000000000002E-42</v>
      </c>
    </row>
    <row r="184" spans="1:5">
      <c r="A184" t="s">
        <v>775</v>
      </c>
      <c r="B184" t="s">
        <v>776</v>
      </c>
      <c r="C184">
        <v>113</v>
      </c>
      <c r="D184">
        <v>98.23</v>
      </c>
      <c r="E184" s="17">
        <v>1.91E-50</v>
      </c>
    </row>
    <row r="185" spans="1:5">
      <c r="A185" t="s">
        <v>575</v>
      </c>
      <c r="B185" t="s">
        <v>576</v>
      </c>
      <c r="C185">
        <v>110</v>
      </c>
      <c r="D185">
        <v>90</v>
      </c>
      <c r="E185" s="17">
        <v>9.6999999999999998E-33</v>
      </c>
    </row>
    <row r="186" spans="1:5">
      <c r="A186" t="s">
        <v>591</v>
      </c>
      <c r="B186" t="s">
        <v>592</v>
      </c>
      <c r="C186">
        <v>110</v>
      </c>
      <c r="D186">
        <v>90.909000000000006</v>
      </c>
      <c r="E186" s="17">
        <v>2.0300000000000001E-34</v>
      </c>
    </row>
    <row r="187" spans="1:5">
      <c r="A187" t="s">
        <v>719</v>
      </c>
      <c r="B187" t="s">
        <v>720</v>
      </c>
      <c r="C187">
        <v>108</v>
      </c>
      <c r="D187">
        <v>89.814999999999998</v>
      </c>
      <c r="E187" s="17">
        <v>9.3799999999999996E-32</v>
      </c>
    </row>
    <row r="188" spans="1:5">
      <c r="A188" t="s">
        <v>833</v>
      </c>
      <c r="B188" t="s">
        <v>834</v>
      </c>
      <c r="C188">
        <v>108</v>
      </c>
      <c r="D188">
        <v>92.593000000000004</v>
      </c>
      <c r="E188" s="17">
        <v>2.7399999999999999E-36</v>
      </c>
    </row>
    <row r="189" spans="1:5">
      <c r="A189" t="s">
        <v>611</v>
      </c>
      <c r="B189" t="s">
        <v>612</v>
      </c>
      <c r="C189">
        <v>107</v>
      </c>
      <c r="D189">
        <v>87.85</v>
      </c>
      <c r="E189" s="17">
        <v>3.1699999999999998E-27</v>
      </c>
    </row>
    <row r="190" spans="1:5">
      <c r="A190" t="s">
        <v>713</v>
      </c>
      <c r="B190" t="s">
        <v>714</v>
      </c>
      <c r="C190">
        <v>105</v>
      </c>
      <c r="D190">
        <v>95.238</v>
      </c>
      <c r="E190" s="17">
        <v>3.7E-40</v>
      </c>
    </row>
    <row r="191" spans="1:5">
      <c r="A191" t="s">
        <v>635</v>
      </c>
      <c r="B191" t="s">
        <v>636</v>
      </c>
      <c r="C191">
        <v>104</v>
      </c>
      <c r="D191">
        <v>90.385000000000005</v>
      </c>
      <c r="E191" s="17">
        <v>1.02E-31</v>
      </c>
    </row>
    <row r="192" spans="1:5">
      <c r="A192" t="s">
        <v>673</v>
      </c>
      <c r="B192" t="s">
        <v>674</v>
      </c>
      <c r="C192">
        <v>103</v>
      </c>
      <c r="D192">
        <v>84.465999999999994</v>
      </c>
      <c r="E192" s="17">
        <v>1.7900000000000001E-20</v>
      </c>
    </row>
    <row r="193" spans="1:5">
      <c r="A193" t="s">
        <v>471</v>
      </c>
      <c r="B193" t="s">
        <v>472</v>
      </c>
      <c r="C193">
        <v>100</v>
      </c>
      <c r="D193">
        <v>88</v>
      </c>
      <c r="E193" s="17">
        <v>2.4300000000000001E-24</v>
      </c>
    </row>
    <row r="194" spans="1:5">
      <c r="A194" t="s">
        <v>583</v>
      </c>
      <c r="B194" t="s">
        <v>584</v>
      </c>
      <c r="C194">
        <v>99</v>
      </c>
      <c r="D194">
        <v>92.929000000000002</v>
      </c>
      <c r="E194" s="17">
        <v>1.6600000000000001E-33</v>
      </c>
    </row>
    <row r="195" spans="1:5">
      <c r="A195" t="s">
        <v>585</v>
      </c>
      <c r="B195" t="s">
        <v>586</v>
      </c>
      <c r="C195">
        <v>95</v>
      </c>
      <c r="D195">
        <v>94.736999999999995</v>
      </c>
      <c r="E195" s="17">
        <v>2.28E-35</v>
      </c>
    </row>
    <row r="196" spans="1:5">
      <c r="A196" t="s">
        <v>551</v>
      </c>
      <c r="B196" t="s">
        <v>552</v>
      </c>
      <c r="C196">
        <v>92</v>
      </c>
      <c r="D196">
        <v>92.391000000000005</v>
      </c>
      <c r="E196" s="17">
        <v>4.91E-30</v>
      </c>
    </row>
    <row r="197" spans="1:5">
      <c r="A197" t="s">
        <v>573</v>
      </c>
      <c r="B197" t="s">
        <v>574</v>
      </c>
      <c r="C197">
        <v>90</v>
      </c>
      <c r="D197">
        <v>92.221999999999994</v>
      </c>
      <c r="E197" s="17">
        <v>7.6399999999999995E-29</v>
      </c>
    </row>
    <row r="198" spans="1:5">
      <c r="A198" t="s">
        <v>599</v>
      </c>
      <c r="B198" t="s">
        <v>600</v>
      </c>
      <c r="C198">
        <v>89</v>
      </c>
      <c r="D198">
        <v>87.64</v>
      </c>
      <c r="E198" s="17">
        <v>4.9000000000000002E-20</v>
      </c>
    </row>
    <row r="199" spans="1:5">
      <c r="A199" t="s">
        <v>807</v>
      </c>
      <c r="B199" t="s">
        <v>808</v>
      </c>
      <c r="C199">
        <v>84</v>
      </c>
      <c r="D199">
        <v>90.475999999999999</v>
      </c>
      <c r="E199" s="17">
        <v>2.3899999999999998E-24</v>
      </c>
    </row>
    <row r="200" spans="1:5">
      <c r="A200" t="s">
        <v>854</v>
      </c>
      <c r="B200" t="s">
        <v>855</v>
      </c>
      <c r="C200">
        <v>81</v>
      </c>
      <c r="D200">
        <v>100</v>
      </c>
      <c r="E200" s="17">
        <v>1.03E-36</v>
      </c>
    </row>
    <row r="201" spans="1:5">
      <c r="A201" t="s">
        <v>617</v>
      </c>
      <c r="B201" t="s">
        <v>618</v>
      </c>
      <c r="C201">
        <v>80</v>
      </c>
      <c r="D201">
        <v>91.25</v>
      </c>
      <c r="E201" s="17">
        <v>3.0200000000000001E-23</v>
      </c>
    </row>
    <row r="202" spans="1:5">
      <c r="A202" t="s">
        <v>725</v>
      </c>
      <c r="B202" t="s">
        <v>726</v>
      </c>
      <c r="C202">
        <v>79</v>
      </c>
      <c r="D202">
        <v>91.138999999999996</v>
      </c>
      <c r="E202" s="17">
        <v>1.05E-23</v>
      </c>
    </row>
    <row r="203" spans="1:5">
      <c r="A203" t="s">
        <v>477</v>
      </c>
      <c r="B203" t="s">
        <v>412</v>
      </c>
      <c r="C203">
        <v>65</v>
      </c>
      <c r="D203">
        <v>92.308000000000007</v>
      </c>
      <c r="E203" s="17">
        <v>6.6800000000000003E-19</v>
      </c>
    </row>
    <row r="204" spans="1:5">
      <c r="A204" t="s">
        <v>663</v>
      </c>
      <c r="B204" t="s">
        <v>664</v>
      </c>
      <c r="C204">
        <v>65</v>
      </c>
      <c r="D204">
        <v>100</v>
      </c>
      <c r="E204" s="17">
        <v>5.6199999999999999E-28</v>
      </c>
    </row>
    <row r="205" spans="1:5">
      <c r="A205" t="s">
        <v>837</v>
      </c>
      <c r="B205" t="s">
        <v>838</v>
      </c>
      <c r="C205">
        <v>64</v>
      </c>
      <c r="D205">
        <v>92.188000000000002</v>
      </c>
      <c r="E205" s="17">
        <v>7.4000000000000007E-18</v>
      </c>
    </row>
    <row r="206" spans="1:5">
      <c r="A206" t="s">
        <v>743</v>
      </c>
      <c r="B206" t="s">
        <v>744</v>
      </c>
      <c r="C206">
        <v>60</v>
      </c>
      <c r="D206">
        <v>95</v>
      </c>
      <c r="E206" s="17">
        <v>1.64E-19</v>
      </c>
    </row>
    <row r="207" spans="1:5">
      <c r="A207" t="s">
        <v>695</v>
      </c>
      <c r="B207" t="s">
        <v>696</v>
      </c>
      <c r="C207">
        <v>55</v>
      </c>
      <c r="D207">
        <v>98.182000000000002</v>
      </c>
      <c r="E207" s="17">
        <v>5.0800000000000001E-20</v>
      </c>
    </row>
    <row r="208" spans="1:5">
      <c r="A208" t="s">
        <v>737</v>
      </c>
      <c r="B208" t="s">
        <v>686</v>
      </c>
      <c r="C208">
        <v>52</v>
      </c>
      <c r="D208">
        <v>90.385000000000005</v>
      </c>
      <c r="E208" s="17">
        <v>4.6900000000000001E-11</v>
      </c>
    </row>
    <row r="209" spans="1:5">
      <c r="A209" t="s">
        <v>753</v>
      </c>
      <c r="B209" t="s">
        <v>754</v>
      </c>
      <c r="C209">
        <v>46</v>
      </c>
      <c r="D209">
        <v>95.652000000000001</v>
      </c>
      <c r="E209" s="17">
        <v>8.8099999999999998E-14</v>
      </c>
    </row>
    <row r="210" spans="1:5">
      <c r="A210" t="s">
        <v>517</v>
      </c>
      <c r="B210" t="s">
        <v>518</v>
      </c>
      <c r="C210">
        <v>45</v>
      </c>
      <c r="D210">
        <v>93.332999999999998</v>
      </c>
      <c r="E210" s="17">
        <v>3.9700000000000002E-11</v>
      </c>
    </row>
    <row r="211" spans="1:5">
      <c r="A211" t="s">
        <v>759</v>
      </c>
      <c r="B211" t="s">
        <v>760</v>
      </c>
      <c r="C211">
        <v>34</v>
      </c>
      <c r="D211">
        <v>97.058999999999997</v>
      </c>
      <c r="E211" s="17">
        <v>1.6700000000000001E-8</v>
      </c>
    </row>
    <row r="214" spans="1:5" ht="71" customHeight="1"/>
    <row r="332" ht="21"/>
  </sheetData>
  <sheetCalcPr fullCalcOnLoad="1"/>
  <sortState ref="H129:R138">
    <sortCondition ref="H129:H138"/>
  </sortState>
  <phoneticPr fontId="14" type="noConversion"/>
  <pageMargins left="0.7" right="0.7" top="0.75" bottom="0.75" header="0.3" footer="0.3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3"/>
  <sheetViews>
    <sheetView workbookViewId="0">
      <selection activeCell="C53" sqref="C53"/>
    </sheetView>
  </sheetViews>
  <sheetFormatPr baseColWidth="10" defaultColWidth="8.7109375" defaultRowHeight="13"/>
  <cols>
    <col min="1" max="2" width="13.42578125" customWidth="1"/>
    <col min="4" max="4" width="39.42578125" customWidth="1"/>
    <col min="6" max="6" width="13.28515625" bestFit="1" customWidth="1"/>
    <col min="8" max="8" width="16.85546875" bestFit="1" customWidth="1"/>
  </cols>
  <sheetData>
    <row r="1" spans="1:13" s="15" customFormat="1">
      <c r="A1" s="10" t="s">
        <v>104</v>
      </c>
      <c r="B1" s="10" t="s">
        <v>105</v>
      </c>
      <c r="C1" s="15" t="s">
        <v>106</v>
      </c>
      <c r="D1" s="15" t="s">
        <v>107</v>
      </c>
      <c r="E1" s="16" t="s">
        <v>108</v>
      </c>
      <c r="F1" s="16" t="s">
        <v>158</v>
      </c>
      <c r="G1" s="16" t="s">
        <v>159</v>
      </c>
      <c r="H1" s="16" t="s">
        <v>112</v>
      </c>
      <c r="I1" s="16" t="s">
        <v>160</v>
      </c>
      <c r="J1" s="16" t="s">
        <v>161</v>
      </c>
      <c r="K1" s="16" t="s">
        <v>162</v>
      </c>
      <c r="L1" s="16" t="s">
        <v>163</v>
      </c>
      <c r="M1" s="15" t="s">
        <v>113</v>
      </c>
    </row>
    <row r="2" spans="1:13">
      <c r="A2" s="1" t="s">
        <v>114</v>
      </c>
      <c r="B2" s="6" t="s">
        <v>109</v>
      </c>
      <c r="C2" t="s">
        <v>110</v>
      </c>
      <c r="D2" t="s">
        <v>111</v>
      </c>
      <c r="E2" t="s">
        <v>167</v>
      </c>
      <c r="F2" s="3">
        <v>8143010</v>
      </c>
      <c r="G2">
        <v>301</v>
      </c>
      <c r="H2" s="3">
        <f>G2*F2</f>
        <v>2451046010</v>
      </c>
    </row>
    <row r="3" spans="1:13">
      <c r="A3" s="1" t="s">
        <v>114</v>
      </c>
      <c r="B3" s="6" t="s">
        <v>109</v>
      </c>
      <c r="C3" t="s">
        <v>176</v>
      </c>
      <c r="D3" t="s">
        <v>177</v>
      </c>
      <c r="E3" t="s">
        <v>178</v>
      </c>
      <c r="F3" s="3">
        <v>7048060</v>
      </c>
      <c r="G3">
        <v>301</v>
      </c>
      <c r="H3" s="3">
        <f>G3*F3</f>
        <v>2121466060</v>
      </c>
    </row>
    <row r="4" spans="1:13">
      <c r="A4" s="1" t="s">
        <v>101</v>
      </c>
      <c r="B4" s="6" t="s">
        <v>109</v>
      </c>
      <c r="C4" t="s">
        <v>179</v>
      </c>
      <c r="D4" t="s">
        <v>180</v>
      </c>
      <c r="E4" t="s">
        <v>181</v>
      </c>
      <c r="F4" s="3">
        <v>8924824</v>
      </c>
      <c r="G4">
        <v>301</v>
      </c>
      <c r="H4" s="3">
        <f>G4*F4</f>
        <v>2686372024</v>
      </c>
    </row>
    <row r="5" spans="1:13">
      <c r="A5" s="1" t="s">
        <v>101</v>
      </c>
      <c r="B5" s="6" t="s">
        <v>109</v>
      </c>
      <c r="C5" t="s">
        <v>182</v>
      </c>
      <c r="D5" t="s">
        <v>183</v>
      </c>
      <c r="E5" t="s">
        <v>117</v>
      </c>
      <c r="F5" s="3">
        <v>8033488</v>
      </c>
      <c r="G5">
        <v>301</v>
      </c>
      <c r="H5" s="3">
        <f>G5*F5</f>
        <v>2418079888</v>
      </c>
    </row>
    <row r="7" spans="1:13">
      <c r="A7" s="4" t="s">
        <v>118</v>
      </c>
    </row>
    <row r="10" spans="1:13" s="15" customFormat="1">
      <c r="A10" s="10" t="s">
        <v>104</v>
      </c>
      <c r="B10" s="10" t="s">
        <v>105</v>
      </c>
      <c r="C10" s="15" t="s">
        <v>106</v>
      </c>
      <c r="D10" s="15" t="s">
        <v>107</v>
      </c>
      <c r="E10" s="16" t="s">
        <v>108</v>
      </c>
      <c r="F10" s="16" t="s">
        <v>119</v>
      </c>
      <c r="G10" s="16" t="s">
        <v>159</v>
      </c>
      <c r="H10" s="16" t="s">
        <v>112</v>
      </c>
      <c r="I10" s="16" t="s">
        <v>160</v>
      </c>
      <c r="J10" s="16" t="s">
        <v>161</v>
      </c>
      <c r="K10" s="16" t="s">
        <v>162</v>
      </c>
      <c r="L10" s="16" t="s">
        <v>163</v>
      </c>
      <c r="M10" s="15" t="s">
        <v>113</v>
      </c>
    </row>
    <row r="11" spans="1:13">
      <c r="A11" s="1" t="s">
        <v>114</v>
      </c>
      <c r="B11" s="6" t="s">
        <v>109</v>
      </c>
      <c r="C11" t="s">
        <v>110</v>
      </c>
      <c r="D11" t="s">
        <v>111</v>
      </c>
      <c r="E11" t="s">
        <v>120</v>
      </c>
      <c r="F11" s="3">
        <v>1516479</v>
      </c>
      <c r="G11">
        <v>301</v>
      </c>
      <c r="H11" s="3">
        <f>G11*F11</f>
        <v>456460179</v>
      </c>
    </row>
    <row r="12" spans="1:13">
      <c r="A12" s="1" t="s">
        <v>114</v>
      </c>
      <c r="B12" s="6" t="s">
        <v>109</v>
      </c>
      <c r="C12" t="s">
        <v>176</v>
      </c>
      <c r="D12" t="s">
        <v>177</v>
      </c>
      <c r="E12" t="s">
        <v>121</v>
      </c>
      <c r="F12" s="3">
        <v>1269291</v>
      </c>
      <c r="G12">
        <v>301</v>
      </c>
      <c r="H12" s="3">
        <f>G12*F12</f>
        <v>382056591</v>
      </c>
    </row>
    <row r="13" spans="1:13">
      <c r="A13" s="1" t="s">
        <v>101</v>
      </c>
      <c r="B13" s="6" t="s">
        <v>109</v>
      </c>
      <c r="C13" t="s">
        <v>179</v>
      </c>
      <c r="D13" t="s">
        <v>180</v>
      </c>
      <c r="E13" t="s">
        <v>122</v>
      </c>
      <c r="F13" s="3">
        <v>1448924</v>
      </c>
      <c r="G13">
        <v>301</v>
      </c>
      <c r="H13" s="3">
        <f>G13*F13</f>
        <v>436126124</v>
      </c>
    </row>
    <row r="14" spans="1:13">
      <c r="A14" s="1" t="s">
        <v>101</v>
      </c>
      <c r="B14" s="6" t="s">
        <v>109</v>
      </c>
      <c r="C14" t="s">
        <v>182</v>
      </c>
      <c r="D14" t="s">
        <v>183</v>
      </c>
      <c r="E14" t="s">
        <v>123</v>
      </c>
      <c r="F14" s="3">
        <v>1443110</v>
      </c>
      <c r="G14">
        <v>301</v>
      </c>
      <c r="H14" s="3">
        <f>G14*F14</f>
        <v>434376110</v>
      </c>
    </row>
    <row r="16" spans="1:13">
      <c r="A16" s="4" t="s">
        <v>124</v>
      </c>
    </row>
    <row r="19" spans="1:6">
      <c r="A19" s="10" t="s">
        <v>104</v>
      </c>
      <c r="B19" s="10" t="s">
        <v>105</v>
      </c>
      <c r="C19" s="15" t="s">
        <v>106</v>
      </c>
      <c r="D19" s="15" t="s">
        <v>107</v>
      </c>
      <c r="E19" s="15" t="s">
        <v>108</v>
      </c>
      <c r="F19" s="15" t="s">
        <v>119</v>
      </c>
    </row>
    <row r="20" spans="1:6">
      <c r="A20" s="1" t="s">
        <v>114</v>
      </c>
      <c r="B20" s="6" t="s">
        <v>109</v>
      </c>
      <c r="C20" t="s">
        <v>110</v>
      </c>
      <c r="D20" t="s">
        <v>111</v>
      </c>
      <c r="E20" t="s">
        <v>125</v>
      </c>
      <c r="F20" s="3">
        <v>4071505</v>
      </c>
    </row>
    <row r="21" spans="1:6">
      <c r="A21" s="1" t="s">
        <v>114</v>
      </c>
      <c r="B21" s="6" t="s">
        <v>109</v>
      </c>
      <c r="C21" t="s">
        <v>110</v>
      </c>
      <c r="D21" t="s">
        <v>111</v>
      </c>
      <c r="E21" t="s">
        <v>126</v>
      </c>
      <c r="F21" s="3">
        <v>4071505</v>
      </c>
    </row>
    <row r="22" spans="1:6">
      <c r="A22" s="1" t="s">
        <v>114</v>
      </c>
      <c r="B22" s="6" t="s">
        <v>109</v>
      </c>
      <c r="C22" t="s">
        <v>176</v>
      </c>
      <c r="D22" t="s">
        <v>177</v>
      </c>
      <c r="E22" t="s">
        <v>127</v>
      </c>
      <c r="F22" s="3">
        <v>3524030</v>
      </c>
    </row>
    <row r="23" spans="1:6">
      <c r="A23" s="1" t="s">
        <v>114</v>
      </c>
      <c r="B23" s="6" t="s">
        <v>109</v>
      </c>
      <c r="C23" t="s">
        <v>176</v>
      </c>
      <c r="D23" t="s">
        <v>177</v>
      </c>
      <c r="E23" t="s">
        <v>128</v>
      </c>
      <c r="F23" s="3">
        <v>3524030</v>
      </c>
    </row>
    <row r="24" spans="1:6">
      <c r="A24" s="1" t="s">
        <v>101</v>
      </c>
      <c r="B24" s="6" t="s">
        <v>109</v>
      </c>
      <c r="C24" t="s">
        <v>179</v>
      </c>
      <c r="D24" t="s">
        <v>180</v>
      </c>
      <c r="E24" t="s">
        <v>129</v>
      </c>
      <c r="F24" s="3">
        <v>4462412</v>
      </c>
    </row>
    <row r="25" spans="1:6">
      <c r="A25" s="1" t="s">
        <v>101</v>
      </c>
      <c r="B25" s="6" t="s">
        <v>109</v>
      </c>
      <c r="C25" t="s">
        <v>179</v>
      </c>
      <c r="D25" t="s">
        <v>180</v>
      </c>
      <c r="E25" t="s">
        <v>130</v>
      </c>
      <c r="F25" s="3">
        <v>4462412</v>
      </c>
    </row>
    <row r="26" spans="1:6">
      <c r="A26" s="1" t="s">
        <v>101</v>
      </c>
      <c r="B26" s="6" t="s">
        <v>109</v>
      </c>
      <c r="C26" t="s">
        <v>182</v>
      </c>
      <c r="D26" t="s">
        <v>183</v>
      </c>
      <c r="E26" t="s">
        <v>131</v>
      </c>
      <c r="F26" s="3">
        <v>4016744</v>
      </c>
    </row>
    <row r="27" spans="1:6">
      <c r="A27" s="1" t="s">
        <v>101</v>
      </c>
      <c r="B27" s="6" t="s">
        <v>109</v>
      </c>
      <c r="C27" t="s">
        <v>182</v>
      </c>
      <c r="D27" t="s">
        <v>183</v>
      </c>
      <c r="E27" t="s">
        <v>132</v>
      </c>
      <c r="F27" s="3">
        <v>4016744</v>
      </c>
    </row>
    <row r="28" spans="1:6">
      <c r="A28" s="1"/>
      <c r="F28" s="3"/>
    </row>
    <row r="29" spans="1:6">
      <c r="A29" s="4" t="s">
        <v>133</v>
      </c>
    </row>
    <row r="32" spans="1:6">
      <c r="A32" s="10" t="s">
        <v>104</v>
      </c>
      <c r="B32" s="10" t="s">
        <v>105</v>
      </c>
      <c r="C32" s="15" t="s">
        <v>106</v>
      </c>
      <c r="D32" s="15" t="s">
        <v>107</v>
      </c>
      <c r="E32" s="15" t="s">
        <v>108</v>
      </c>
      <c r="F32" s="15" t="s">
        <v>119</v>
      </c>
    </row>
    <row r="33" spans="1:6">
      <c r="A33" s="1" t="s">
        <v>114</v>
      </c>
      <c r="B33" s="6" t="s">
        <v>109</v>
      </c>
      <c r="C33" t="s">
        <v>110</v>
      </c>
      <c r="D33" t="s">
        <v>111</v>
      </c>
      <c r="E33" t="s">
        <v>212</v>
      </c>
      <c r="F33" s="3">
        <v>1449804</v>
      </c>
    </row>
    <row r="34" spans="1:6">
      <c r="A34" s="1" t="s">
        <v>114</v>
      </c>
      <c r="B34" s="6" t="s">
        <v>109</v>
      </c>
      <c r="C34" t="s">
        <v>110</v>
      </c>
      <c r="D34" t="s">
        <v>111</v>
      </c>
      <c r="E34" t="s">
        <v>213</v>
      </c>
      <c r="F34" s="3">
        <v>66675</v>
      </c>
    </row>
    <row r="35" spans="1:6">
      <c r="A35" s="1" t="s">
        <v>114</v>
      </c>
      <c r="B35" s="6" t="s">
        <v>109</v>
      </c>
      <c r="C35" t="s">
        <v>176</v>
      </c>
      <c r="D35" t="s">
        <v>177</v>
      </c>
      <c r="E35" t="s">
        <v>214</v>
      </c>
      <c r="F35" s="3">
        <v>1209548</v>
      </c>
    </row>
    <row r="36" spans="1:6">
      <c r="A36" s="1" t="s">
        <v>114</v>
      </c>
      <c r="B36" s="6" t="s">
        <v>109</v>
      </c>
      <c r="C36" t="s">
        <v>176</v>
      </c>
      <c r="D36" t="s">
        <v>177</v>
      </c>
      <c r="E36" t="s">
        <v>215</v>
      </c>
      <c r="F36" s="3">
        <v>59743</v>
      </c>
    </row>
    <row r="37" spans="1:6">
      <c r="A37" s="1" t="s">
        <v>101</v>
      </c>
      <c r="B37" s="6" t="s">
        <v>109</v>
      </c>
      <c r="C37" t="s">
        <v>179</v>
      </c>
      <c r="D37" t="s">
        <v>180</v>
      </c>
      <c r="E37" t="s">
        <v>216</v>
      </c>
      <c r="F37" s="3">
        <v>1388617</v>
      </c>
    </row>
    <row r="38" spans="1:6">
      <c r="A38" s="1" t="s">
        <v>101</v>
      </c>
      <c r="B38" s="6" t="s">
        <v>109</v>
      </c>
      <c r="C38" t="s">
        <v>179</v>
      </c>
      <c r="D38" t="s">
        <v>180</v>
      </c>
      <c r="E38" t="s">
        <v>217</v>
      </c>
      <c r="F38" s="3">
        <v>60307</v>
      </c>
    </row>
    <row r="39" spans="1:6">
      <c r="A39" s="1" t="s">
        <v>101</v>
      </c>
      <c r="B39" s="6" t="s">
        <v>109</v>
      </c>
      <c r="C39" t="s">
        <v>182</v>
      </c>
      <c r="D39" t="s">
        <v>183</v>
      </c>
      <c r="E39" t="s">
        <v>218</v>
      </c>
      <c r="F39" s="3">
        <v>1390028</v>
      </c>
    </row>
    <row r="40" spans="1:6">
      <c r="A40" s="1" t="s">
        <v>101</v>
      </c>
      <c r="B40" s="6" t="s">
        <v>109</v>
      </c>
      <c r="C40" t="s">
        <v>182</v>
      </c>
      <c r="D40" t="s">
        <v>183</v>
      </c>
      <c r="E40" t="s">
        <v>219</v>
      </c>
      <c r="F40" s="3">
        <v>53082</v>
      </c>
    </row>
    <row r="41" spans="1:6">
      <c r="F41" s="3"/>
    </row>
    <row r="42" spans="1:6">
      <c r="A42" s="11" t="s">
        <v>33</v>
      </c>
    </row>
    <row r="43" spans="1:6">
      <c r="A43" s="4" t="s">
        <v>41</v>
      </c>
    </row>
    <row r="46" spans="1:6">
      <c r="A46" s="10"/>
      <c r="B46" s="1" t="s">
        <v>114</v>
      </c>
      <c r="C46" s="1" t="s">
        <v>114</v>
      </c>
      <c r="D46" s="1" t="s">
        <v>101</v>
      </c>
      <c r="E46" s="1" t="s">
        <v>101</v>
      </c>
    </row>
    <row r="47" spans="1:6">
      <c r="A47" s="10" t="s">
        <v>105</v>
      </c>
      <c r="B47" s="6" t="s">
        <v>109</v>
      </c>
      <c r="C47" s="6" t="s">
        <v>109</v>
      </c>
      <c r="D47" s="6" t="s">
        <v>109</v>
      </c>
      <c r="E47" s="6" t="s">
        <v>109</v>
      </c>
    </row>
    <row r="48" spans="1:6">
      <c r="A48" s="15" t="s">
        <v>106</v>
      </c>
      <c r="B48" t="s">
        <v>110</v>
      </c>
      <c r="C48" t="s">
        <v>176</v>
      </c>
      <c r="D48" t="s">
        <v>179</v>
      </c>
      <c r="E48" t="s">
        <v>182</v>
      </c>
    </row>
    <row r="49" spans="1:5">
      <c r="A49" s="15" t="s">
        <v>107</v>
      </c>
      <c r="B49" t="s">
        <v>111</v>
      </c>
      <c r="C49" t="s">
        <v>177</v>
      </c>
      <c r="D49" t="s">
        <v>180</v>
      </c>
      <c r="E49" t="s">
        <v>183</v>
      </c>
    </row>
    <row r="50" spans="1:5">
      <c r="A50" s="16" t="s">
        <v>108</v>
      </c>
      <c r="B50" t="s">
        <v>167</v>
      </c>
      <c r="C50" t="s">
        <v>178</v>
      </c>
      <c r="D50" t="s">
        <v>181</v>
      </c>
      <c r="E50" t="s">
        <v>117</v>
      </c>
    </row>
    <row r="51" spans="1:5">
      <c r="A51" s="16" t="s">
        <v>158</v>
      </c>
      <c r="B51" s="46">
        <v>8143010</v>
      </c>
      <c r="C51" s="46">
        <v>7048060</v>
      </c>
      <c r="D51" s="46">
        <v>8924824</v>
      </c>
      <c r="E51" s="46">
        <v>8033488</v>
      </c>
    </row>
    <row r="52" spans="1:5">
      <c r="A52" s="16" t="s">
        <v>159</v>
      </c>
      <c r="B52">
        <v>301</v>
      </c>
      <c r="C52">
        <v>301</v>
      </c>
      <c r="D52">
        <v>301</v>
      </c>
      <c r="E52">
        <v>301</v>
      </c>
    </row>
    <row r="53" spans="1:5">
      <c r="A53" s="16" t="s">
        <v>112</v>
      </c>
      <c r="B53" s="46">
        <f>B52*B51</f>
        <v>2451046010</v>
      </c>
      <c r="C53" s="46">
        <f>C52*C51</f>
        <v>2121466060</v>
      </c>
      <c r="D53" s="46">
        <f>D52*D51</f>
        <v>2686372024</v>
      </c>
      <c r="E53" s="46">
        <f>E52*E51</f>
        <v>2418079888</v>
      </c>
    </row>
  </sheetData>
  <sheetCalcPr fullCalcOnLoad="1"/>
  <sortState ref="E25:F33">
    <sortCondition ref="E25:E33"/>
  </sortState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0"/>
  <sheetViews>
    <sheetView workbookViewId="0">
      <selection activeCell="B31" sqref="B31"/>
    </sheetView>
  </sheetViews>
  <sheetFormatPr baseColWidth="10" defaultColWidth="8.7109375" defaultRowHeight="13"/>
  <cols>
    <col min="1" max="1" width="20.5703125" customWidth="1"/>
    <col min="2" max="3" width="10.5703125" style="8" customWidth="1"/>
    <col min="4" max="4" width="12.28515625" style="8" customWidth="1"/>
    <col min="5" max="5" width="10.5703125" style="8" customWidth="1"/>
    <col min="6" max="6" width="11.85546875" customWidth="1"/>
    <col min="7" max="7" width="14.5703125" customWidth="1"/>
  </cols>
  <sheetData>
    <row r="1" spans="1:9">
      <c r="A1" s="25">
        <v>41234</v>
      </c>
    </row>
    <row r="2" spans="1:9">
      <c r="A2" s="24" t="s">
        <v>116</v>
      </c>
    </row>
    <row r="3" spans="1:9" s="26" customFormat="1">
      <c r="A3" s="26" t="s">
        <v>168</v>
      </c>
      <c r="B3" s="31" t="s">
        <v>419</v>
      </c>
      <c r="C3" s="31" t="s">
        <v>420</v>
      </c>
      <c r="D3" s="31" t="s">
        <v>421</v>
      </c>
      <c r="E3" s="31" t="s">
        <v>422</v>
      </c>
      <c r="F3" s="26" t="s">
        <v>423</v>
      </c>
      <c r="G3" s="26" t="s">
        <v>424</v>
      </c>
      <c r="H3" s="26" t="s">
        <v>425</v>
      </c>
      <c r="I3" s="26" t="s">
        <v>426</v>
      </c>
    </row>
    <row r="4" spans="1:9">
      <c r="A4" s="26" t="s">
        <v>165</v>
      </c>
      <c r="B4" s="8">
        <v>228009</v>
      </c>
      <c r="C4" s="8">
        <v>227966</v>
      </c>
      <c r="D4" s="8">
        <v>200128</v>
      </c>
      <c r="E4" s="8">
        <v>200072</v>
      </c>
      <c r="F4">
        <v>811005</v>
      </c>
      <c r="G4">
        <v>810818</v>
      </c>
      <c r="H4">
        <v>738057</v>
      </c>
      <c r="I4">
        <v>737898</v>
      </c>
    </row>
    <row r="5" spans="1:9">
      <c r="A5" s="26" t="s">
        <v>166</v>
      </c>
      <c r="B5" s="8">
        <v>18153</v>
      </c>
      <c r="C5" s="8">
        <v>18135</v>
      </c>
      <c r="D5" s="8">
        <v>18959</v>
      </c>
      <c r="E5" s="8">
        <v>18947</v>
      </c>
      <c r="F5">
        <v>40842</v>
      </c>
      <c r="G5">
        <v>40790</v>
      </c>
      <c r="H5">
        <v>39761</v>
      </c>
      <c r="I5">
        <v>39708</v>
      </c>
    </row>
    <row r="6" spans="1:9">
      <c r="A6" s="26" t="s">
        <v>174</v>
      </c>
      <c r="B6" s="8">
        <v>134520217</v>
      </c>
      <c r="C6" s="8">
        <v>134518787</v>
      </c>
      <c r="D6" s="8">
        <v>127806670</v>
      </c>
      <c r="E6" s="8">
        <v>127805117</v>
      </c>
      <c r="F6">
        <v>219153116</v>
      </c>
      <c r="G6">
        <v>219150595</v>
      </c>
      <c r="H6">
        <v>203240723</v>
      </c>
      <c r="I6">
        <v>203236907</v>
      </c>
    </row>
    <row r="7" spans="1:9">
      <c r="A7" s="26" t="s">
        <v>175</v>
      </c>
      <c r="B7" s="8">
        <v>103362969</v>
      </c>
      <c r="C7" s="8">
        <v>103370571</v>
      </c>
      <c r="D7" s="8">
        <v>102172423</v>
      </c>
      <c r="E7" s="8">
        <v>102187537</v>
      </c>
      <c r="F7">
        <v>85703701</v>
      </c>
      <c r="G7">
        <v>85743680</v>
      </c>
      <c r="H7">
        <v>75900155</v>
      </c>
      <c r="I7">
        <v>75922892</v>
      </c>
    </row>
    <row r="8" spans="1:9">
      <c r="A8" s="26" t="s">
        <v>161</v>
      </c>
      <c r="B8" s="8">
        <v>24280</v>
      </c>
      <c r="C8" s="8">
        <v>24256</v>
      </c>
      <c r="D8" s="8">
        <v>25024</v>
      </c>
      <c r="E8" s="8">
        <v>24999</v>
      </c>
      <c r="F8">
        <v>85684</v>
      </c>
      <c r="G8">
        <v>85599</v>
      </c>
      <c r="H8">
        <v>87510</v>
      </c>
      <c r="I8">
        <v>87446</v>
      </c>
    </row>
    <row r="9" spans="1:9">
      <c r="A9" s="26" t="s">
        <v>186</v>
      </c>
      <c r="B9" s="8">
        <v>54945</v>
      </c>
      <c r="C9" s="8">
        <v>80265</v>
      </c>
      <c r="D9" s="8">
        <v>62952</v>
      </c>
      <c r="E9" s="8">
        <v>89717</v>
      </c>
      <c r="F9">
        <v>17204</v>
      </c>
      <c r="G9">
        <v>38313</v>
      </c>
      <c r="H9">
        <v>18497</v>
      </c>
      <c r="I9">
        <v>51369</v>
      </c>
    </row>
    <row r="10" spans="1:9">
      <c r="A10" s="26" t="s">
        <v>187</v>
      </c>
      <c r="B10" s="8">
        <v>107661555</v>
      </c>
      <c r="C10" s="8">
        <v>107664322</v>
      </c>
      <c r="D10" s="8">
        <v>106450770</v>
      </c>
      <c r="E10" s="8">
        <v>106455313</v>
      </c>
      <c r="F10">
        <v>117240587</v>
      </c>
      <c r="G10">
        <v>117256694</v>
      </c>
      <c r="H10">
        <v>109506601</v>
      </c>
      <c r="I10">
        <v>109521885</v>
      </c>
    </row>
    <row r="11" spans="1:9">
      <c r="A11" s="26" t="s">
        <v>189</v>
      </c>
      <c r="B11" s="8">
        <v>35.89</v>
      </c>
      <c r="C11" s="8">
        <v>35.89</v>
      </c>
      <c r="D11" s="8">
        <v>35.97</v>
      </c>
      <c r="E11" s="8">
        <v>35.97</v>
      </c>
      <c r="F11">
        <v>36.15</v>
      </c>
      <c r="G11">
        <v>36.159999999999997</v>
      </c>
      <c r="H11">
        <v>36.14</v>
      </c>
      <c r="I11">
        <v>36.14</v>
      </c>
    </row>
    <row r="12" spans="1:9">
      <c r="A12" s="26" t="s">
        <v>136</v>
      </c>
      <c r="B12" s="8">
        <v>8513</v>
      </c>
      <c r="C12" s="8">
        <v>8527</v>
      </c>
      <c r="D12" s="8">
        <v>7847</v>
      </c>
      <c r="E12" s="8">
        <v>7853</v>
      </c>
      <c r="F12">
        <v>1685</v>
      </c>
      <c r="G12">
        <v>1686</v>
      </c>
      <c r="H12">
        <v>1463</v>
      </c>
      <c r="I12">
        <v>1464</v>
      </c>
    </row>
    <row r="13" spans="1:9">
      <c r="A13" s="26" t="s">
        <v>137</v>
      </c>
      <c r="B13" s="8">
        <v>4273</v>
      </c>
      <c r="C13" s="8">
        <v>4279</v>
      </c>
      <c r="D13" s="8">
        <v>4000</v>
      </c>
      <c r="E13" s="8">
        <v>4001</v>
      </c>
      <c r="F13">
        <v>957</v>
      </c>
      <c r="G13">
        <v>957</v>
      </c>
      <c r="H13">
        <v>890</v>
      </c>
      <c r="I13">
        <v>890</v>
      </c>
    </row>
    <row r="14" spans="1:9">
      <c r="A14" s="26" t="s">
        <v>193</v>
      </c>
      <c r="B14" s="8">
        <v>3696</v>
      </c>
      <c r="C14" s="8">
        <v>3685</v>
      </c>
      <c r="D14" s="8">
        <v>4009</v>
      </c>
      <c r="E14" s="8">
        <v>3997</v>
      </c>
      <c r="F14">
        <v>19753</v>
      </c>
      <c r="G14">
        <v>19684</v>
      </c>
      <c r="H14">
        <v>22163</v>
      </c>
      <c r="I14">
        <v>22101</v>
      </c>
    </row>
    <row r="15" spans="1:9">
      <c r="A15" s="26" t="s">
        <v>195</v>
      </c>
      <c r="B15" s="8">
        <v>8136</v>
      </c>
      <c r="C15" s="8">
        <v>8120</v>
      </c>
      <c r="D15" s="8">
        <v>8741</v>
      </c>
      <c r="E15" s="8">
        <v>8726</v>
      </c>
      <c r="F15">
        <v>43119</v>
      </c>
      <c r="G15">
        <v>43038</v>
      </c>
      <c r="H15">
        <v>46373</v>
      </c>
      <c r="I15">
        <v>46307</v>
      </c>
    </row>
    <row r="16" spans="1:9">
      <c r="A16" t="s">
        <v>209</v>
      </c>
      <c r="B16" s="8">
        <v>0.67</v>
      </c>
      <c r="C16" s="8">
        <v>1.55</v>
      </c>
      <c r="D16" s="8">
        <v>0.72</v>
      </c>
      <c r="E16" s="8">
        <v>1.72</v>
      </c>
      <c r="F16">
        <v>3.3</v>
      </c>
      <c r="G16">
        <v>7.09</v>
      </c>
      <c r="H16">
        <v>2.0499999999999998</v>
      </c>
      <c r="I16">
        <v>4.87</v>
      </c>
    </row>
    <row r="18" spans="1:5">
      <c r="A18" t="s">
        <v>427</v>
      </c>
    </row>
    <row r="20" spans="1:5" s="29" customFormat="1">
      <c r="A20" s="29" t="s">
        <v>168</v>
      </c>
      <c r="B20" s="32" t="s">
        <v>422</v>
      </c>
      <c r="C20" s="32" t="s">
        <v>421</v>
      </c>
      <c r="D20" s="32" t="s">
        <v>424</v>
      </c>
      <c r="E20" s="32" t="s">
        <v>423</v>
      </c>
    </row>
    <row r="21" spans="1:5">
      <c r="A21" s="30" t="s">
        <v>165</v>
      </c>
      <c r="B21" s="8">
        <v>200072</v>
      </c>
      <c r="C21" s="8">
        <v>200128</v>
      </c>
      <c r="D21" s="8">
        <v>810818</v>
      </c>
      <c r="E21" s="8">
        <v>811005</v>
      </c>
    </row>
    <row r="22" spans="1:5">
      <c r="A22" s="30" t="s">
        <v>166</v>
      </c>
      <c r="B22" s="8">
        <v>18947</v>
      </c>
      <c r="C22" s="8">
        <v>18959</v>
      </c>
      <c r="D22" s="8">
        <v>40790</v>
      </c>
      <c r="E22" s="8">
        <v>40842</v>
      </c>
    </row>
    <row r="23" spans="1:5">
      <c r="A23" s="30" t="s">
        <v>170</v>
      </c>
      <c r="B23" s="8">
        <v>7032</v>
      </c>
      <c r="C23" s="8">
        <v>7041</v>
      </c>
      <c r="D23" s="8">
        <v>1639</v>
      </c>
      <c r="E23" s="8">
        <v>1638</v>
      </c>
    </row>
    <row r="24" spans="1:5">
      <c r="A24" s="30" t="s">
        <v>171</v>
      </c>
      <c r="B24" s="8">
        <v>2682</v>
      </c>
      <c r="C24" s="8">
        <v>2684</v>
      </c>
      <c r="D24" s="8">
        <v>109</v>
      </c>
      <c r="E24" s="8">
        <v>99</v>
      </c>
    </row>
    <row r="25" spans="1:5">
      <c r="A25" s="30" t="s">
        <v>172</v>
      </c>
      <c r="B25" s="8">
        <v>177</v>
      </c>
      <c r="C25" s="8">
        <v>177</v>
      </c>
      <c r="D25" s="8">
        <v>4</v>
      </c>
      <c r="E25" s="8">
        <v>0</v>
      </c>
    </row>
    <row r="26" spans="1:5">
      <c r="A26" s="30" t="s">
        <v>173</v>
      </c>
      <c r="B26" s="8">
        <v>5</v>
      </c>
      <c r="C26" s="8">
        <v>2</v>
      </c>
      <c r="D26" s="8">
        <v>0</v>
      </c>
      <c r="E26" s="8">
        <v>0</v>
      </c>
    </row>
    <row r="27" spans="1:5">
      <c r="A27" s="30" t="s">
        <v>174</v>
      </c>
      <c r="B27" s="8">
        <v>127805117</v>
      </c>
      <c r="C27" s="8">
        <v>127806670</v>
      </c>
      <c r="D27" s="8">
        <v>219150595</v>
      </c>
      <c r="E27" s="8">
        <v>219153116</v>
      </c>
    </row>
    <row r="28" spans="1:5">
      <c r="A28" s="30" t="s">
        <v>175</v>
      </c>
      <c r="B28" s="8">
        <v>102187537</v>
      </c>
      <c r="C28" s="8">
        <v>102172423</v>
      </c>
      <c r="D28" s="8">
        <v>85743680</v>
      </c>
      <c r="E28" s="8">
        <v>85703701</v>
      </c>
    </row>
    <row r="29" spans="1:5">
      <c r="A29" s="30" t="s">
        <v>278</v>
      </c>
      <c r="B29" s="8">
        <v>72248442</v>
      </c>
      <c r="C29" s="8">
        <v>72218455</v>
      </c>
      <c r="D29" s="8">
        <v>11176353</v>
      </c>
      <c r="E29" s="8">
        <v>11009231</v>
      </c>
    </row>
    <row r="30" spans="1:5">
      <c r="A30" s="30" t="s">
        <v>279</v>
      </c>
      <c r="B30" s="8">
        <v>41607719</v>
      </c>
      <c r="C30" s="8">
        <v>41522235</v>
      </c>
      <c r="D30" s="8">
        <v>1394239</v>
      </c>
      <c r="E30" s="8">
        <v>1163881</v>
      </c>
    </row>
    <row r="31" spans="1:5">
      <c r="A31" s="30" t="s">
        <v>184</v>
      </c>
      <c r="B31" s="8">
        <v>5393347</v>
      </c>
      <c r="C31" s="8">
        <v>5287958</v>
      </c>
      <c r="D31" s="8">
        <v>124807</v>
      </c>
      <c r="E31" s="8">
        <v>0</v>
      </c>
    </row>
    <row r="32" spans="1:5">
      <c r="A32" s="30" t="s">
        <v>185</v>
      </c>
      <c r="B32" s="8">
        <v>315272</v>
      </c>
      <c r="C32" s="8">
        <v>114628</v>
      </c>
      <c r="D32" s="8">
        <v>0</v>
      </c>
      <c r="E32" s="8">
        <v>0</v>
      </c>
    </row>
    <row r="33" spans="1:5">
      <c r="A33" s="30" t="s">
        <v>161</v>
      </c>
      <c r="B33" s="8">
        <v>24999</v>
      </c>
      <c r="C33" s="8">
        <v>25024</v>
      </c>
      <c r="D33" s="8">
        <v>85599</v>
      </c>
      <c r="E33" s="8">
        <v>85684</v>
      </c>
    </row>
    <row r="34" spans="1:5">
      <c r="A34" s="30" t="s">
        <v>186</v>
      </c>
      <c r="B34" s="8">
        <v>89717</v>
      </c>
      <c r="C34" s="8">
        <v>62952</v>
      </c>
      <c r="D34" s="8">
        <v>38313</v>
      </c>
      <c r="E34" s="8">
        <v>17204</v>
      </c>
    </row>
    <row r="35" spans="1:5">
      <c r="A35" s="30" t="s">
        <v>187</v>
      </c>
      <c r="B35" s="8">
        <v>106455313</v>
      </c>
      <c r="C35" s="8">
        <v>106450770</v>
      </c>
      <c r="D35" s="8">
        <v>117256694</v>
      </c>
      <c r="E35" s="8">
        <v>117240587</v>
      </c>
    </row>
    <row r="36" spans="1:5">
      <c r="A36" s="30" t="s">
        <v>188</v>
      </c>
      <c r="B36" s="8">
        <v>119667750</v>
      </c>
      <c r="C36" s="8">
        <v>119667750</v>
      </c>
      <c r="D36" s="8">
        <v>183707801</v>
      </c>
      <c r="E36" s="8">
        <v>183707801</v>
      </c>
    </row>
    <row r="37" spans="1:5">
      <c r="A37" s="30" t="s">
        <v>189</v>
      </c>
      <c r="B37" s="8">
        <v>35.97</v>
      </c>
      <c r="C37" s="8">
        <v>35.97</v>
      </c>
      <c r="D37" s="8">
        <v>36.159999999999997</v>
      </c>
      <c r="E37" s="8">
        <v>36.15</v>
      </c>
    </row>
    <row r="38" spans="1:5">
      <c r="A38" s="30" t="s">
        <v>190</v>
      </c>
      <c r="B38" s="8">
        <v>36.06</v>
      </c>
      <c r="C38" s="8">
        <v>36.06</v>
      </c>
      <c r="D38" s="8">
        <v>36.08</v>
      </c>
      <c r="E38" s="8">
        <v>36.08</v>
      </c>
    </row>
    <row r="39" spans="1:5">
      <c r="A39" s="30" t="s">
        <v>136</v>
      </c>
      <c r="B39" s="8">
        <v>7853</v>
      </c>
      <c r="C39" s="8">
        <v>7847</v>
      </c>
      <c r="D39" s="8">
        <v>1686</v>
      </c>
      <c r="E39" s="8">
        <v>1685</v>
      </c>
    </row>
    <row r="40" spans="1:5">
      <c r="A40" s="30" t="s">
        <v>191</v>
      </c>
      <c r="B40" s="8">
        <v>6788</v>
      </c>
      <c r="C40" s="8">
        <v>6783</v>
      </c>
      <c r="D40" s="8">
        <v>884</v>
      </c>
      <c r="E40" s="8">
        <v>884</v>
      </c>
    </row>
    <row r="41" spans="1:5">
      <c r="A41" s="30" t="s">
        <v>137</v>
      </c>
      <c r="B41" s="8">
        <v>4001</v>
      </c>
      <c r="C41" s="8">
        <v>4000</v>
      </c>
      <c r="D41" s="8">
        <v>957</v>
      </c>
      <c r="E41" s="8">
        <v>957</v>
      </c>
    </row>
    <row r="42" spans="1:5">
      <c r="A42" s="30" t="s">
        <v>192</v>
      </c>
      <c r="B42" s="8">
        <v>2690</v>
      </c>
      <c r="C42" s="8">
        <v>2690</v>
      </c>
      <c r="D42" s="8" t="s">
        <v>405</v>
      </c>
      <c r="E42" t="s">
        <v>405</v>
      </c>
    </row>
    <row r="43" spans="1:5">
      <c r="A43" s="30" t="s">
        <v>193</v>
      </c>
      <c r="B43" s="8">
        <v>3997</v>
      </c>
      <c r="C43" s="8">
        <v>4009</v>
      </c>
      <c r="D43" s="8">
        <v>19684</v>
      </c>
      <c r="E43" s="8">
        <v>19753</v>
      </c>
    </row>
    <row r="44" spans="1:5">
      <c r="A44" s="30" t="s">
        <v>194</v>
      </c>
      <c r="B44" s="8">
        <v>4903</v>
      </c>
      <c r="C44" s="8">
        <v>4916</v>
      </c>
      <c r="D44" s="8">
        <v>47290</v>
      </c>
      <c r="E44" s="8">
        <v>47387</v>
      </c>
    </row>
    <row r="45" spans="1:5">
      <c r="A45" s="30" t="s">
        <v>195</v>
      </c>
      <c r="B45" s="8">
        <v>8726</v>
      </c>
      <c r="C45" s="8">
        <v>8741</v>
      </c>
      <c r="D45" s="8">
        <v>43038</v>
      </c>
      <c r="E45" s="8">
        <v>43119</v>
      </c>
    </row>
    <row r="46" spans="1:5">
      <c r="A46" s="30" t="s">
        <v>196</v>
      </c>
      <c r="B46" s="8">
        <v>11720</v>
      </c>
      <c r="C46" s="8">
        <v>11739</v>
      </c>
      <c r="D46" s="8" t="s">
        <v>405</v>
      </c>
      <c r="E46" t="s">
        <v>405</v>
      </c>
    </row>
    <row r="47" spans="1:5">
      <c r="A47" s="30" t="s">
        <v>197</v>
      </c>
      <c r="B47" s="8">
        <v>771</v>
      </c>
      <c r="C47" s="8">
        <v>770</v>
      </c>
      <c r="D47" s="8">
        <v>4055</v>
      </c>
      <c r="E47" s="8">
        <v>4054</v>
      </c>
    </row>
    <row r="48" spans="1:5">
      <c r="A48" s="30" t="s">
        <v>198</v>
      </c>
      <c r="B48" s="8">
        <v>726</v>
      </c>
      <c r="C48" s="8">
        <v>725</v>
      </c>
      <c r="D48" s="8">
        <v>3817</v>
      </c>
      <c r="E48" s="8">
        <v>3816</v>
      </c>
    </row>
    <row r="49" spans="1:5">
      <c r="A49" s="30" t="s">
        <v>199</v>
      </c>
      <c r="B49" s="8">
        <v>5534344</v>
      </c>
      <c r="C49" s="8">
        <v>5442037</v>
      </c>
      <c r="D49" s="8">
        <v>7114141</v>
      </c>
      <c r="E49" s="8">
        <v>7101231</v>
      </c>
    </row>
    <row r="50" spans="1:5">
      <c r="A50" s="30" t="s">
        <v>200</v>
      </c>
      <c r="B50" s="8">
        <v>1602</v>
      </c>
      <c r="C50" s="8">
        <v>1592</v>
      </c>
      <c r="D50" s="8">
        <v>4349</v>
      </c>
      <c r="E50" s="8">
        <v>4346</v>
      </c>
    </row>
    <row r="51" spans="1:5">
      <c r="A51" s="30" t="s">
        <v>201</v>
      </c>
      <c r="B51" s="8" t="s">
        <v>409</v>
      </c>
      <c r="C51" s="8" t="s">
        <v>410</v>
      </c>
      <c r="D51" s="8" t="s">
        <v>411</v>
      </c>
      <c r="E51" s="8" t="s">
        <v>404</v>
      </c>
    </row>
    <row r="52" spans="1:5">
      <c r="A52" s="30" t="s">
        <v>206</v>
      </c>
      <c r="B52" s="8">
        <v>7121882</v>
      </c>
      <c r="C52" s="8">
        <v>7120081</v>
      </c>
      <c r="D52" s="8">
        <v>35287390</v>
      </c>
      <c r="E52" s="8">
        <v>35267747</v>
      </c>
    </row>
    <row r="53" spans="1:5">
      <c r="A53" s="30" t="s">
        <v>207</v>
      </c>
      <c r="B53" s="8">
        <v>82.006</v>
      </c>
      <c r="C53" s="8">
        <v>82.004000000000005</v>
      </c>
      <c r="D53" s="8">
        <v>43.654000000000003</v>
      </c>
      <c r="E53" s="8">
        <v>43.655999999999999</v>
      </c>
    </row>
    <row r="54" spans="1:5">
      <c r="A54" s="30" t="s">
        <v>208</v>
      </c>
      <c r="B54" s="8">
        <v>1.012</v>
      </c>
      <c r="C54" s="8">
        <v>1.012</v>
      </c>
      <c r="D54" s="8">
        <v>1.022</v>
      </c>
      <c r="E54" s="8">
        <v>1.022</v>
      </c>
    </row>
    <row r="55" spans="1:5">
      <c r="A55" s="30" t="s">
        <v>209</v>
      </c>
      <c r="B55" s="8">
        <v>1.72</v>
      </c>
      <c r="C55" s="8">
        <v>0.72</v>
      </c>
      <c r="D55" s="8">
        <v>7.09</v>
      </c>
      <c r="E55" s="8">
        <v>3.3</v>
      </c>
    </row>
    <row r="56" spans="1:5">
      <c r="A56" s="30" t="s">
        <v>210</v>
      </c>
      <c r="B56" s="8">
        <v>518.29999999999995</v>
      </c>
      <c r="C56" s="8">
        <v>518.30999999999995</v>
      </c>
      <c r="D56" s="8">
        <v>1096.55</v>
      </c>
      <c r="E56" s="8">
        <v>1096.47</v>
      </c>
    </row>
    <row r="57" spans="1:5">
      <c r="A57" s="30" t="s">
        <v>211</v>
      </c>
      <c r="B57" s="8">
        <v>119.53</v>
      </c>
      <c r="C57" s="8">
        <v>119.5</v>
      </c>
      <c r="D57" s="8">
        <v>270.75</v>
      </c>
      <c r="E57" s="8">
        <v>270.73</v>
      </c>
    </row>
    <row r="58" spans="1:5">
      <c r="A58" s="30" t="s">
        <v>299</v>
      </c>
      <c r="B58" s="8">
        <v>76935</v>
      </c>
      <c r="C58" s="8">
        <v>62770</v>
      </c>
      <c r="D58" s="8">
        <v>17201</v>
      </c>
      <c r="E58" s="8">
        <v>17201</v>
      </c>
    </row>
    <row r="59" spans="1:5">
      <c r="A59" s="30" t="s">
        <v>300</v>
      </c>
      <c r="B59" s="8">
        <v>98382255</v>
      </c>
      <c r="C59" s="8">
        <v>98380631</v>
      </c>
      <c r="D59" s="8">
        <v>80814492</v>
      </c>
      <c r="E59" s="8">
        <v>80818574</v>
      </c>
    </row>
    <row r="60" spans="1:5">
      <c r="A60" s="30" t="s">
        <v>301</v>
      </c>
      <c r="B60" s="8">
        <v>7157</v>
      </c>
      <c r="C60" s="8">
        <v>7154</v>
      </c>
      <c r="D60" s="8">
        <v>1029</v>
      </c>
      <c r="E60" s="8">
        <v>1029</v>
      </c>
    </row>
    <row r="61" spans="1:5">
      <c r="A61" s="30" t="s">
        <v>302</v>
      </c>
      <c r="B61" s="8">
        <v>6068</v>
      </c>
      <c r="C61" s="8">
        <v>6065</v>
      </c>
      <c r="D61" s="8" t="s">
        <v>397</v>
      </c>
      <c r="E61" s="8" t="s">
        <v>397</v>
      </c>
    </row>
    <row r="62" spans="1:5">
      <c r="A62" s="30" t="s">
        <v>303</v>
      </c>
      <c r="B62" s="8">
        <v>3236</v>
      </c>
      <c r="C62" s="8">
        <v>3234</v>
      </c>
      <c r="D62" s="8" t="s">
        <v>397</v>
      </c>
      <c r="E62" s="8" t="s">
        <v>397</v>
      </c>
    </row>
    <row r="63" spans="1:5">
      <c r="A63" s="30" t="s">
        <v>304</v>
      </c>
      <c r="B63" s="8">
        <v>1797</v>
      </c>
      <c r="C63" s="8">
        <v>1793</v>
      </c>
      <c r="D63" s="8" t="s">
        <v>397</v>
      </c>
      <c r="E63" s="8" t="s">
        <v>397</v>
      </c>
    </row>
    <row r="64" spans="1:5">
      <c r="A64" s="30" t="s">
        <v>305</v>
      </c>
      <c r="B64" s="8">
        <v>4272</v>
      </c>
      <c r="C64" s="8">
        <v>4283</v>
      </c>
      <c r="D64" s="8">
        <v>26570</v>
      </c>
      <c r="E64" s="8">
        <v>26571</v>
      </c>
    </row>
    <row r="65" spans="1:5">
      <c r="A65" s="30" t="s">
        <v>306</v>
      </c>
      <c r="B65" s="8">
        <v>5275</v>
      </c>
      <c r="C65" s="8">
        <v>5287</v>
      </c>
      <c r="D65" s="8" t="s">
        <v>397</v>
      </c>
      <c r="E65" s="8" t="s">
        <v>397</v>
      </c>
    </row>
    <row r="66" spans="1:5">
      <c r="A66" s="30" t="s">
        <v>307</v>
      </c>
      <c r="B66" s="8">
        <v>9741</v>
      </c>
      <c r="C66" s="8">
        <v>9757</v>
      </c>
      <c r="D66" s="8" t="s">
        <v>397</v>
      </c>
      <c r="E66" s="8" t="s">
        <v>397</v>
      </c>
    </row>
    <row r="67" spans="1:5">
      <c r="A67" s="30" t="s">
        <v>308</v>
      </c>
      <c r="B67" s="8">
        <v>13794</v>
      </c>
      <c r="C67" s="8">
        <v>13813</v>
      </c>
      <c r="D67" s="8" t="s">
        <v>397</v>
      </c>
      <c r="E67" s="8" t="s">
        <v>397</v>
      </c>
    </row>
    <row r="69" spans="1:5">
      <c r="A69" s="11" t="s">
        <v>34</v>
      </c>
    </row>
    <row r="70" spans="1:5">
      <c r="A70" s="4" t="s">
        <v>29</v>
      </c>
    </row>
  </sheetData>
  <sheetCalcPr fullCalcOnLoad="1"/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9"/>
  <sheetViews>
    <sheetView workbookViewId="0">
      <selection activeCell="B24" sqref="B24"/>
    </sheetView>
  </sheetViews>
  <sheetFormatPr baseColWidth="10" defaultColWidth="8.7109375" defaultRowHeight="13"/>
  <cols>
    <col min="1" max="1" width="25" customWidth="1"/>
    <col min="2" max="2" width="15.42578125" customWidth="1"/>
  </cols>
  <sheetData>
    <row r="1" spans="1:2">
      <c r="A1" t="s">
        <v>16</v>
      </c>
    </row>
    <row r="2" spans="1:2">
      <c r="A2" s="7" t="s">
        <v>17</v>
      </c>
      <c r="B2" t="s">
        <v>395</v>
      </c>
    </row>
    <row r="4" spans="1:2" s="30" customFormat="1">
      <c r="A4" s="30" t="s">
        <v>427</v>
      </c>
    </row>
    <row r="6" spans="1:2">
      <c r="A6" s="29" t="s">
        <v>168</v>
      </c>
      <c r="B6" t="s">
        <v>396</v>
      </c>
    </row>
    <row r="7" spans="1:2">
      <c r="A7" t="s">
        <v>165</v>
      </c>
      <c r="B7">
        <v>6</v>
      </c>
    </row>
    <row r="8" spans="1:2">
      <c r="A8" t="s">
        <v>166</v>
      </c>
      <c r="B8">
        <v>6</v>
      </c>
    </row>
    <row r="9" spans="1:2">
      <c r="A9" t="s">
        <v>170</v>
      </c>
      <c r="B9">
        <v>5</v>
      </c>
    </row>
    <row r="10" spans="1:2">
      <c r="A10" t="s">
        <v>171</v>
      </c>
      <c r="B10">
        <v>2</v>
      </c>
    </row>
    <row r="11" spans="1:2">
      <c r="A11" t="s">
        <v>172</v>
      </c>
      <c r="B11">
        <v>1</v>
      </c>
    </row>
    <row r="12" spans="1:2">
      <c r="A12" t="s">
        <v>173</v>
      </c>
      <c r="B12">
        <v>1</v>
      </c>
    </row>
    <row r="13" spans="1:2">
      <c r="A13" t="s">
        <v>174</v>
      </c>
      <c r="B13">
        <v>172643</v>
      </c>
    </row>
    <row r="14" spans="1:2">
      <c r="A14" t="s">
        <v>175</v>
      </c>
      <c r="B14">
        <v>172643</v>
      </c>
    </row>
    <row r="15" spans="1:2">
      <c r="A15" t="s">
        <v>278</v>
      </c>
      <c r="B15">
        <v>168279</v>
      </c>
    </row>
    <row r="16" spans="1:2">
      <c r="A16" t="s">
        <v>279</v>
      </c>
      <c r="B16">
        <v>147823</v>
      </c>
    </row>
    <row r="17" spans="1:2">
      <c r="A17" t="s">
        <v>184</v>
      </c>
      <c r="B17">
        <v>134218</v>
      </c>
    </row>
    <row r="18" spans="1:2">
      <c r="A18" t="s">
        <v>185</v>
      </c>
      <c r="B18">
        <v>134218</v>
      </c>
    </row>
    <row r="19" spans="1:2">
      <c r="A19" t="s">
        <v>161</v>
      </c>
      <c r="B19">
        <v>6</v>
      </c>
    </row>
    <row r="20" spans="1:2">
      <c r="A20" t="s">
        <v>186</v>
      </c>
      <c r="B20">
        <v>134218</v>
      </c>
    </row>
    <row r="21" spans="1:2">
      <c r="A21" t="s">
        <v>187</v>
      </c>
      <c r="B21">
        <v>172643</v>
      </c>
    </row>
    <row r="22" spans="1:2">
      <c r="A22" t="s">
        <v>188</v>
      </c>
      <c r="B22">
        <v>119667750</v>
      </c>
    </row>
    <row r="23" spans="1:2">
      <c r="A23" t="s">
        <v>189</v>
      </c>
      <c r="B23">
        <v>37.39</v>
      </c>
    </row>
    <row r="24" spans="1:2">
      <c r="A24" t="s">
        <v>190</v>
      </c>
      <c r="B24">
        <v>36.06</v>
      </c>
    </row>
    <row r="25" spans="1:2">
      <c r="A25" t="s">
        <v>136</v>
      </c>
      <c r="B25">
        <v>134218</v>
      </c>
    </row>
    <row r="26" spans="1:2">
      <c r="A26" t="s">
        <v>137</v>
      </c>
      <c r="B26">
        <v>134218</v>
      </c>
    </row>
    <row r="27" spans="1:2">
      <c r="A27" t="s">
        <v>193</v>
      </c>
      <c r="B27">
        <v>1</v>
      </c>
    </row>
    <row r="28" spans="1:2">
      <c r="A28" t="s">
        <v>195</v>
      </c>
      <c r="B28">
        <v>1</v>
      </c>
    </row>
    <row r="29" spans="1:2">
      <c r="A29" t="s">
        <v>197</v>
      </c>
      <c r="B29">
        <v>1</v>
      </c>
    </row>
    <row r="30" spans="1:2">
      <c r="A30" t="s">
        <v>198</v>
      </c>
      <c r="B30">
        <v>1</v>
      </c>
    </row>
    <row r="31" spans="1:2">
      <c r="A31" t="s">
        <v>199</v>
      </c>
      <c r="B31">
        <v>134218</v>
      </c>
    </row>
    <row r="32" spans="1:2">
      <c r="A32" t="s">
        <v>200</v>
      </c>
      <c r="B32">
        <v>0</v>
      </c>
    </row>
    <row r="33" spans="1:2">
      <c r="A33" t="s">
        <v>201</v>
      </c>
      <c r="B33" t="s">
        <v>398</v>
      </c>
    </row>
    <row r="34" spans="1:2">
      <c r="A34" t="s">
        <v>206</v>
      </c>
      <c r="B34">
        <v>37513</v>
      </c>
    </row>
    <row r="35" spans="1:2">
      <c r="A35" t="s">
        <v>207</v>
      </c>
      <c r="B35">
        <v>0.113</v>
      </c>
    </row>
    <row r="36" spans="1:2">
      <c r="A36" t="s">
        <v>208</v>
      </c>
      <c r="B36">
        <v>0.996</v>
      </c>
    </row>
    <row r="37" spans="1:2">
      <c r="A37" t="s">
        <v>209</v>
      </c>
      <c r="B37">
        <v>0</v>
      </c>
    </row>
    <row r="38" spans="1:2">
      <c r="A38" t="s">
        <v>210</v>
      </c>
      <c r="B38">
        <v>72.22</v>
      </c>
    </row>
    <row r="39" spans="1:2">
      <c r="A39" t="s">
        <v>211</v>
      </c>
      <c r="B39">
        <v>1934.51</v>
      </c>
    </row>
    <row r="40" spans="1:2">
      <c r="A40" t="s">
        <v>299</v>
      </c>
      <c r="B40">
        <v>85401</v>
      </c>
    </row>
    <row r="41" spans="1:2">
      <c r="A41" t="s">
        <v>300</v>
      </c>
      <c r="B41">
        <v>135130</v>
      </c>
    </row>
    <row r="42" spans="1:2">
      <c r="A42" t="s">
        <v>301</v>
      </c>
      <c r="B42">
        <v>48817</v>
      </c>
    </row>
    <row r="43" spans="1:2">
      <c r="A43" t="s">
        <v>302</v>
      </c>
      <c r="B43" t="s">
        <v>397</v>
      </c>
    </row>
    <row r="44" spans="1:2">
      <c r="A44" t="s">
        <v>303</v>
      </c>
      <c r="B44">
        <v>48817</v>
      </c>
    </row>
    <row r="45" spans="1:2">
      <c r="A45" t="s">
        <v>305</v>
      </c>
      <c r="B45">
        <v>2</v>
      </c>
    </row>
    <row r="46" spans="1:2">
      <c r="A46" t="s">
        <v>307</v>
      </c>
      <c r="B46">
        <v>2</v>
      </c>
    </row>
    <row r="48" spans="1:2">
      <c r="A48" s="11" t="s">
        <v>35</v>
      </c>
    </row>
    <row r="49" spans="1:1">
      <c r="A49" s="4" t="s">
        <v>30</v>
      </c>
    </row>
  </sheetData>
  <phoneticPr fontId="14" type="noConversion"/>
  <hyperlinks>
    <hyperlink ref="A2" r:id="rId1" display="joe@boletus.ad.kew.org:/mnt/HDD_2/joe/WALES-NELUMBOLAB/assembly_thaliana_canu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3. Mapping statistics</vt:lpstr>
      <vt:lpstr>4. Comparative BLAST analyses</vt:lpstr>
      <vt:lpstr>5. Comparison table</vt:lpstr>
      <vt:lpstr>6. Ab initio genes from reads</vt:lpstr>
      <vt:lpstr>7. Phylogenomics</vt:lpstr>
      <vt:lpstr>sB. MiSeq runs</vt:lpstr>
      <vt:lpstr>sC. Assembly, MiSeq only</vt:lpstr>
      <vt:lpstr>sD. Assembly, ONT only</vt:lpstr>
      <vt:lpstr>sE. Assembly, hybrid</vt:lpstr>
      <vt:lpstr>sF. CEGMA completeness measures</vt:lpstr>
    </vt:vector>
  </TitlesOfParts>
  <Manager/>
  <Company>Royal Botanic Gardens, Kew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Parker</dc:creator>
  <cp:keywords/>
  <dc:description/>
  <cp:lastModifiedBy>Joe Parker</cp:lastModifiedBy>
  <cp:revision/>
  <cp:lastPrinted>2017-02-10T17:17:57Z</cp:lastPrinted>
  <dcterms:created xsi:type="dcterms:W3CDTF">2016-06-15T14:07:06Z</dcterms:created>
  <dcterms:modified xsi:type="dcterms:W3CDTF">2017-02-10T17:21:46Z</dcterms:modified>
  <cp:category/>
  <cp:contentStatus/>
</cp:coreProperties>
</file>