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500" yWindow="5600" windowWidth="27560" windowHeight="144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" l="1"/>
  <c r="D5" i="1"/>
  <c r="D6" i="1"/>
  <c r="D7" i="1"/>
  <c r="D8" i="1"/>
  <c r="D9" i="1"/>
  <c r="D10" i="1"/>
  <c r="D12" i="1"/>
  <c r="D13" i="1"/>
  <c r="D14" i="1"/>
  <c r="D4" i="1"/>
  <c r="E17" i="1"/>
  <c r="C17" i="1"/>
  <c r="F5" i="1"/>
  <c r="F6" i="1"/>
  <c r="F7" i="1"/>
  <c r="F8" i="1"/>
  <c r="F13" i="1"/>
  <c r="F14" i="1"/>
  <c r="F17" i="1"/>
</calcChain>
</file>

<file path=xl/sharedStrings.xml><?xml version="1.0" encoding="utf-8"?>
<sst xmlns="http://schemas.openxmlformats.org/spreadsheetml/2006/main" count="38" uniqueCount="35">
  <si>
    <t>Nicholls</t>
  </si>
  <si>
    <t>Tissue</t>
  </si>
  <si>
    <t>Ref</t>
  </si>
  <si>
    <t>∆pH/∆p</t>
  </si>
  <si>
    <t>Rat liver</t>
  </si>
  <si>
    <t>Nicholls, D.G. 1974.  Eur. J. Biochem. 50:305–31</t>
  </si>
  <si>
    <t>∆p (mV)</t>
  </si>
  <si>
    <t>∆ψ (mV)</t>
  </si>
  <si>
    <t>∆pH (mV)</t>
  </si>
  <si>
    <t>Yeast (NADH)</t>
  </si>
  <si>
    <t>Yeast (Ethanol)</t>
  </si>
  <si>
    <t>Bohnensack</t>
  </si>
  <si>
    <t>Liver model</t>
  </si>
  <si>
    <t>Bohnensack, R. 1981. Biochim. Biophys. Acta 634: 203-218.</t>
  </si>
  <si>
    <t>Korzeniewski B</t>
  </si>
  <si>
    <t>http://awe.mol.uj.edu.pl/~benio/</t>
  </si>
  <si>
    <t>Heart model</t>
  </si>
  <si>
    <t>Year</t>
  </si>
  <si>
    <t xml:space="preserve"> </t>
  </si>
  <si>
    <t>Myocytes</t>
  </si>
  <si>
    <t>Cell culture</t>
  </si>
  <si>
    <r>
      <t>Azzone</t>
    </r>
    <r>
      <rPr>
        <i/>
        <sz val="14"/>
        <color theme="1"/>
        <rFont val="Calibri"/>
      </rPr>
      <t xml:space="preserve"> et al.</t>
    </r>
  </si>
  <si>
    <r>
      <t>Beauvoit</t>
    </r>
    <r>
      <rPr>
        <i/>
        <sz val="14"/>
        <color theme="1"/>
        <rFont val="Calibri"/>
      </rPr>
      <t xml:space="preserve"> et al.</t>
    </r>
  </si>
  <si>
    <r>
      <t xml:space="preserve">Lemasters </t>
    </r>
    <r>
      <rPr>
        <i/>
        <sz val="14"/>
        <color theme="1"/>
        <rFont val="Calibri"/>
      </rPr>
      <t>et al.</t>
    </r>
  </si>
  <si>
    <r>
      <t>Springett</t>
    </r>
    <r>
      <rPr>
        <i/>
        <sz val="14"/>
        <color theme="1"/>
        <rFont val="Calibri"/>
      </rPr>
      <t xml:space="preserve"> et al.</t>
    </r>
  </si>
  <si>
    <t>PMID</t>
  </si>
  <si>
    <t>Author</t>
  </si>
  <si>
    <t>Mitochondrial ∆pH calculations</t>
  </si>
  <si>
    <t>Average Values</t>
  </si>
  <si>
    <r>
      <t xml:space="preserve">Aon, Cortassa </t>
    </r>
    <r>
      <rPr>
        <i/>
        <sz val="14"/>
        <color theme="1"/>
        <rFont val="Calibri"/>
      </rPr>
      <t>et al.</t>
    </r>
  </si>
  <si>
    <r>
      <t>Beauvoit</t>
    </r>
    <r>
      <rPr>
        <i/>
        <sz val="14"/>
        <color theme="1"/>
        <rFont val="Calibri"/>
      </rPr>
      <t xml:space="preserve"> et al.</t>
    </r>
    <r>
      <rPr>
        <sz val="14"/>
        <color theme="1"/>
        <rFont val="Calibri"/>
      </rPr>
      <t xml:space="preserve"> 1989 FEBS Letters, 244: 255-258</t>
    </r>
  </si>
  <si>
    <r>
      <t xml:space="preserve">Lemasters </t>
    </r>
    <r>
      <rPr>
        <i/>
        <sz val="14"/>
        <color theme="1"/>
        <rFont val="Calibri"/>
      </rPr>
      <t>et al.</t>
    </r>
    <r>
      <rPr>
        <sz val="14"/>
        <color theme="1"/>
        <rFont val="Calibri"/>
      </rPr>
      <t xml:space="preserve"> 1995 Methods Enzymol. 260:428–444.</t>
    </r>
  </si>
  <si>
    <r>
      <t xml:space="preserve">Aon </t>
    </r>
    <r>
      <rPr>
        <i/>
        <sz val="14"/>
        <color theme="1"/>
        <rFont val="Calibri"/>
      </rPr>
      <t>et al</t>
    </r>
    <r>
      <rPr>
        <sz val="14"/>
        <color theme="1"/>
        <rFont val="Calibri"/>
      </rPr>
      <t>. 2003.  J. Biol. Chem. 278:44735–44744</t>
    </r>
  </si>
  <si>
    <t>Azzone et al. Biochim. Biophys. Acta, 459 (1976) 96-109</t>
  </si>
  <si>
    <r>
      <t xml:space="preserve">Kim </t>
    </r>
    <r>
      <rPr>
        <i/>
        <sz val="14"/>
        <color theme="1"/>
        <rFont val="Calibri"/>
      </rPr>
      <t>et al.</t>
    </r>
    <r>
      <rPr>
        <sz val="14"/>
        <color theme="1"/>
        <rFont val="Calibri"/>
      </rPr>
      <t xml:space="preserve"> 2012 Biophysical Journal 102 (2012) 1194–203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</si>
</sst>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</font>
    <font>
      <u/>
      <sz val="14"/>
      <color theme="10"/>
      <name val="Calibri"/>
    </font>
    <font>
      <b/>
      <sz val="14"/>
      <color theme="1"/>
      <name val="Calibri"/>
    </font>
    <font>
      <i/>
      <sz val="14"/>
      <color theme="1"/>
      <name val="Calibri"/>
    </font>
    <font>
      <u/>
      <sz val="11"/>
      <color theme="11"/>
      <name val="Calibri"/>
      <family val="2"/>
      <scheme val="minor"/>
    </font>
    <font>
      <b/>
      <sz val="16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2" fontId="0" fillId="0" borderId="0" xfId="0" applyNumberFormat="1"/>
    <xf numFmtId="0" fontId="1" fillId="0" borderId="0" xfId="0" applyFont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5" fillId="0" borderId="1" xfId="1" applyFont="1" applyBorder="1"/>
    <xf numFmtId="0" fontId="4" fillId="0" borderId="0" xfId="0" applyFont="1" applyAlignment="1">
      <alignment vertical="center"/>
    </xf>
    <xf numFmtId="0" fontId="6" fillId="0" borderId="1" xfId="0" applyFont="1" applyBorder="1"/>
    <xf numFmtId="0" fontId="4" fillId="0" borderId="0" xfId="0" applyFont="1"/>
    <xf numFmtId="2" fontId="4" fillId="0" borderId="0" xfId="0" applyNumberFormat="1" applyFont="1"/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2" fillId="0" borderId="0" xfId="0" applyFont="1" applyBorder="1"/>
    <xf numFmtId="0" fontId="9" fillId="0" borderId="0" xfId="0" applyFont="1" applyBorder="1"/>
    <xf numFmtId="0" fontId="4" fillId="0" borderId="0" xfId="0" applyFont="1" applyBorder="1"/>
    <xf numFmtId="0" fontId="6" fillId="0" borderId="0" xfId="0" applyFont="1" applyBorder="1"/>
    <xf numFmtId="0" fontId="4" fillId="0" borderId="1" xfId="0" applyFont="1" applyFill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/>
    </xf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we.mol.uj.edu.pl/~ben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H13" sqref="H13"/>
    </sheetView>
  </sheetViews>
  <sheetFormatPr baseColWidth="10" defaultRowHeight="14" x14ac:dyDescent="0"/>
  <cols>
    <col min="1" max="1" width="19" customWidth="1"/>
    <col min="2" max="2" width="8.33203125" customWidth="1"/>
    <col min="3" max="3" width="11.6640625" customWidth="1"/>
    <col min="4" max="4" width="12.33203125" customWidth="1"/>
    <col min="5" max="5" width="13.1640625" customWidth="1"/>
    <col min="6" max="6" width="9.1640625" style="2" customWidth="1"/>
    <col min="7" max="7" width="15.1640625" customWidth="1"/>
    <col min="8" max="8" width="59" style="1" customWidth="1"/>
  </cols>
  <sheetData>
    <row r="1" spans="1:11" ht="20">
      <c r="A1" s="18" t="s">
        <v>27</v>
      </c>
      <c r="B1" s="15"/>
      <c r="C1" s="15"/>
      <c r="D1" s="15"/>
      <c r="E1" s="15"/>
      <c r="F1" s="16"/>
      <c r="G1" s="15"/>
      <c r="H1" s="17"/>
      <c r="I1" s="15"/>
      <c r="J1" s="15"/>
      <c r="K1" s="15"/>
    </row>
    <row r="2" spans="1:11">
      <c r="A2" s="15"/>
      <c r="B2" s="15"/>
      <c r="C2" s="15"/>
      <c r="D2" s="15"/>
      <c r="E2" s="15"/>
      <c r="F2" s="16"/>
      <c r="G2" s="15"/>
      <c r="H2" s="17"/>
      <c r="I2" s="15"/>
      <c r="J2" s="15"/>
      <c r="K2" s="15"/>
    </row>
    <row r="3" spans="1:11" ht="18">
      <c r="A3" s="24" t="s">
        <v>26</v>
      </c>
      <c r="B3" s="13" t="s">
        <v>17</v>
      </c>
      <c r="C3" s="13" t="s">
        <v>6</v>
      </c>
      <c r="D3" s="13" t="s">
        <v>7</v>
      </c>
      <c r="E3" s="13" t="s">
        <v>8</v>
      </c>
      <c r="F3" s="14" t="s">
        <v>3</v>
      </c>
      <c r="G3" s="13" t="s">
        <v>1</v>
      </c>
      <c r="H3" s="13" t="s">
        <v>2</v>
      </c>
      <c r="I3" s="13" t="s">
        <v>25</v>
      </c>
      <c r="J3" s="19"/>
      <c r="K3" s="19"/>
    </row>
    <row r="4" spans="1:11" ht="18">
      <c r="A4" s="6" t="s">
        <v>0</v>
      </c>
      <c r="B4" s="4">
        <v>1974</v>
      </c>
      <c r="C4" s="4">
        <v>233</v>
      </c>
      <c r="D4" s="4">
        <f>C4-E4</f>
        <v>150</v>
      </c>
      <c r="E4" s="4">
        <v>83</v>
      </c>
      <c r="F4" s="5">
        <v>0.36</v>
      </c>
      <c r="G4" s="6" t="s">
        <v>4</v>
      </c>
      <c r="H4" s="6" t="s">
        <v>5</v>
      </c>
      <c r="I4" s="4">
        <v>4452361</v>
      </c>
      <c r="J4" s="19"/>
      <c r="K4" s="19"/>
    </row>
    <row r="5" spans="1:11" ht="18">
      <c r="A5" s="6" t="s">
        <v>21</v>
      </c>
      <c r="B5" s="4">
        <v>1976</v>
      </c>
      <c r="C5" s="4">
        <v>150</v>
      </c>
      <c r="D5" s="4">
        <f t="shared" ref="D5:D14" si="0">C5-E5</f>
        <v>108</v>
      </c>
      <c r="E5" s="4">
        <v>42</v>
      </c>
      <c r="F5" s="5">
        <f>E5/C5</f>
        <v>0.28000000000000003</v>
      </c>
      <c r="G5" s="6" t="s">
        <v>4</v>
      </c>
      <c r="H5" s="6" t="s">
        <v>33</v>
      </c>
      <c r="I5" s="4">
        <v>12814</v>
      </c>
      <c r="J5" s="19"/>
      <c r="K5" s="19"/>
    </row>
    <row r="6" spans="1:11" ht="18">
      <c r="A6" s="6"/>
      <c r="B6" s="4"/>
      <c r="C6" s="4">
        <v>190</v>
      </c>
      <c r="D6" s="4">
        <f t="shared" si="0"/>
        <v>160</v>
      </c>
      <c r="E6" s="4">
        <v>30</v>
      </c>
      <c r="F6" s="5">
        <f>E6/C6</f>
        <v>0.15789473684210525</v>
      </c>
      <c r="G6" s="6" t="s">
        <v>4</v>
      </c>
      <c r="H6" s="6"/>
      <c r="I6" s="4"/>
      <c r="J6" s="19"/>
      <c r="K6" s="19"/>
    </row>
    <row r="7" spans="1:11" ht="18">
      <c r="A7" s="6" t="s">
        <v>11</v>
      </c>
      <c r="B7" s="4">
        <v>1981</v>
      </c>
      <c r="C7" s="4">
        <v>188</v>
      </c>
      <c r="D7" s="4">
        <f t="shared" si="0"/>
        <v>170</v>
      </c>
      <c r="E7" s="4">
        <v>18</v>
      </c>
      <c r="F7" s="5">
        <f>E7/C7</f>
        <v>9.5744680851063829E-2</v>
      </c>
      <c r="G7" s="6" t="s">
        <v>12</v>
      </c>
      <c r="H7" s="7" t="s">
        <v>13</v>
      </c>
      <c r="I7" s="4">
        <v>6451238</v>
      </c>
      <c r="J7" s="19"/>
      <c r="K7" s="19"/>
    </row>
    <row r="8" spans="1:11" ht="18">
      <c r="A8" s="6"/>
      <c r="B8" s="4"/>
      <c r="C8" s="4">
        <v>164</v>
      </c>
      <c r="D8" s="4">
        <f t="shared" si="0"/>
        <v>146</v>
      </c>
      <c r="E8" s="4">
        <v>18</v>
      </c>
      <c r="F8" s="5">
        <f>E8/C8</f>
        <v>0.10975609756097561</v>
      </c>
      <c r="G8" s="6"/>
      <c r="H8" s="6"/>
      <c r="I8" s="4"/>
      <c r="J8" s="19"/>
      <c r="K8" s="19"/>
    </row>
    <row r="9" spans="1:11" ht="18">
      <c r="A9" s="6" t="s">
        <v>22</v>
      </c>
      <c r="B9" s="4">
        <v>1989</v>
      </c>
      <c r="C9" s="4">
        <v>180</v>
      </c>
      <c r="D9" s="4">
        <f t="shared" si="0"/>
        <v>156</v>
      </c>
      <c r="E9" s="4">
        <v>24</v>
      </c>
      <c r="F9" s="5">
        <v>0.13</v>
      </c>
      <c r="G9" s="6" t="s">
        <v>10</v>
      </c>
      <c r="H9" s="6" t="s">
        <v>30</v>
      </c>
      <c r="I9" s="4">
        <v>2646150</v>
      </c>
      <c r="J9" s="19"/>
      <c r="K9" s="19"/>
    </row>
    <row r="10" spans="1:11" ht="18">
      <c r="A10" s="6"/>
      <c r="B10" s="4"/>
      <c r="C10" s="4">
        <v>210</v>
      </c>
      <c r="D10" s="4">
        <f t="shared" si="0"/>
        <v>195</v>
      </c>
      <c r="E10" s="4">
        <v>15</v>
      </c>
      <c r="F10" s="5">
        <v>7.0000000000000007E-2</v>
      </c>
      <c r="G10" s="6" t="s">
        <v>9</v>
      </c>
      <c r="H10" s="6"/>
      <c r="I10" s="4"/>
      <c r="J10" s="19"/>
      <c r="K10" s="19"/>
    </row>
    <row r="11" spans="1:11" ht="18">
      <c r="A11" s="6" t="s">
        <v>14</v>
      </c>
      <c r="B11" s="4"/>
      <c r="C11" s="4"/>
      <c r="D11" s="4"/>
      <c r="E11" s="4"/>
      <c r="F11" s="5">
        <v>0.14000000000000001</v>
      </c>
      <c r="G11" s="6" t="s">
        <v>16</v>
      </c>
      <c r="H11" s="8" t="s">
        <v>15</v>
      </c>
      <c r="I11" s="4"/>
      <c r="J11" s="19"/>
      <c r="K11" s="19"/>
    </row>
    <row r="12" spans="1:11" ht="18">
      <c r="A12" s="6" t="s">
        <v>23</v>
      </c>
      <c r="B12" s="4">
        <v>1995</v>
      </c>
      <c r="C12" s="4">
        <v>160</v>
      </c>
      <c r="D12" s="4">
        <f t="shared" si="0"/>
        <v>106</v>
      </c>
      <c r="E12" s="4">
        <v>54</v>
      </c>
      <c r="F12" s="5">
        <v>0.34</v>
      </c>
      <c r="G12" s="6" t="s">
        <v>19</v>
      </c>
      <c r="H12" s="21" t="s">
        <v>31</v>
      </c>
      <c r="I12" s="4">
        <v>8592465</v>
      </c>
      <c r="J12" s="19"/>
      <c r="K12" s="19"/>
    </row>
    <row r="13" spans="1:11" ht="18">
      <c r="A13" s="6" t="s">
        <v>24</v>
      </c>
      <c r="B13" s="4">
        <v>2012</v>
      </c>
      <c r="C13" s="4">
        <v>198</v>
      </c>
      <c r="D13" s="4">
        <f t="shared" si="0"/>
        <v>180</v>
      </c>
      <c r="E13" s="4">
        <v>18</v>
      </c>
      <c r="F13" s="5">
        <f>E13/C13</f>
        <v>9.0909090909090912E-2</v>
      </c>
      <c r="G13" s="6" t="s">
        <v>20</v>
      </c>
      <c r="H13" s="9" t="s">
        <v>34</v>
      </c>
      <c r="I13" s="4">
        <v>22404942</v>
      </c>
      <c r="J13" s="19"/>
      <c r="K13" s="19"/>
    </row>
    <row r="14" spans="1:11" ht="18">
      <c r="A14" s="6"/>
      <c r="B14" s="4"/>
      <c r="C14" s="4">
        <v>150</v>
      </c>
      <c r="D14" s="4">
        <f t="shared" si="0"/>
        <v>123</v>
      </c>
      <c r="E14" s="4">
        <v>27</v>
      </c>
      <c r="F14" s="5">
        <f>E14/C14</f>
        <v>0.18</v>
      </c>
      <c r="G14" s="6"/>
      <c r="H14" s="6"/>
      <c r="I14" s="4"/>
      <c r="J14" s="19"/>
      <c r="K14" s="19"/>
    </row>
    <row r="15" spans="1:11" ht="18">
      <c r="A15" s="6" t="s">
        <v>29</v>
      </c>
      <c r="B15" s="4">
        <v>2003</v>
      </c>
      <c r="C15" s="4"/>
      <c r="D15" s="4"/>
      <c r="E15" s="4">
        <v>36</v>
      </c>
      <c r="F15" s="5"/>
      <c r="G15" s="6" t="s">
        <v>19</v>
      </c>
      <c r="H15" s="6" t="s">
        <v>32</v>
      </c>
      <c r="I15" s="4">
        <v>12930841</v>
      </c>
      <c r="J15" s="19"/>
      <c r="K15" s="19"/>
    </row>
    <row r="16" spans="1:11" ht="18">
      <c r="A16" s="6" t="s">
        <v>18</v>
      </c>
      <c r="B16" s="4"/>
      <c r="C16" s="4"/>
      <c r="D16" s="4"/>
      <c r="E16" s="4"/>
      <c r="F16" s="5"/>
      <c r="G16" s="6"/>
      <c r="H16" s="6"/>
      <c r="I16" s="4"/>
      <c r="J16" s="19"/>
      <c r="K16" s="19"/>
    </row>
    <row r="17" spans="1:11" s="3" customFormat="1" ht="18">
      <c r="A17" s="10" t="s">
        <v>28</v>
      </c>
      <c r="B17" s="22"/>
      <c r="C17" s="23">
        <f>AVERAGE(C4:C14)</f>
        <v>182.3</v>
      </c>
      <c r="D17" s="22">
        <f>AVERAGE(D4:D14)</f>
        <v>149.4</v>
      </c>
      <c r="E17" s="23">
        <f>AVERAGE(E4:E15)</f>
        <v>33.18181818181818</v>
      </c>
      <c r="F17" s="23">
        <f>AVERAGE(F4:F14)</f>
        <v>0.1776640551057487</v>
      </c>
      <c r="G17" s="10"/>
      <c r="H17" s="10"/>
      <c r="I17" s="22"/>
      <c r="J17" s="20"/>
      <c r="K17" s="20"/>
    </row>
    <row r="18" spans="1:11" ht="18">
      <c r="A18" s="11"/>
      <c r="B18" s="11"/>
      <c r="C18" s="11"/>
      <c r="D18" s="11"/>
      <c r="E18" s="11"/>
      <c r="F18" s="12"/>
      <c r="G18" s="11"/>
      <c r="H18" s="11"/>
      <c r="I18" s="11"/>
      <c r="J18" s="11"/>
      <c r="K18" s="11"/>
    </row>
    <row r="19" spans="1:11" ht="18">
      <c r="A19" s="11"/>
      <c r="B19" s="11"/>
      <c r="C19" s="11"/>
      <c r="D19" s="11"/>
      <c r="E19" s="11"/>
      <c r="F19" s="12"/>
      <c r="G19" s="11"/>
      <c r="H19" s="11"/>
      <c r="I19" s="11"/>
      <c r="J19" s="11"/>
      <c r="K19" s="11"/>
    </row>
    <row r="20" spans="1:11" ht="18">
      <c r="A20" s="11"/>
      <c r="B20" s="11"/>
      <c r="C20" s="11"/>
      <c r="D20" s="11"/>
      <c r="E20" s="11"/>
      <c r="F20" s="12"/>
      <c r="G20" s="11"/>
      <c r="H20" s="11"/>
      <c r="I20" s="11"/>
      <c r="J20" s="11"/>
      <c r="K20" s="11"/>
    </row>
  </sheetData>
  <hyperlinks>
    <hyperlink ref="H11" r:id="rId1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JPM</dc:creator>
  <cp:lastModifiedBy>Anthony Smith</cp:lastModifiedBy>
  <dcterms:created xsi:type="dcterms:W3CDTF">2016-07-15T06:56:23Z</dcterms:created>
  <dcterms:modified xsi:type="dcterms:W3CDTF">2017-01-09T10:34:52Z</dcterms:modified>
</cp:coreProperties>
</file>