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240" yWindow="105" windowWidth="14805" windowHeight="8010"/>
  </bookViews>
  <sheets>
    <sheet name="1" sheetId="1" r:id="rId1"/>
    <sheet name="2a" sheetId="2" r:id="rId2"/>
    <sheet name="2b" sheetId="3" r:id="rId3"/>
    <sheet name="2c" sheetId="4" r:id="rId4"/>
    <sheet name="3a" sheetId="5" r:id="rId5"/>
    <sheet name="3b" sheetId="6" r:id="rId6"/>
    <sheet name="3c" sheetId="7" r:id="rId7"/>
    <sheet name="4a" sheetId="8" r:id="rId8"/>
    <sheet name="4b" sheetId="9" r:id="rId9"/>
    <sheet name="4c" sheetId="10" r:id="rId10"/>
    <sheet name="5a" sheetId="11" r:id="rId11"/>
    <sheet name="5b" sheetId="12" r:id="rId12"/>
    <sheet name="6a" sheetId="17" r:id="rId13"/>
    <sheet name="6b" sheetId="18" r:id="rId14"/>
    <sheet name="7" sheetId="15" r:id="rId15"/>
    <sheet name="8" sheetId="16" r:id="rId16"/>
    <sheet name="9" sheetId="14" r:id="rId17"/>
  </sheets>
  <definedNames>
    <definedName name="_xlnm._FilterDatabase" localSheetId="1" hidden="1">'2a'!$A$3:$E$2076</definedName>
    <definedName name="_xlnm._FilterDatabase" localSheetId="2" hidden="1">'2b'!$A$3:$E$1528</definedName>
    <definedName name="_xlnm._FilterDatabase" localSheetId="3" hidden="1">'2c'!$A$3:$E$1351</definedName>
    <definedName name="_xlnm._FilterDatabase" localSheetId="15" hidden="1">'8'!$A$6:$AA$109</definedName>
    <definedName name="col_data_top">'4b'!#REF!</definedName>
    <definedName name="matrix_top_left">'4b'!#REF!</definedName>
    <definedName name="num_cols">'4b'!$B$4</definedName>
  </definedNames>
  <calcPr calcId="162913"/>
</workbook>
</file>

<file path=xl/calcChain.xml><?xml version="1.0" encoding="utf-8"?>
<calcChain xmlns="http://schemas.openxmlformats.org/spreadsheetml/2006/main">
  <c r="Y12" i="12" l="1"/>
  <c r="X12" i="12"/>
  <c r="W12" i="12"/>
  <c r="V12" i="12"/>
  <c r="U12" i="12"/>
  <c r="T12" i="12"/>
  <c r="S12" i="12"/>
  <c r="R12" i="12"/>
  <c r="Q12" i="12"/>
  <c r="P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Y11" i="12"/>
  <c r="X11" i="12"/>
  <c r="W11" i="12"/>
  <c r="V11" i="12"/>
  <c r="U11" i="12"/>
  <c r="T11" i="12"/>
  <c r="S11" i="12"/>
  <c r="R11" i="12"/>
  <c r="Q11" i="12"/>
  <c r="P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X9" i="12"/>
  <c r="V9" i="12"/>
  <c r="T9" i="12"/>
  <c r="R9" i="12"/>
  <c r="P9" i="12"/>
  <c r="L9" i="12"/>
  <c r="J9" i="12"/>
  <c r="H9" i="12"/>
  <c r="F9" i="12"/>
  <c r="D9" i="12"/>
  <c r="B9" i="12"/>
  <c r="H5" i="12"/>
  <c r="E5" i="12"/>
  <c r="H4" i="12"/>
  <c r="E4" i="12"/>
  <c r="H3" i="12"/>
  <c r="E3" i="12"/>
  <c r="Q10" i="11"/>
  <c r="P10" i="11"/>
  <c r="O10" i="11"/>
  <c r="N10" i="11"/>
  <c r="M10" i="11"/>
  <c r="L10" i="11"/>
  <c r="K10" i="11"/>
  <c r="H10" i="11"/>
  <c r="G10" i="11"/>
  <c r="F10" i="11"/>
  <c r="E10" i="11"/>
  <c r="D10" i="11"/>
  <c r="C10" i="11"/>
  <c r="B10" i="11"/>
  <c r="Q9" i="11"/>
  <c r="P9" i="11"/>
  <c r="O9" i="11"/>
  <c r="N9" i="11"/>
  <c r="M9" i="11"/>
  <c r="L9" i="11"/>
  <c r="K9" i="11"/>
  <c r="H9" i="11"/>
  <c r="G9" i="11"/>
  <c r="F9" i="11"/>
  <c r="E9" i="11"/>
  <c r="D9" i="11"/>
  <c r="C9" i="11"/>
  <c r="B9" i="11"/>
  <c r="I5" i="11"/>
  <c r="E5" i="11"/>
  <c r="I4" i="11"/>
  <c r="E4" i="11"/>
  <c r="I3" i="11"/>
  <c r="E3" i="11"/>
  <c r="N47" i="10"/>
  <c r="P47" i="10"/>
  <c r="O47" i="10"/>
  <c r="M47" i="10"/>
  <c r="G47" i="10"/>
  <c r="I47" i="10"/>
  <c r="H47" i="10"/>
  <c r="F47" i="10"/>
  <c r="N46" i="10"/>
  <c r="P46" i="10"/>
  <c r="O46" i="10"/>
  <c r="M46" i="10"/>
  <c r="G46" i="10"/>
  <c r="I46" i="10"/>
  <c r="H46" i="10"/>
  <c r="F46" i="10"/>
  <c r="N45" i="10"/>
  <c r="P45" i="10"/>
  <c r="O45" i="10"/>
  <c r="M45" i="10"/>
  <c r="G45" i="10"/>
  <c r="I45" i="10"/>
  <c r="H45" i="10"/>
  <c r="F45" i="10"/>
  <c r="N44" i="10"/>
  <c r="P44" i="10"/>
  <c r="O44" i="10"/>
  <c r="M44" i="10"/>
  <c r="G44" i="10"/>
  <c r="I44" i="10"/>
  <c r="H44" i="10"/>
  <c r="F44" i="10"/>
  <c r="N43" i="10"/>
  <c r="P43" i="10"/>
  <c r="O43" i="10"/>
  <c r="M43" i="10"/>
  <c r="G43" i="10"/>
  <c r="I43" i="10"/>
  <c r="H43" i="10"/>
  <c r="F43" i="10"/>
  <c r="P35" i="10"/>
  <c r="O35" i="10"/>
  <c r="N35" i="10"/>
  <c r="M35" i="10"/>
  <c r="L35" i="10"/>
  <c r="K35" i="10"/>
  <c r="P34" i="10"/>
  <c r="O34" i="10"/>
  <c r="N34" i="10"/>
  <c r="M34" i="10"/>
  <c r="L34" i="10"/>
  <c r="K34" i="10"/>
  <c r="P33" i="10"/>
  <c r="O33" i="10"/>
  <c r="N33" i="10"/>
  <c r="M33" i="10"/>
  <c r="L33" i="10"/>
  <c r="K33" i="10"/>
  <c r="P32" i="10"/>
  <c r="O32" i="10"/>
  <c r="N32" i="10"/>
  <c r="M32" i="10"/>
  <c r="L32" i="10"/>
  <c r="K32" i="10"/>
  <c r="P31" i="10"/>
  <c r="O31" i="10"/>
  <c r="N31" i="10"/>
  <c r="M31" i="10"/>
  <c r="L31" i="10"/>
  <c r="K31" i="10"/>
  <c r="L30" i="10"/>
  <c r="R30" i="10"/>
  <c r="N30" i="10"/>
  <c r="T30" i="10"/>
  <c r="P30" i="10"/>
  <c r="V30" i="10"/>
  <c r="X30" i="10"/>
  <c r="K30" i="10"/>
  <c r="Q30" i="10"/>
  <c r="M30" i="10"/>
  <c r="S30" i="10"/>
  <c r="O30" i="10"/>
  <c r="U30" i="10"/>
  <c r="W30" i="10"/>
  <c r="L29" i="10"/>
  <c r="R29" i="10"/>
  <c r="N29" i="10"/>
  <c r="T29" i="10"/>
  <c r="P29" i="10"/>
  <c r="V29" i="10"/>
  <c r="X29" i="10"/>
  <c r="K29" i="10"/>
  <c r="Q29" i="10"/>
  <c r="M29" i="10"/>
  <c r="S29" i="10"/>
  <c r="O29" i="10"/>
  <c r="U29" i="10"/>
  <c r="W29" i="10"/>
  <c r="L28" i="10"/>
  <c r="R28" i="10"/>
  <c r="N28" i="10"/>
  <c r="T28" i="10"/>
  <c r="P28" i="10"/>
  <c r="V28" i="10"/>
  <c r="X28" i="10"/>
  <c r="K28" i="10"/>
  <c r="Q28" i="10"/>
  <c r="M28" i="10"/>
  <c r="S28" i="10"/>
  <c r="O28" i="10"/>
  <c r="U28" i="10"/>
  <c r="W28" i="10"/>
  <c r="L27" i="10"/>
  <c r="R27" i="10"/>
  <c r="N27" i="10"/>
  <c r="T27" i="10"/>
  <c r="P27" i="10"/>
  <c r="V27" i="10"/>
  <c r="X27" i="10"/>
  <c r="K27" i="10"/>
  <c r="Q27" i="10"/>
  <c r="M27" i="10"/>
  <c r="S27" i="10"/>
  <c r="O27" i="10"/>
  <c r="U27" i="10"/>
  <c r="W27" i="10"/>
  <c r="L26" i="10"/>
  <c r="R26" i="10"/>
  <c r="N26" i="10"/>
  <c r="T26" i="10"/>
  <c r="P26" i="10"/>
  <c r="V26" i="10"/>
  <c r="X26" i="10"/>
  <c r="K26" i="10"/>
  <c r="Q26" i="10"/>
  <c r="M26" i="10"/>
  <c r="S26" i="10"/>
  <c r="O26" i="10"/>
  <c r="U26" i="10"/>
  <c r="W26" i="10"/>
  <c r="P18" i="10"/>
  <c r="O18" i="10"/>
  <c r="N18" i="10"/>
  <c r="M18" i="10"/>
  <c r="L18" i="10"/>
  <c r="K18" i="10"/>
  <c r="P17" i="10"/>
  <c r="O17" i="10"/>
  <c r="N17" i="10"/>
  <c r="M17" i="10"/>
  <c r="L17" i="10"/>
  <c r="K17" i="10"/>
  <c r="P16" i="10"/>
  <c r="O16" i="10"/>
  <c r="N16" i="10"/>
  <c r="M16" i="10"/>
  <c r="L16" i="10"/>
  <c r="K16" i="10"/>
  <c r="P15" i="10"/>
  <c r="O15" i="10"/>
  <c r="N15" i="10"/>
  <c r="M15" i="10"/>
  <c r="L15" i="10"/>
  <c r="K15" i="10"/>
  <c r="P14" i="10"/>
  <c r="O14" i="10"/>
  <c r="N14" i="10"/>
  <c r="M14" i="10"/>
  <c r="L14" i="10"/>
  <c r="K14" i="10"/>
  <c r="K13" i="10"/>
  <c r="Q13" i="10"/>
  <c r="M13" i="10"/>
  <c r="S13" i="10"/>
  <c r="O13" i="10"/>
  <c r="U13" i="10"/>
  <c r="W13" i="10"/>
  <c r="Y13" i="10"/>
  <c r="AB13" i="10"/>
  <c r="L13" i="10"/>
  <c r="R13" i="10"/>
  <c r="N13" i="10"/>
  <c r="T13" i="10"/>
  <c r="P13" i="10"/>
  <c r="V13" i="10"/>
  <c r="X13" i="10"/>
  <c r="Z13" i="10"/>
  <c r="AD13" i="10"/>
  <c r="AC13" i="10"/>
  <c r="K12" i="10"/>
  <c r="Q12" i="10"/>
  <c r="M12" i="10"/>
  <c r="S12" i="10"/>
  <c r="O12" i="10"/>
  <c r="U12" i="10"/>
  <c r="W12" i="10"/>
  <c r="Y12" i="10"/>
  <c r="AB12" i="10"/>
  <c r="L12" i="10"/>
  <c r="R12" i="10"/>
  <c r="N12" i="10"/>
  <c r="T12" i="10"/>
  <c r="P12" i="10"/>
  <c r="V12" i="10"/>
  <c r="X12" i="10"/>
  <c r="Z12" i="10"/>
  <c r="AD12" i="10"/>
  <c r="AC12" i="10"/>
  <c r="K11" i="10"/>
  <c r="Q11" i="10"/>
  <c r="M11" i="10"/>
  <c r="S11" i="10"/>
  <c r="O11" i="10"/>
  <c r="U11" i="10"/>
  <c r="W11" i="10"/>
  <c r="Y11" i="10"/>
  <c r="AB11" i="10"/>
  <c r="L11" i="10"/>
  <c r="R11" i="10"/>
  <c r="N11" i="10"/>
  <c r="T11" i="10"/>
  <c r="P11" i="10"/>
  <c r="V11" i="10"/>
  <c r="X11" i="10"/>
  <c r="Z11" i="10"/>
  <c r="AD11" i="10"/>
  <c r="AC11" i="10"/>
  <c r="K10" i="10"/>
  <c r="Q10" i="10"/>
  <c r="M10" i="10"/>
  <c r="S10" i="10"/>
  <c r="O10" i="10"/>
  <c r="U10" i="10"/>
  <c r="W10" i="10"/>
  <c r="Y10" i="10"/>
  <c r="AB10" i="10"/>
  <c r="L10" i="10"/>
  <c r="R10" i="10"/>
  <c r="N10" i="10"/>
  <c r="T10" i="10"/>
  <c r="P10" i="10"/>
  <c r="V10" i="10"/>
  <c r="X10" i="10"/>
  <c r="Z10" i="10"/>
  <c r="AD10" i="10"/>
  <c r="AC10" i="10"/>
  <c r="K9" i="10"/>
  <c r="Q9" i="10"/>
  <c r="M9" i="10"/>
  <c r="S9" i="10"/>
  <c r="O9" i="10"/>
  <c r="U9" i="10"/>
  <c r="W9" i="10"/>
  <c r="Y9" i="10"/>
  <c r="AB9" i="10"/>
  <c r="L9" i="10"/>
  <c r="R9" i="10"/>
  <c r="N9" i="10"/>
  <c r="T9" i="10"/>
  <c r="P9" i="10"/>
  <c r="V9" i="10"/>
  <c r="X9" i="10"/>
  <c r="Z9" i="10"/>
  <c r="AD9" i="10"/>
  <c r="AC9" i="10"/>
  <c r="I17" i="8"/>
  <c r="I16" i="8"/>
  <c r="I15" i="8"/>
  <c r="I10" i="8"/>
  <c r="I9" i="8"/>
  <c r="I8" i="8"/>
  <c r="I7" i="8"/>
  <c r="I6" i="8"/>
  <c r="W7" i="1"/>
  <c r="W8" i="1"/>
  <c r="W9" i="1"/>
  <c r="W10" i="1"/>
  <c r="W11" i="1"/>
  <c r="W12" i="1"/>
  <c r="W13" i="1"/>
  <c r="W14" i="1"/>
  <c r="W15" i="1"/>
  <c r="W16" i="1"/>
  <c r="W6" i="1"/>
  <c r="S16" i="1"/>
  <c r="S6" i="1"/>
  <c r="S7" i="1"/>
  <c r="S8" i="1"/>
  <c r="S9" i="1"/>
  <c r="S10" i="1"/>
  <c r="S11" i="1"/>
  <c r="S12" i="1"/>
  <c r="S13" i="1"/>
  <c r="S14" i="1"/>
  <c r="S15" i="1"/>
  <c r="S5" i="1"/>
  <c r="L6" i="1"/>
  <c r="L7" i="1"/>
  <c r="L8" i="1"/>
  <c r="L9" i="1"/>
  <c r="L10" i="1"/>
  <c r="L11" i="1"/>
  <c r="L12" i="1"/>
  <c r="L13" i="1"/>
  <c r="L14" i="1"/>
  <c r="L15" i="1"/>
  <c r="L16" i="1"/>
  <c r="L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5" i="1"/>
</calcChain>
</file>

<file path=xl/sharedStrings.xml><?xml version="1.0" encoding="utf-8"?>
<sst xmlns="http://schemas.openxmlformats.org/spreadsheetml/2006/main" count="14353" uniqueCount="9295">
  <si>
    <t>Sample</t>
  </si>
  <si>
    <t>7.2A</t>
  </si>
  <si>
    <t>7.2B</t>
  </si>
  <si>
    <t>7.2C</t>
  </si>
  <si>
    <t>7.4A</t>
  </si>
  <si>
    <t>7.4B</t>
  </si>
  <si>
    <t>7.4C</t>
  </si>
  <si>
    <t>7.8A</t>
  </si>
  <si>
    <t>7.8B</t>
  </si>
  <si>
    <t>7.8C</t>
  </si>
  <si>
    <t>Raw reads</t>
  </si>
  <si>
    <t>Read</t>
  </si>
  <si>
    <t>R1</t>
  </si>
  <si>
    <t>R2</t>
  </si>
  <si>
    <t>Trimming</t>
  </si>
  <si>
    <t>Raw bp</t>
  </si>
  <si>
    <t>Trimmed bp</t>
  </si>
  <si>
    <t>Reads with adapter</t>
  </si>
  <si>
    <t>Retained %</t>
  </si>
  <si>
    <t>Mapping</t>
  </si>
  <si>
    <t>Read pairs</t>
  </si>
  <si>
    <t>Reads with unique hits</t>
  </si>
  <si>
    <t>Mapping efficiency</t>
  </si>
  <si>
    <t>Context of C methylation</t>
  </si>
  <si>
    <t>CpG</t>
  </si>
  <si>
    <t>CHG</t>
  </si>
  <si>
    <t>CHH</t>
  </si>
  <si>
    <t xml:space="preserve"> -O 10 </t>
  </si>
  <si>
    <t>--bowtie2 --score_min L,0,-0.6</t>
  </si>
  <si>
    <t>Non-default trimming parameters (cutadapt v1.8):</t>
  </si>
  <si>
    <t>Non-default mapping parameters (Bismark v0.13):</t>
  </si>
  <si>
    <t>1x</t>
  </si>
  <si>
    <t>Minimum coverage level</t>
  </si>
  <si>
    <t>0x</t>
  </si>
  <si>
    <t>% CpGs with coverage</t>
  </si>
  <si>
    <t>2x</t>
  </si>
  <si>
    <t>5x</t>
  </si>
  <si>
    <t>10x</t>
  </si>
  <si>
    <t>20x</t>
  </si>
  <si>
    <t>50x</t>
  </si>
  <si>
    <t>100x</t>
  </si>
  <si>
    <t>200x</t>
  </si>
  <si>
    <t>500x</t>
  </si>
  <si>
    <t>Positions with coverage</t>
  </si>
  <si>
    <t>excluded from downstream analyses</t>
  </si>
  <si>
    <t>Tallying coverage of CpGs in genome</t>
  </si>
  <si>
    <t>Tallying coverage of methylated CpGs</t>
  </si>
  <si>
    <t>1,000x</t>
  </si>
  <si>
    <t>2,000x</t>
  </si>
  <si>
    <t>not applicable</t>
  </si>
  <si>
    <t>Mean coverage</t>
  </si>
  <si>
    <t>Median coverage</t>
  </si>
  <si>
    <t>214x</t>
  </si>
  <si>
    <t>177x</t>
  </si>
  <si>
    <t>298x</t>
  </si>
  <si>
    <t>183x</t>
  </si>
  <si>
    <t>Supplementary Data 1: Trimming, mapping and coverage calculations for WGBS reads</t>
  </si>
  <si>
    <t>8.0A</t>
  </si>
  <si>
    <t>8.0B</t>
  </si>
  <si>
    <t>8.0C</t>
  </si>
  <si>
    <t>Supplementary Data 2a: Differentially methylated genes at pH 7.2, relative to control</t>
  </si>
  <si>
    <t>Gene</t>
  </si>
  <si>
    <t>Annotation</t>
  </si>
  <si>
    <t>nCpGs</t>
  </si>
  <si>
    <t>log2 FC</t>
  </si>
  <si>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-value</t>
    </r>
  </si>
  <si>
    <t>Spis580 SpisGene580</t>
  </si>
  <si>
    <t>TNF receptor-associated factor 6 OS=Xenopus tropicalis GN=traf6 PE=2 SV=1</t>
  </si>
  <si>
    <t>Spis17386 SpisGene17386</t>
  </si>
  <si>
    <t>Putative uncharacterized protein OS=Tribolium castaneum GN=TcasGA2_TC006892 PE=4 SV=1</t>
  </si>
  <si>
    <t>Spis3771.t1 SpisGene3771</t>
  </si>
  <si>
    <t>Probable D-lactate dehydrogenase, mitochondrial OS=Homo sapiens GN=LDHD PE=1 SV=1</t>
  </si>
  <si>
    <t>Spis17180 SpisGene17180</t>
  </si>
  <si>
    <t>Kelch-like protein 21 OS=Mus musculus GN=Klhl21 PE=2 SV=1</t>
  </si>
  <si>
    <t>Spis10087 SpisGene10087</t>
  </si>
  <si>
    <t>Uncharacterized protein (Fragment) OS=Amphimedon queenslandica PE=4 SV=1</t>
  </si>
  <si>
    <t>Spis21236 SpisGene21236</t>
  </si>
  <si>
    <t>Predicted protein OS=Nematostella vectensis GN=v1g200169 PE=4 SV=1</t>
  </si>
  <si>
    <t>Spis5979 SpisGene5979</t>
  </si>
  <si>
    <t>Spis6440 SpisGene6440</t>
  </si>
  <si>
    <t>Uncharacterized protein L432 OS=Acanthamoeba polyphaga mimivirus GN=MIMI_L432 PE=4 SV=1</t>
  </si>
  <si>
    <t>Spis20403 SpisGene20403</t>
  </si>
  <si>
    <t>Mediator of RNA polymerase II transcription subunit 30 OS=Homo sapiens GN=MED30 PE=1 SV=1</t>
  </si>
  <si>
    <t>Spis7450 SpisGene7450</t>
  </si>
  <si>
    <t>Major yolk protein OS=Strongylocentrotus purpuratus PE=1 SV=2</t>
  </si>
  <si>
    <t>Spis18569 SpisGene18569</t>
  </si>
  <si>
    <t>Protein NLRC3 OS=Mus musculus GN=Nlrc3 PE=2 SV=2</t>
  </si>
  <si>
    <t>Spis11907.t1 SpisGene11907</t>
  </si>
  <si>
    <t>Cryptochrome-1 OS=Sylvia borin GN=CRY1 PE=2 SV=1</t>
  </si>
  <si>
    <t>Spis9556 SpisGene9556</t>
  </si>
  <si>
    <t>Cell division cycle protein 20 homolog OS=Mus musculus GN=Cdc20 PE=1 SV=2</t>
  </si>
  <si>
    <t>Spis14687 SpisGene14687</t>
  </si>
  <si>
    <t>Calcium-activated potassium channel subunit alpha-1 OS=Bos taurus GN=KCNMA1 PE=1 SV=2</t>
  </si>
  <si>
    <t>Spis10161 SpisGene10161</t>
  </si>
  <si>
    <t>Uncharacterized protein (Fragment) OS=Lepisosteus oculatus PE=4 SV=1</t>
  </si>
  <si>
    <t>Spis1111 SpisGene1111</t>
  </si>
  <si>
    <t>Transmembrane and coiled-coil domain-containing protein 3 OS=Mus musculus GN=Tmco3 PE=2 SV=1</t>
  </si>
  <si>
    <t>Spis3094 SpisGene3094</t>
  </si>
  <si>
    <t>Catalase OS=Drosophila melanogaster GN=Cat PE=1 SV=2</t>
  </si>
  <si>
    <t>Spis5084 SpisGene5084</t>
  </si>
  <si>
    <t>BTB/POZ domain-containing protein KCTD21 OS=Homo sapiens GN=KCTD21 PE=2 SV=1</t>
  </si>
  <si>
    <t>Spis10163 SpisGene10163</t>
  </si>
  <si>
    <t>Putative uncharacterized protein OS=Branchiostoma floridae GN=BRAFLDRAFT_79982 PE=4 SV=1</t>
  </si>
  <si>
    <t>Spis7711 SpisGene7711</t>
  </si>
  <si>
    <t>Band 4.1-like protein 5 OS=Canis familiaris GN=EPB41L5 PE=2 SV=1</t>
  </si>
  <si>
    <t>Spis3937 SpisGene3937</t>
  </si>
  <si>
    <t>Importin-9 OS=Mus musculus GN=Ipo9 PE=1 SV=3</t>
  </si>
  <si>
    <t>Spis17885 SpisGene17885</t>
  </si>
  <si>
    <t>E3 ubiquitin-protein ligase DZIP3 OS=Mus musculus GN=Dzip3 PE=2 SV=2</t>
  </si>
  <si>
    <t>Spis22040 SpisGene22040</t>
  </si>
  <si>
    <t>Inhibitor of growth protein 4 OS=Bos taurus GN=ING4 PE=2 SV=1</t>
  </si>
  <si>
    <t>Spis14682 SpisGene14682</t>
  </si>
  <si>
    <t>Sphingomyelinase phosphodiesterase D OS=Dictyostelium discoideum GN=sgmD PE=3 SV=1</t>
  </si>
  <si>
    <t>Spis8713 SpisGene8713</t>
  </si>
  <si>
    <t>Complement C3 OS=Mus musculus GN=C3 PE=1 SV=3</t>
  </si>
  <si>
    <t>Spis7961 SpisGene7961</t>
  </si>
  <si>
    <t>L-threonine 3-dehydrogenase, mitochondrial OS=Bos taurus GN=TDH PE=2 SV=1</t>
  </si>
  <si>
    <t>Spis22984 SpisGene22984</t>
  </si>
  <si>
    <t>Uncharacterized protein KIAA1958 homolog OS=Mus musculus PE=2 SV=1</t>
  </si>
  <si>
    <t>Spis1618 SpisGene1618</t>
  </si>
  <si>
    <t>LIX1-like protein OS=Mus musculus GN=Lix1l PE=2 SV=2</t>
  </si>
  <si>
    <t>Spis4568 SpisGene4568</t>
  </si>
  <si>
    <t>Allatostatin-A receptor OS=Bombyx mori GN=AR PE=2 SV=1</t>
  </si>
  <si>
    <t>Spis7396 SpisGene7396</t>
  </si>
  <si>
    <t>Ankyrin-3 OS=Mus musculus GN=Ank3 PE=1 SV=1</t>
  </si>
  <si>
    <t>Spis21018 SpisGene21018</t>
  </si>
  <si>
    <t>Uncharacterized protein OS=Strongylocentrotus purpuratus GN=Sp-PolppL_11 PE=4 SV=1</t>
  </si>
  <si>
    <t>Spis2090 SpisGene2090</t>
  </si>
  <si>
    <t>Uncharacterized protein OS=Strongylocentrotus purpuratus GN=Sp-PolppL PE=4 SV=1</t>
  </si>
  <si>
    <t>Spis2086 SpisGene2086</t>
  </si>
  <si>
    <t>Transposon Tf2-11 polyprotein OS=Schizosaccharomyces pombe (strain 972 / ATCC 24843) GN=Tf2-11 PE=3 SV=1</t>
  </si>
  <si>
    <t>Spis23961 SpisGene23961</t>
  </si>
  <si>
    <t>Putative uncharacterized transposon-derived protein F54H12.3 OS=Caenorhabditis elegans GN=F54H12.3 PE=5 SV=1</t>
  </si>
  <si>
    <t>Spis15346 SpisGene15346</t>
  </si>
  <si>
    <t>THO complex subunit 4-A OS=Xenopus laevis GN=alyref-a PE=2 SV=1</t>
  </si>
  <si>
    <t>Spis12535 SpisGene12535</t>
  </si>
  <si>
    <t>Dehydrodolichyl diphosphate synthase OS=Homo sapiens GN=DHDDS PE=1 SV=3</t>
  </si>
  <si>
    <t>Spis3612.t1 SpisGene3612</t>
  </si>
  <si>
    <t>Zinc finger protein AEBP2 OS=Danio rerio GN=aebp2 PE=2 SV=2</t>
  </si>
  <si>
    <t>Spis18307 SpisGene18307</t>
  </si>
  <si>
    <t>Uncharacterized protein OS=Strongylocentrotus purpuratus GN=Sp-PppL_156 PE=4 SV=1</t>
  </si>
  <si>
    <t>Spis5433.t1 SpisGene5433</t>
  </si>
  <si>
    <t>KAT8 regulatory NSL complex subunit 3 OS=Rattus norvegicus GN=Kansl3 PE=2 SV=1</t>
  </si>
  <si>
    <t>Spis7337 SpisGene7337</t>
  </si>
  <si>
    <t>Mdm2-binding protein OS=Xenopus tropicalis GN=mtbp PE=2 SV=2</t>
  </si>
  <si>
    <t>Spis2067 SpisGene2067</t>
  </si>
  <si>
    <t>Predicted protein OS=Nematostella vectensis GN=v1g245881 PE=4 SV=1</t>
  </si>
  <si>
    <t>Spis6794.t2 SpisGene6794</t>
  </si>
  <si>
    <t>Cytochrome P450 3A9 OS=Rattus norvegicus GN=Cyp3a9 PE=2 SV=2</t>
  </si>
  <si>
    <t>Spis7474 SpisGene7474</t>
  </si>
  <si>
    <t>Hermansky-Pudlak syndrome 3 protein OS=Homo sapiens GN=HPS3 PE=1 SV=1</t>
  </si>
  <si>
    <t>Spis9085 SpisGene9085</t>
  </si>
  <si>
    <t>Chloride channel protein 2 OS=Cavia porcellus GN=CLCN2 PE=2 SV=1</t>
  </si>
  <si>
    <t>Spis3129 SpisGene3129</t>
  </si>
  <si>
    <t>Dynactin subunit 5 OS=Mus musculus GN=Dctn5 PE=1 SV=1</t>
  </si>
  <si>
    <t>Spis22156 SpisGene22156</t>
  </si>
  <si>
    <t>RNA-directed DNA polymerase from mobile element jockey OS=Drosophila melanogaster GN=pol PE=1 SV=1</t>
  </si>
  <si>
    <t>Spis8703.t2 SpisGene8703</t>
  </si>
  <si>
    <t>AMP deaminase 2 OS=Mus musculus GN=Ampd2 PE=1 SV=1</t>
  </si>
  <si>
    <t>Spis4611 SpisGene4611</t>
  </si>
  <si>
    <t>Two pore calcium channel protein 1A OS=Nicotiana tabacum GN=TPC1A PE=2 SV=1</t>
  </si>
  <si>
    <t>Spis7878 SpisGene7878</t>
  </si>
  <si>
    <t>Kinase suppressor of Ras 2 OS=Mus musculus GN=Ksr2 PE=2 SV=2</t>
  </si>
  <si>
    <t>Spis20276 SpisGene20276</t>
  </si>
  <si>
    <t>Putative uncharacterized protein OS=Clonorchis sinensis GN=CLF_105559 PE=4 SV=1</t>
  </si>
  <si>
    <t>Spis17390 SpisGene17390</t>
  </si>
  <si>
    <t>Uncharacterized protein OS=Capitella teleta GN=CAPTEDRAFT_221596 PE=4 SV=1</t>
  </si>
  <si>
    <t>Spis10823 SpisGene10823</t>
  </si>
  <si>
    <t>NK-tumor recognition protein OS=Mus musculus GN=Nktr PE=1 SV=4</t>
  </si>
  <si>
    <t>Spis20248 SpisGene20248</t>
  </si>
  <si>
    <t>Cytochrome P450 4c21 OS=Blattella germanica GN=CYP4C21 PE=2 SV=1</t>
  </si>
  <si>
    <t>Spis2598 SpisGene2598</t>
  </si>
  <si>
    <t>Uncharacterized protein OS=Strongylocentrotus purpuratus GN=Sp-PppL_129 PE=4 SV=1</t>
  </si>
  <si>
    <t>Spis10335 SpisGene10335</t>
  </si>
  <si>
    <t>Cysteine-rich motor neuron 1 protein OS=Gallus gallus GN=CRIM1 PE=2 SV=1</t>
  </si>
  <si>
    <t>Spis8945 SpisGene8945</t>
  </si>
  <si>
    <t>Uncharacterized protein OS=Strongylocentrotus purpuratus GN=Sp-RtL_39 PE=4 SV=1</t>
  </si>
  <si>
    <t>Spis18301 SpisGene18301</t>
  </si>
  <si>
    <t>Predicted protein OS=Nematostella vectensis GN=v1g216906 PE=4 SV=1</t>
  </si>
  <si>
    <t>Spis21927 SpisGene21927</t>
  </si>
  <si>
    <t>Uncharacterized protein OS=Lottia gigantea GN=LOTGIDRAFT_164040 PE=4 SV=1</t>
  </si>
  <si>
    <t>Spis2577 SpisGene2577</t>
  </si>
  <si>
    <t>Beta-1,4-galactosyltransferase 7 OS=Mus musculus GN=B4galt7 PE=2 SV=1</t>
  </si>
  <si>
    <t>Spis24473 SpisGene24473</t>
  </si>
  <si>
    <t>Ankyrin repeat and KH domain-containing protein 1 OS=Homo sapiens GN=ANKHD1 PE=1 SV=1</t>
  </si>
  <si>
    <t>Spis10463 SpisGene10463</t>
  </si>
  <si>
    <t>Uncharacterized protein K02A2.6 OS=Caenorhabditis elegans GN=K02A2.6 PE=4 SV=1</t>
  </si>
  <si>
    <t>Spis16767 SpisGene16767</t>
  </si>
  <si>
    <t>Transposon Tf2-8 polyprotein OS=Schizosaccharomyces pombe (strain 972 / ATCC 24843) GN=Tf2-8 PE=3 SV=1</t>
  </si>
  <si>
    <t>Spis2593 SpisGene2593</t>
  </si>
  <si>
    <t>Predicted protein OS=Nematostella vectensis GN=v1g247073 PE=4 SV=1</t>
  </si>
  <si>
    <t>Spis5370 SpisGene5370</t>
  </si>
  <si>
    <t>GSK3-beta interaction protein OS=Danio rerio GN=gskip PE=2 SV=1</t>
  </si>
  <si>
    <t>Spis5013.t1 SpisGene5013</t>
  </si>
  <si>
    <t>Tyrosine-protein kinase transmembrane receptor ROR1 OS=Mus musculus GN=Ror1 PE=2 SV=2</t>
  </si>
  <si>
    <t>Spis10717 SpisGene10717</t>
  </si>
  <si>
    <t>Uncharacterized protein OS=Strongylocentrotus purpuratus GN=Sp-PolppL-8 PE=4 SV=1</t>
  </si>
  <si>
    <t>Spis2378 SpisGene2378</t>
  </si>
  <si>
    <t>Fanconi anemia group M protein homolog OS=Mus musculus GN=Fancm PE=1 SV=3</t>
  </si>
  <si>
    <t>Spis8524 SpisGene8524</t>
  </si>
  <si>
    <t>Radial spoke head 1 homolog OS=Cyprinus carpio GN=rsph1 PE=1 SV=1</t>
  </si>
  <si>
    <t>Spis7033 SpisGene7033</t>
  </si>
  <si>
    <t>Cytochrome c oxidase assembly factor 4 homolog, mitochondrial OS=Homo sapiens GN=COA4 PE=1 SV=2</t>
  </si>
  <si>
    <t>Spis5208 SpisGene5208</t>
  </si>
  <si>
    <t>Transcription initiation factor TFIID subunit 7 OS=Cricetulus griseus GN=TAF7 PE=1 SV=1</t>
  </si>
  <si>
    <t>Spis9713 SpisGene9713</t>
  </si>
  <si>
    <t>Spis10365 SpisGene10365</t>
  </si>
  <si>
    <t>Kinesin-like protein KIF13B OS=Homo sapiens GN=KIF13B PE=1 SV=2</t>
  </si>
  <si>
    <t>Spis6537 SpisGene6537</t>
  </si>
  <si>
    <t>TIP41-like protein OS=Xenopus tropicalis GN=tiprl PE=2 SV=1</t>
  </si>
  <si>
    <t>Spis20007 SpisGene20007</t>
  </si>
  <si>
    <t>Hemicentin-1 OS=Homo sapiens GN=HMCN1 PE=1 SV=2</t>
  </si>
  <si>
    <t>Spis5237.t1 SpisGene5237</t>
  </si>
  <si>
    <t>Liprin-beta-1 OS=Mus musculus GN=Ppfibp1 PE=1 SV=3</t>
  </si>
  <si>
    <t>Spis3164 SpisGene3164</t>
  </si>
  <si>
    <t>Arylsulfatase B OS=Rattus norvegicus GN=Arsb PE=2 SV=2</t>
  </si>
  <si>
    <t>Spis10168 SpisGene10168</t>
  </si>
  <si>
    <t>Uncharacterized protein OS=Strongylocentrotus purpuratus GN=Sp-PppL_144 PE=4 SV=1</t>
  </si>
  <si>
    <t>Spis11266 SpisGene11266</t>
  </si>
  <si>
    <t>Centromere protein O OS=Gallus gallus GN=CENPO PE=1 SV=2</t>
  </si>
  <si>
    <t>Spis18299 SpisGene18299</t>
  </si>
  <si>
    <t>Spis6520 SpisGene6520</t>
  </si>
  <si>
    <t>5'-AMP-activated protein kinase subunit beta-2 OS=Homo sapiens GN=PRKAB2 PE=1 SV=1</t>
  </si>
  <si>
    <t>Spis1819 SpisGene1819</t>
  </si>
  <si>
    <t>UPF0183 protein C16orf70 homolog OS=Rattus norvegicus PE=2 SV=1</t>
  </si>
  <si>
    <t>Spis18767 SpisGene18767</t>
  </si>
  <si>
    <t>15-hydroxyprostaglandin dehydrogenase [NAD(+)] OS=Homo sapiens GN=HPGD PE=1 SV=1</t>
  </si>
  <si>
    <t>Spis13699.t1 SpisGene13699</t>
  </si>
  <si>
    <t>SH3 and PX domain-containing protein 2B OS=Mus musculus GN=Sh3pxd2b PE=1 SV=1</t>
  </si>
  <si>
    <t>Spis17415 SpisGene17415</t>
  </si>
  <si>
    <t>Glutathione s-transferase kappa 2 OS=Caenorhabditis elegans GN=gstk-2 PE=2 SV=1</t>
  </si>
  <si>
    <t>Spis19296 SpisGene19296</t>
  </si>
  <si>
    <t>Macrophage receptor MARCO OS=Mesocricetus auratus GN=MARCO PE=2 SV=1</t>
  </si>
  <si>
    <t>Spis23706 SpisGene23706</t>
  </si>
  <si>
    <t>hypothetical protein LOTGIDRAFT_163218 [Lottia gigantea]</t>
  </si>
  <si>
    <t>Spis17392 SpisGene17392</t>
  </si>
  <si>
    <t>Uncharacterized protein (Fragment) OS=Xiphophorus maculatus PE=4 SV=1</t>
  </si>
  <si>
    <t>Spis15578 SpisGene15578</t>
  </si>
  <si>
    <t>Netrin receptor UNC5C OS=Mus musculus GN=Unc5c PE=1 SV=1</t>
  </si>
  <si>
    <t>Spis5130 SpisGene5130</t>
  </si>
  <si>
    <t>Cysteine protease ATG4C OS=Mus musculus GN=Atg4c PE=1 SV=2</t>
  </si>
  <si>
    <t>Spis21619 SpisGene21619</t>
  </si>
  <si>
    <t>Retrovirus-related Pol polyprotein from transposon 17.6 OS=Drosophila melanogaster GN=pol PE=4 SV=1</t>
  </si>
  <si>
    <t>Spis16469 SpisGene16469</t>
  </si>
  <si>
    <t>GA-binding protein subunit beta-2 OS=Homo sapiens GN=GABPB2 PE=2 SV=1</t>
  </si>
  <si>
    <t>Spis3132 SpisGene3132</t>
  </si>
  <si>
    <t>UPF0193 protein EVG1 OS=Homo sapiens GN=C22orf23 PE=2 SV=1</t>
  </si>
  <si>
    <t>Spis11722 SpisGene11722</t>
  </si>
  <si>
    <t>Ribosome biogenesis protein YTM1 OS=Candida glabrata (strain ATCC 2001 / CBS 138 / JCM 3761 / NBRC 0622 / NRRL Y-65) GN=YTM1 PE=3 SV=1</t>
  </si>
  <si>
    <t>Spis377 SpisGene377</t>
  </si>
  <si>
    <t>Transposon Ty3-G Gag-Pol polyprotein OS=Saccharomyces cerevisiae (strain ATCC 204508 / S288c) GN=TY3B-G PE=1 SV=3</t>
  </si>
  <si>
    <t>Spis3373 SpisGene3373</t>
  </si>
  <si>
    <t>Spis9487 SpisGene9487</t>
  </si>
  <si>
    <t>Tyrosine kinase receptor Cad96Ca OS=Drosophila melanogaster GN=Cad96Ca PE=2 SV=2</t>
  </si>
  <si>
    <t>Spis17075 SpisGene17075</t>
  </si>
  <si>
    <t>Lys-63-specific deubiquitinase BRCC36 OS=Xenopus laevis GN=brcc3 PE=2 SV=1</t>
  </si>
  <si>
    <t>Spis17394 SpisGene17394</t>
  </si>
  <si>
    <t>Chromosome undetermined SCAF12330, whole genome shotgun sequence OS=Tetraodon nigroviridis GN=GSTENG00010678001 PE=4 SV=1</t>
  </si>
  <si>
    <t>Spis8002.t1 SpisGene8002</t>
  </si>
  <si>
    <t>Glutamate receptor 4 OS=Homo sapiens GN=GRIA4 PE=2 SV=2</t>
  </si>
  <si>
    <t>Spis6797 SpisGene6797</t>
  </si>
  <si>
    <t>Protein dispatched homolog 1 OS=Danio rerio GN=disp1 PE=2 SV=1</t>
  </si>
  <si>
    <t>Spis3045 SpisGene3045</t>
  </si>
  <si>
    <t>Hsp90 co-chaperone Cdc37 OS=Homo sapiens GN=CDC37 PE=1 SV=1</t>
  </si>
  <si>
    <t>Spis15347 SpisGene15347</t>
  </si>
  <si>
    <t>Tetratricopeptide repeat protein 30A OS=Xenopus tropicalis GN=ttc30a PE=2 SV=1</t>
  </si>
  <si>
    <t>Spis1873 SpisGene1873</t>
  </si>
  <si>
    <t>Protein RFT1 homolog OS=Xenopus tropicalis GN=rft1 PE=2 SV=1</t>
  </si>
  <si>
    <t>Spis15973 SpisGene15973</t>
  </si>
  <si>
    <t>TATA box-binding protein-associated factor RNA polymerase I subunit B OS=Xenopus laevis GN=taf1b PE=2 SV=1</t>
  </si>
  <si>
    <t>Spis16702 SpisGene16702</t>
  </si>
  <si>
    <t>Helicase required for RNAi-mediated heterochromatin assembly 1 OS=Schizosaccharomyces pombe (strain 972 / ATCC 24843) GN=hrr1 PE=1 SV=2</t>
  </si>
  <si>
    <t>Spis2805 SpisGene2805</t>
  </si>
  <si>
    <t>Predicted protein OS=Nematostella vectensis GN=v1g248824 PE=4 SV=1</t>
  </si>
  <si>
    <t>Spis21223 SpisGene21223</t>
  </si>
  <si>
    <t>UDP-N-acetylglucosamine--peptide N-acetylglucosaminyltransferase 110 kDa subunit OS=Rattus norvegicus GN=Ogt PE=1 SV=1</t>
  </si>
  <si>
    <t>Spis18308 SpisGene18308</t>
  </si>
  <si>
    <t>Uncharacterized protein OS=Acyrthosiphon pisum GN=LOC100160381 PE=4 SV=2</t>
  </si>
  <si>
    <t>Spis23670 SpisGene23670</t>
  </si>
  <si>
    <t>Predicted protein OS=Nematostella vectensis GN=v1g217754 PE=4 SV=1</t>
  </si>
  <si>
    <t>Spis5782 SpisGene5782</t>
  </si>
  <si>
    <t>Fibrinogen C domain-containing protein 1 OS=Xenopus tropicalis GN=fibcd1 PE=2 SV=1</t>
  </si>
  <si>
    <t>Spis1068 SpisGene1068</t>
  </si>
  <si>
    <t>Autophagy-related protein 16-1 OS=Homo sapiens GN=ATG16L1 PE=1 SV=2</t>
  </si>
  <si>
    <t>Spis7635 SpisGene7635</t>
  </si>
  <si>
    <t>Uncharacterized protein OS=Strongylocentrotus purpuratus GN=Sp-Hypp_858 PE=4 SV=1</t>
  </si>
  <si>
    <t>Spis24038 SpisGene24038</t>
  </si>
  <si>
    <t>Probable RNA-directed DNA polymerase from transposon X-element OS=Drosophila melanogaster GN=X-element\ORF2 PE=3 SV=1</t>
  </si>
  <si>
    <t>Spis19555 SpisGene19555</t>
  </si>
  <si>
    <t>Spis20755 SpisGene20755</t>
  </si>
  <si>
    <t>Uncharacterized protein OS=Strongylocentrotus purpuratus GN=Sp-Endrvt10 PE=4 SV=1</t>
  </si>
  <si>
    <t>Spis20693 SpisGene20693</t>
  </si>
  <si>
    <t>Predicted protein OS=Nematostella vectensis GN=v1g232141 PE=4 SV=1</t>
  </si>
  <si>
    <t>Spis6293 SpisGene6293</t>
  </si>
  <si>
    <t>Dual serine/threonine and tyrosine protein kinase OS=Xenopus laevis GN=dstyk PE=2 SV=1</t>
  </si>
  <si>
    <t>Spis16059 SpisGene16059</t>
  </si>
  <si>
    <t>Protein YIPF4 OS=Gallus gallus GN=YIPF4 PE=2 SV=1</t>
  </si>
  <si>
    <t>Spis16160 SpisGene16160</t>
  </si>
  <si>
    <t>Spis579 SpisGene579</t>
  </si>
  <si>
    <t>Death-associated protein kinase 2 OS=Mus musculus GN=Dapk2 PE=1 SV=1</t>
  </si>
  <si>
    <t>Spis13456 SpisGene13456</t>
  </si>
  <si>
    <t>Spis90 SpisGene90</t>
  </si>
  <si>
    <t>Pyroglutamyl-peptidase 1 OS=Mus musculus GN=Pgpep1 PE=2 SV=1</t>
  </si>
  <si>
    <t>Spis17338 SpisGene17338</t>
  </si>
  <si>
    <t>SET and MYND domain-containing protein 5 OS=Gallus gallus GN=SMYD5 PE=2 SV=1</t>
  </si>
  <si>
    <t>Spis20291 SpisGene20291</t>
  </si>
  <si>
    <t>CAAX prenyl protease 2 OS=Homo sapiens GN=RCE1 PE=1 SV=1</t>
  </si>
  <si>
    <t>Spis5090 SpisGene5090</t>
  </si>
  <si>
    <t>Fibropellin-1 OS=Strongylocentrotus purpuratus GN=EGF1 PE=1 SV=2</t>
  </si>
  <si>
    <t>Spis33 SpisGene33</t>
  </si>
  <si>
    <t>Transmembrane protein 189 OS=Mus musculus GN=Tmem189 PE=2 SV=1</t>
  </si>
  <si>
    <t>Spis9337 SpisGene9337</t>
  </si>
  <si>
    <t>Transmembrane protein with metallophosphoesterase domain OS=Bos taurus GN=TMPPE PE=2 SV=1</t>
  </si>
  <si>
    <t>Spis24738 SpisGene24738</t>
  </si>
  <si>
    <t>Retrovirus-related Pol polyprotein from transposon 412 OS=Drosophila melanogaster GN=POL PE=4 SV=1</t>
  </si>
  <si>
    <t>Spis5168 SpisGene5168</t>
  </si>
  <si>
    <t>Probable RNA-directed DNA polymerase from transposon BS OS=Drosophila melanogaster GN=RTase PE=2 SV=1</t>
  </si>
  <si>
    <t>Spis20949 SpisGene20949</t>
  </si>
  <si>
    <t>Centrosomal protein POC5 OS=Xenopus laevis GN=poc5 PE=2 SV=1</t>
  </si>
  <si>
    <t>Spis16516 SpisGene16516</t>
  </si>
  <si>
    <t>Histone-lysine N-methyltransferase SUV39H2 OS=Gallus gallus GN=SUV39H2 PE=2 SV=1</t>
  </si>
  <si>
    <t>Spis22068 SpisGene22068</t>
  </si>
  <si>
    <t>Uncharacterized protein OS=Strongylocentrotus purpuratus GN=Sp-PolppL_89 PE=4 SV=1</t>
  </si>
  <si>
    <t>Spis16486 SpisGene16486</t>
  </si>
  <si>
    <t>Putative 1-aminocyclopropane-1-carboxylate deaminase OS=Thermotoga maritima (strain ATCC 43589 / MSB8 / DSM 3109 / JCM 10099) GN=TM_0225 PE=3 SV=1</t>
  </si>
  <si>
    <t>Spis16862 SpisGene16862</t>
  </si>
  <si>
    <t>Mediator of RNA polymerase II transcription subunit 13 OS=Drosophila melanogaster GN=skd PE=1 SV=1</t>
  </si>
  <si>
    <t>Spis24585 SpisGene24585</t>
  </si>
  <si>
    <t>Sentrin-specific protease 1 OS=Pongo abelii GN=SENP1 PE=2 SV=1</t>
  </si>
  <si>
    <t>Spis20541 SpisGene20541</t>
  </si>
  <si>
    <t>Sulfotransferase family cytosolic 1B member 1 OS=Gallus gallus GN=SULT1B1 PE=2 SV=1</t>
  </si>
  <si>
    <t>Spis1364 SpisGene1364</t>
  </si>
  <si>
    <t>Protein misato homolog 1 OS=Bos taurus GN=MSTO1 PE=2 SV=2</t>
  </si>
  <si>
    <t>Spis10558 SpisGene10558</t>
  </si>
  <si>
    <t>Drebrin-like protein OS=Homo sapiens GN=DBNL PE=1 SV=1</t>
  </si>
  <si>
    <t>Spis11477 SpisGene11477</t>
  </si>
  <si>
    <t>Kinesin-associated protein 3 OS=Strongylocentrotus purpuratus GN=KAP115 PE=1 SV=1</t>
  </si>
  <si>
    <t>Spis1316 SpisGene1316</t>
  </si>
  <si>
    <t>Opioid growth factor receptor OS=Mus musculus GN=Ogfr PE=2 SV=1</t>
  </si>
  <si>
    <t>Spis10400 SpisGene10400</t>
  </si>
  <si>
    <t>Uncharacterized protein YbeQ OS=Escherichia coli (strain K12) GN=ybeQ PE=4 SV=2</t>
  </si>
  <si>
    <t>Spis20533 SpisGene20533</t>
  </si>
  <si>
    <t>OTU domain-containing protein DDB_G0284757 OS=Dictyostelium discoideum GN=DDB_G0284757 PE=1 SV=2</t>
  </si>
  <si>
    <t>Spis21493 SpisGene21493</t>
  </si>
  <si>
    <t>Pre-mRNA-splicing factor 38A OS=Danio rerio GN=prpf38a PE=2 SV=1</t>
  </si>
  <si>
    <t>Spis11964 SpisGene11964</t>
  </si>
  <si>
    <t>Protein ELYS OS=Xenopus laevis GN=ahctf1 PE=1 SV=1</t>
  </si>
  <si>
    <t>Spis3302 SpisGene3302</t>
  </si>
  <si>
    <t>NHP2-like protein 1 OS=Xenopus tropicalis GN=nhp2l1 PE=2 SV=1</t>
  </si>
  <si>
    <t>Spis9717 SpisGene9717</t>
  </si>
  <si>
    <t>Major facilitator superfamily domain-containing protein 1 OS=Mus musculus GN=Mfsd1 PE=1 SV=1</t>
  </si>
  <si>
    <t>Spis1909 SpisGene1909</t>
  </si>
  <si>
    <t>50S ribosomal protein L16 OS=Corynebacterium glutamicum (strain ATCC 13032 / DSM 20300 / JCM 1318 / LMG 3730 / NCIMB 10025) GN=rplP PE=3 SV=1</t>
  </si>
  <si>
    <t>Spis18225 SpisGene18225</t>
  </si>
  <si>
    <t>39S ribosomal protein L49, mitochondrial OS=Mus musculus GN=Mrpl49 PE=2 SV=1</t>
  </si>
  <si>
    <t>Spis13518 SpisGene13518</t>
  </si>
  <si>
    <t>Spis10636 SpisGene10636</t>
  </si>
  <si>
    <t>Putative nuclease HARBI1 OS=Danio rerio GN=harbi1 PE=2 SV=1</t>
  </si>
  <si>
    <t>Spis13822 SpisGene13822</t>
  </si>
  <si>
    <t>Ras guanine nucleotide exchange factor J OS=Dictyostelium discoideum GN=gefJ PE=2 SV=1</t>
  </si>
  <si>
    <t>Spis2905 SpisGene2905</t>
  </si>
  <si>
    <t>39S ribosomal protein L52, mitochondrial OS=Xenopus laevis GN=mrpl52 PE=2 SV=1</t>
  </si>
  <si>
    <t>Spis7479 SpisGene7479</t>
  </si>
  <si>
    <t>Transmembrane prolyl 4-hydroxylase OS=Homo sapiens GN=P4HTM PE=1 SV=2</t>
  </si>
  <si>
    <t>Spis4612 SpisGene4612</t>
  </si>
  <si>
    <t>Histone-lysine N-methyltransferase EZH2 OS=Mus musculus GN=Ezh2 PE=1 SV=2</t>
  </si>
  <si>
    <t>Spis12287 SpisGene12287</t>
  </si>
  <si>
    <t>predicted protein [Nematostella vectensis] &gt;gi|156215318|gb|EDO36281.1| predicted protein [Nematostella vectensis]</t>
  </si>
  <si>
    <t>Spis14319.t3 SpisGene14319</t>
  </si>
  <si>
    <t>Carnitine O-acetyltransferase OS=Columba livia GN=CRAT PE=1 SV=1</t>
  </si>
  <si>
    <t>Spis17043 SpisGene17043</t>
  </si>
  <si>
    <t>NADP-dependent oxidoreductase domain-containing protein 1 OS=Xenopus tropicalis GN=noxred1 PE=2 SV=1</t>
  </si>
  <si>
    <t>Spis908.t2 SpisGene908</t>
  </si>
  <si>
    <t>CCR4-NOT transcription complex subunit 4 OS=Homo sapiens GN=CNOT4 PE=1 SV=3</t>
  </si>
  <si>
    <t>Spis10086 SpisGene10086</t>
  </si>
  <si>
    <t>Predicted protein (Fragment) OS=Nematostella vectensis GN=v1g103876 PE=4 SV=1</t>
  </si>
  <si>
    <t>Spis5014 SpisGene5014</t>
  </si>
  <si>
    <t>Cyclin-G-associated kinase OS=Rattus norvegicus GN=Gak PE=2 SV=1</t>
  </si>
  <si>
    <t>Spis17125 SpisGene17125</t>
  </si>
  <si>
    <t>Protein spinster OS=Drosophila melanogaster GN=spin PE=1 SV=1</t>
  </si>
  <si>
    <t>Spis22404 SpisGene22404</t>
  </si>
  <si>
    <t>Spis12085 SpisGene12085</t>
  </si>
  <si>
    <t>Peroxisomal sarcosine oxidase OS=Bos taurus GN=PIPOX PE=2 SV=2</t>
  </si>
  <si>
    <t>Spis5498 SpisGene5498</t>
  </si>
  <si>
    <t>TBC1 domain family member 2B OS=Mus musculus GN=Tbc1d2b PE=1 SV=2</t>
  </si>
  <si>
    <t>Spis14557 SpisGene14557</t>
  </si>
  <si>
    <t>Spis13452 SpisGene13452</t>
  </si>
  <si>
    <t>Zinc finger MYM-type protein 1 OS=Homo sapiens GN=ZMYM1 PE=2 SV=1</t>
  </si>
  <si>
    <t>Spis16452 SpisGene16452</t>
  </si>
  <si>
    <t>Uncharacterized protein OS=Amphimedon queenslandica PE=4 SV=1</t>
  </si>
  <si>
    <t>Spis23088 SpisGene23088</t>
  </si>
  <si>
    <t>Spis4511 SpisGene4511</t>
  </si>
  <si>
    <t>Retrovirus-related Pol polyprotein from type-1 retrotransposable element R1 (Fragment) OS=Bradysia coprophila PE=4 SV=1</t>
  </si>
  <si>
    <t>Spis10614 SpisGene10614</t>
  </si>
  <si>
    <t>predicted protein [Nematostella vectensis] &gt;gi|156217382|gb|EDO38300.1| predicted protein [Nematostella vectensis]</t>
  </si>
  <si>
    <t>Spis10648 SpisGene10648</t>
  </si>
  <si>
    <t>Formimidoyltransferase-cyclodeaminase OS=Dictyostelium discoideum GN=ftcd PE=3 SV=1</t>
  </si>
  <si>
    <t>Spis5969 SpisGene5969</t>
  </si>
  <si>
    <t>Nicolin-1 OS=Mus musculus GN=Nicn1 PE=1 SV=1</t>
  </si>
  <si>
    <t>Spis12842 SpisGene12842</t>
  </si>
  <si>
    <t>Sorting nexin-8 OS=Homo sapiens GN=SNX8 PE=1 SV=1</t>
  </si>
  <si>
    <t>Spis18287 SpisGene18287</t>
  </si>
  <si>
    <t>28S ribosomal protein S29, mitochondrial OS=Mus musculus GN=Dap3 PE=2 SV=1</t>
  </si>
  <si>
    <t>Spis16627 SpisGene16627</t>
  </si>
  <si>
    <t>Kelch-like protein 20 OS=Xenopus laevis GN=klhl20 PE=2 SV=1</t>
  </si>
  <si>
    <t>Spis5 SpisGene5</t>
  </si>
  <si>
    <t>Rotatin OS=Mus musculus GN=Rttn PE=2 SV=2</t>
  </si>
  <si>
    <t>Spis2081 SpisGene2081</t>
  </si>
  <si>
    <t>Spis8809 SpisGene8809</t>
  </si>
  <si>
    <t>Anaphase-promoting complex subunit 5 OS=Pongo abelii GN=ANAPC5 PE=2 SV=1</t>
  </si>
  <si>
    <t>Spis4350 SpisGene4350</t>
  </si>
  <si>
    <t>Peptidyl-prolyl cis-trans isomerase FKBP4 OS=Bos taurus GN=FKBP4 PE=1 SV=4</t>
  </si>
  <si>
    <t>Spis17860 SpisGene17860</t>
  </si>
  <si>
    <t>PHD finger protein 20-like protein 1 OS=Homo sapiens GN=PHF20L1 PE=1 SV=2</t>
  </si>
  <si>
    <t>Spis8401 SpisGene8401</t>
  </si>
  <si>
    <t>hypothetical protein BRAFLDRAFT_69881 [Branchiostoma floridae] &gt;gi|229292802|gb|EEN63465.1| hypothetical protein BRAFLDRAFT_69881 [Branchiostoma floridae]</t>
  </si>
  <si>
    <t>Spis1273 SpisGene1273</t>
  </si>
  <si>
    <t>V-type proton ATPase 116 kDa subunit a isoform 1 OS=Mus musculus GN=Atp6v0a1 PE=1 SV=3</t>
  </si>
  <si>
    <t>Spis7851 SpisGene7851</t>
  </si>
  <si>
    <t>Double zinc ribbon and ankyrin repeat-containing protein 1 OS=Homo sapiens GN=DZANK1 PE=1 SV=3</t>
  </si>
  <si>
    <t>Spis11815 SpisGene11815</t>
  </si>
  <si>
    <t>Spis15785 SpisGene15785</t>
  </si>
  <si>
    <t>Hippocalcin-like protein 1 OS=Rattus norvegicus GN=Hpcal1 PE=1 SV=2</t>
  </si>
  <si>
    <t>Spis1937 SpisGene1937</t>
  </si>
  <si>
    <t>Pogo transposable element with KRAB domain OS=Homo sapiens GN=POGK PE=1 SV=2</t>
  </si>
  <si>
    <t>Spis4216 SpisGene4216</t>
  </si>
  <si>
    <t>Receptor-type tyrosine-protein phosphatase R OS=Homo sapiens GN=PTPRR PE=1 SV=2</t>
  </si>
  <si>
    <t>Spis12759 SpisGene12759</t>
  </si>
  <si>
    <t>Uncharacterized protein OS=Strongylocentrotus purpuratus GN=Sp-PolppL_40 PE=4 SV=1</t>
  </si>
  <si>
    <t>Spis10924 SpisGene10924</t>
  </si>
  <si>
    <t>Estradiol 17-beta-dehydrogenase 12 OS=Anas platyrhynchos GN=HSD17B12 PE=2 SV=1</t>
  </si>
  <si>
    <t>Spis1803 SpisGene1803</t>
  </si>
  <si>
    <t>ATP-dependent DNA helicase PIF1 OS=Emericella nidulans (strain FGSC A4 / ATCC 38163 / CBS 112.46 / NRRL 194 / M139) GN=pif1 PE=3 SV=2</t>
  </si>
  <si>
    <t>Spis18413 SpisGene18413</t>
  </si>
  <si>
    <t>Nipped-B-like protein B OS=Danio rerio GN=nipblb PE=2 SV=1</t>
  </si>
  <si>
    <t>Spis12129 SpisGene12129</t>
  </si>
  <si>
    <t>Protein TTE1956 OS=Thermoanaerobacter tengcongensis (strain DSM 15242 / JCM 11007 / NBRC 100824 / MB4) GN=TTE1956 PE=3 SV=1</t>
  </si>
  <si>
    <t>Spis18315 SpisGene18315</t>
  </si>
  <si>
    <t>Predicted protein OS=Nematostella vectensis GN=v1g197092 PE=4 SV=1</t>
  </si>
  <si>
    <t>Spis20224 SpisGene20224</t>
  </si>
  <si>
    <t>Uncharacterized protein OS=Strongylocentrotus purpuratus PE=4 SV=1</t>
  </si>
  <si>
    <t>Spis1621 SpisGene1621</t>
  </si>
  <si>
    <t>29 kDa ribonucleoprotein, chloroplastic OS=Arabidopsis thaliana GN=RBP29 PE=2 SV=2</t>
  </si>
  <si>
    <t>Spis10085 SpisGene10085</t>
  </si>
  <si>
    <t>Forkhead box protein K1 (Fragment) OS=Hydra vulgaris GN=FOXK1 PE=2 SV=1</t>
  </si>
  <si>
    <t>Spis17748 SpisGene17748</t>
  </si>
  <si>
    <t>Dihydroxy-acid dehydratase OS=Chloroflexus aurantiacus (strain ATCC 29364 / DSM 637 / Y-400-fl) GN=ilvD PE=3 SV=1</t>
  </si>
  <si>
    <t>Spis13377 SpisGene13377</t>
  </si>
  <si>
    <t>Uncharacterized protein OS=Strongylocentrotus purpuratus GN=Sp-Lrr/Gpcr_9 PE=3 SV=1</t>
  </si>
  <si>
    <t>Spis14912 SpisGene14912</t>
  </si>
  <si>
    <t>Transient receptor potential cation channel subfamily M member 6 OS=Homo sapiens GN=TRPM6 PE=1 SV=2</t>
  </si>
  <si>
    <t>Spis15045 SpisGene15045</t>
  </si>
  <si>
    <t>Ribonuclease UK114 OS=Homo sapiens GN=HRSP12 PE=1 SV=1</t>
  </si>
  <si>
    <t>Spis5015.t2 SpisGene5015</t>
  </si>
  <si>
    <t>Uncharacterized protein OS=Lottia gigantea GN=LOTGIDRAFT_233022 PE=4 SV=1</t>
  </si>
  <si>
    <t>Spis532 SpisGene532</t>
  </si>
  <si>
    <t>Centrosomal protein of 57 kDa OS=Mus musculus GN=Cep57 PE=1 SV=2</t>
  </si>
  <si>
    <t>Spis8654 SpisGene8654</t>
  </si>
  <si>
    <t>Spis19379 SpisGene19379</t>
  </si>
  <si>
    <t>Histone-lysine N-methyltransferase, H3 lysine-36 specific OS=Yarrowia lipolytica (strain CLIB 122 / E 150) GN=set-2 PE=3 SV=1</t>
  </si>
  <si>
    <t>Spis21867 SpisGene21867</t>
  </si>
  <si>
    <t>Predicted protein OS=Nematostella vectensis GN=v1g218706 PE=4 SV=1</t>
  </si>
  <si>
    <t>Spis10613 SpisGene10613</t>
  </si>
  <si>
    <t>C-Jun-amino-terminal kinase-interacting protein 1 OS=Mus musculus GN=Mapk8ip1 PE=1 SV=2</t>
  </si>
  <si>
    <t>Spis22214 SpisGene22214</t>
  </si>
  <si>
    <t>Spis17391 SpisGene17391</t>
  </si>
  <si>
    <t>Spis20105 SpisGene20105</t>
  </si>
  <si>
    <t>Spis22723.t2 SpisGene22723</t>
  </si>
  <si>
    <t>Acid trehalase-like protein 1 OS=Homo sapiens GN=ATHL1 PE=2 SV=2</t>
  </si>
  <si>
    <t>Spis24067 SpisGene24067</t>
  </si>
  <si>
    <t>Spis19954 SpisGene19954</t>
  </si>
  <si>
    <t>Uncharacterized protein OS=Strongylocentrotus purpuratus GN=Sp-PppL_239 PE=4 SV=1</t>
  </si>
  <si>
    <t>Spis19531 SpisGene19531</t>
  </si>
  <si>
    <t>Uncharacterized protein OS=Strigamia maritima PE=4 SV=1</t>
  </si>
  <si>
    <t>Spis5981 SpisGene5981</t>
  </si>
  <si>
    <t>Putative uncharacterized protein OS=Branchiostoma floridae GN=BRAFLDRAFT_124881 PE=4 SV=1</t>
  </si>
  <si>
    <t>Spis16473 SpisGene16473</t>
  </si>
  <si>
    <t>PIH1 domain-containing protein 1 OS=Danio rerio GN=pih1d1 PE=2 SV=2</t>
  </si>
  <si>
    <t>Spis13457 SpisGene13457</t>
  </si>
  <si>
    <t>Retrovirus-related Pol polyprotein from transposon 297 OS=Drosophila melanogaster GN=pol PE=4 SV=1</t>
  </si>
  <si>
    <t>Spis14642 SpisGene14642</t>
  </si>
  <si>
    <t>Voltage-dependent calcium channel subunit alpha-2/delta-3 OS=Rattus norvegicus GN=Cacna2d3 PE=1 SV=1</t>
  </si>
  <si>
    <t>Spis21019 SpisGene21019</t>
  </si>
  <si>
    <t>Uncharacterized protein OS=Strongylocentrotus purpuratus GN=Sp-PppL_131 PE=4 SV=1</t>
  </si>
  <si>
    <t>Spis417 SpisGene417</t>
  </si>
  <si>
    <t>Centrosomal protein of 162 kDa OS=Mus musculus GN=Cep162 PE=1 SV=2</t>
  </si>
  <si>
    <t>Spis6633 SpisGene6633</t>
  </si>
  <si>
    <t>Putative gamma-glutamyltransferase YwrD OS=Bacillus subtilis (strain 168) GN=ywrD PE=1 SV=1</t>
  </si>
  <si>
    <t>Spis14981 SpisGene14981</t>
  </si>
  <si>
    <t>CDK-activating kinase assembly factor MAT1 OS=Marthasterias glacialis PE=1 SV=1</t>
  </si>
  <si>
    <t>Spis287 SpisGene287</t>
  </si>
  <si>
    <t>High affinity choline transporter 1 OS=Rattus norvegicus GN=Slc5a7 PE=2 SV=1</t>
  </si>
  <si>
    <t>Spis11753 SpisGene11753</t>
  </si>
  <si>
    <t>Predicted protein OS=Nematostella vectensis GN=v1g213787 PE=4 SV=1</t>
  </si>
  <si>
    <t>Spis7844 SpisGene7844</t>
  </si>
  <si>
    <t>N-acetylated-alpha-linked acidic dipeptidase 2 OS=Mus musculus GN=Naalad2 PE=1 SV=2</t>
  </si>
  <si>
    <t>Spis18297 SpisGene18297</t>
  </si>
  <si>
    <t>Spis10268 SpisGene10268</t>
  </si>
  <si>
    <t>Stabilin-2 OS=Homo sapiens GN=STAB2 PE=1 SV=3</t>
  </si>
  <si>
    <t>Spis15514 SpisGene15514</t>
  </si>
  <si>
    <t>ER membrane protein complex subunit 4 OS=Danio rerio GN=emc4 PE=2 SV=1</t>
  </si>
  <si>
    <t>Spis15904 SpisGene15904</t>
  </si>
  <si>
    <t>Protein sidekick-1 OS=Homo sapiens GN=SDK1 PE=1 SV=3</t>
  </si>
  <si>
    <t>Spis20534 SpisGene20534</t>
  </si>
  <si>
    <t>Uncharacterized protein OS=Strongylocentrotus purpuratus GN=Sp-PppL_251 PE=4 SV=1</t>
  </si>
  <si>
    <t>Spis9213 SpisGene9213</t>
  </si>
  <si>
    <t>Hyaluronidase-3 OS=Mus musculus GN=Hyal3 PE=2 SV=2</t>
  </si>
  <si>
    <t>Spis7632 SpisGene7632</t>
  </si>
  <si>
    <t>Protein FAM179B OS=Mus musculus GN=Fam179b PE=3 SV=3</t>
  </si>
  <si>
    <t>Spis14824 SpisGene14824</t>
  </si>
  <si>
    <t>Ubiquitin conjugation factor E4 A OS=Bos taurus GN=UBE4A PE=2 SV=1</t>
  </si>
  <si>
    <t>Spis13853 SpisGene13853</t>
  </si>
  <si>
    <t>Multiple epidermal growth factor-like domains protein 10 OS=Xenopus tropicalis GN=megf10 PE=2 SV=1</t>
  </si>
  <si>
    <t>Spis23244 SpisGene23244</t>
  </si>
  <si>
    <t>Calcium channel flower OS=Drosophila willistoni GN=flower PE=3 SV=2</t>
  </si>
  <si>
    <t>Spis12394 SpisGene12394</t>
  </si>
  <si>
    <t>Collagen alpha-4(VI) chain OS=Mus musculus GN=Col6a4 PE=1 SV=2</t>
  </si>
  <si>
    <t>Spis786 SpisGene786</t>
  </si>
  <si>
    <t>Uncharacterized membrane protein C2G11.09 OS=Schizosaccharomyces pombe (strain 972 / ATCC 24843) GN=SPAC2G11.09 PE=3 SV=2</t>
  </si>
  <si>
    <t>Spis12408 SpisGene12408</t>
  </si>
  <si>
    <t>Transmembrane and TPR repeat-containing protein 1 OS=Homo sapiens GN=TMTC1 PE=1 SV=3</t>
  </si>
  <si>
    <t>Spis11020 SpisGene11020</t>
  </si>
  <si>
    <t>26S protease regulatory subunit 6A OS=Mus musculus GN=Psmc3 PE=1 SV=2</t>
  </si>
  <si>
    <t>Spis14992 SpisGene14992</t>
  </si>
  <si>
    <t>Heterogeneous nuclear ribonucleoprotein L OS=Homo sapiens GN=HNRNPL PE=1 SV=2</t>
  </si>
  <si>
    <t>Spis11366 SpisGene11366</t>
  </si>
  <si>
    <t>Tripartite motif-containing protein 59 OS=Homo sapiens GN=TRIM59 PE=2 SV=1</t>
  </si>
  <si>
    <t>Spis1267 SpisGene1267</t>
  </si>
  <si>
    <t>Sushi, von Willebrand factor type A, EGF and pentraxin domain-containing protein 1 OS=Rattus norvegicus GN=Svep1 PE=1 SV=1</t>
  </si>
  <si>
    <t>Spis18707 SpisGene18707</t>
  </si>
  <si>
    <t>Cell differentiation protein RCD1 homolog OS=Xenopus tropicalis GN=rqcd1 PE=2 SV=1</t>
  </si>
  <si>
    <t>Spis2596 SpisGene2596</t>
  </si>
  <si>
    <t>LINE-1 reverse transcriptase homolog OS=Nycticebus coucang PE=1 SV=1</t>
  </si>
  <si>
    <t>Spis14096 SpisGene14096</t>
  </si>
  <si>
    <t>5-aminolevulinate synthase, nonspecific, mitochondrial OS=Rattus norvegicus GN=Alas1 PE=2 SV=2</t>
  </si>
  <si>
    <t>Spis21165 SpisGene21165</t>
  </si>
  <si>
    <t>Poly [ADP-ribose] polymerase 14 OS=Homo sapiens GN=PARP14 PE=1 SV=3</t>
  </si>
  <si>
    <t>Spis6609 SpisGene6609</t>
  </si>
  <si>
    <t>TFIIH basal transcription factor complex helicase XPB subunit OS=Macaca fascicularis GN=ERCC3 PE=2 SV=1</t>
  </si>
  <si>
    <t>Spis3857 SpisGene3857</t>
  </si>
  <si>
    <t>Uncharacterized protein OS=Strongylocentrotus purpuratus GN=Sp-PolppL_52 PE=4 SV=1</t>
  </si>
  <si>
    <t>Spis6736 SpisGene6736</t>
  </si>
  <si>
    <t>Arfaptin-2 OS=Bos taurus GN=ARFIP2 PE=2 SV=1</t>
  </si>
  <si>
    <t>Spis9943 SpisGene9943</t>
  </si>
  <si>
    <t>Coiled-coil domain-containing protein 97 OS=Mus musculus GN=Ccdc97 PE=1 SV=1</t>
  </si>
  <si>
    <t>Spis17156 SpisGene17156</t>
  </si>
  <si>
    <t>Spis23236 SpisGene23236</t>
  </si>
  <si>
    <t>Transcription initiation factor TFIID subunit 5 OS=Homo sapiens GN=TAF5 PE=1 SV=3</t>
  </si>
  <si>
    <t>Spis15099.t1 SpisGene15099</t>
  </si>
  <si>
    <t>39S ribosomal protein L18, mitochondrial OS=Mus musculus GN=Mrpl18 PE=2 SV=1</t>
  </si>
  <si>
    <t>Spis13990 SpisGene13990</t>
  </si>
  <si>
    <t>Spis838 SpisGene838</t>
  </si>
  <si>
    <t>Protein asunder homolog OS=Homo sapiens GN=ASUN PE=1 SV=2</t>
  </si>
  <si>
    <t>Spis383.t1 SpisGene383</t>
  </si>
  <si>
    <t>G kinase-anchoring protein 1 OS=Danio rerio GN=gkap1 PE=2 SV=1</t>
  </si>
  <si>
    <t>Spis6963 SpisGene6963</t>
  </si>
  <si>
    <t>Probable helicase senataxin OS=Mus musculus GN=Setx PE=2 SV=1</t>
  </si>
  <si>
    <t>Spis12029.t1 SpisGene12029</t>
  </si>
  <si>
    <t>Puratrophin-1 OS=Homo sapiens GN=PLEKHG4 PE=1 SV=1</t>
  </si>
  <si>
    <t>Spis12910 SpisGene12910</t>
  </si>
  <si>
    <t>LINE-1 retrotransposable element ORF2 protein OS=Mus musculus GN=Pol PE=1 SV=2</t>
  </si>
  <si>
    <t>Spis18283 SpisGene18283</t>
  </si>
  <si>
    <t>TNF receptor-associated factor 4 OS=Homo sapiens GN=TRAF4 PE=1 SV=1</t>
  </si>
  <si>
    <t>Spis23634 SpisGene23634</t>
  </si>
  <si>
    <t>Uncharacterized protein (Fragment) OS=Danio rerio GN=si:dkey-29d5.2 PE=4 SV=1</t>
  </si>
  <si>
    <t>Spis18610.t1 SpisGene18610</t>
  </si>
  <si>
    <t>Stress-activated protein kinase JNK OS=Drosophila melanogaster GN=bsk PE=1 SV=1</t>
  </si>
  <si>
    <t>Spis3554 SpisGene3554</t>
  </si>
  <si>
    <t>NudC domain-containing protein 3 OS=Mus musculus GN=Nudcd3 PE=2 SV=3</t>
  </si>
  <si>
    <t>Spis21188 SpisGene21188</t>
  </si>
  <si>
    <t>Neurochondrin OS=Bos taurus GN=NCDN PE=2 SV=1</t>
  </si>
  <si>
    <t>Spis3791 SpisGene3791</t>
  </si>
  <si>
    <t>Malonyl-CoA-acyl carrier protein transacylase, mitochondrial OS=Mus musculus GN=Mcat PE=1 SV=3</t>
  </si>
  <si>
    <t>Spis19838 SpisGene19838</t>
  </si>
  <si>
    <t>Neurofilament medium polypeptide OS=Gallus gallus GN=NEFM PE=2 SV=2</t>
  </si>
  <si>
    <t>Spis5450 SpisGene5450</t>
  </si>
  <si>
    <t>Uncharacterized protein OS=Strongylocentrotus purpuratus GN=Sp-RtL PE=4 SV=1</t>
  </si>
  <si>
    <t>Spis1606 SpisGene1606</t>
  </si>
  <si>
    <t>Uncharacterized protein KIAA2013 homolog OS=Xenopus laevis PE=2 SV=1</t>
  </si>
  <si>
    <t>Spis22499 SpisGene22499</t>
  </si>
  <si>
    <t>Carboxypeptidase N subunit 2 OS=Homo sapiens GN=CPN2 PE=1 SV=3</t>
  </si>
  <si>
    <t>Spis6426 SpisGene6426</t>
  </si>
  <si>
    <t>Tubulin polyglutamylase complex subunit 1 OS=Mus musculus GN=Tpgs1 PE=1 SV=1</t>
  </si>
  <si>
    <t>Spis5381 SpisGene5381</t>
  </si>
  <si>
    <t>Calcium/calmodulin-dependent protein kinase type II subunit delta OS=Bos taurus GN=CAMK2D PE=2 SV=1</t>
  </si>
  <si>
    <t>Spis10560 SpisGene10560</t>
  </si>
  <si>
    <t>Guanine deaminase OS=Bacillus subtilis (strain 168) GN=guaD PE=1 SV=1</t>
  </si>
  <si>
    <t>Spis19861 SpisGene19861</t>
  </si>
  <si>
    <t>Spis8176 SpisGene8176</t>
  </si>
  <si>
    <t>Ribosomal biogenesis protein LAS1L OS=Homo sapiens GN=LAS1L PE=1 SV=2</t>
  </si>
  <si>
    <t>Spis4482 SpisGene4482</t>
  </si>
  <si>
    <t>Uncharacterized protein C19orf47 homolog OS=Mus musculus PE=2 SV=2</t>
  </si>
  <si>
    <t>Spis9396 SpisGene9396</t>
  </si>
  <si>
    <t>predicted protein [Nematostella vectensis] &gt;gi|156223426|gb|EDO44261.1| predicted protein [Nematostella vectensis]</t>
  </si>
  <si>
    <t>Spis20630 SpisGene20630</t>
  </si>
  <si>
    <t>Toll-like receptor 2 OS=Ovis aries GN=TLR2 PE=2 SV=1</t>
  </si>
  <si>
    <t>Spis15999 SpisGene15999</t>
  </si>
  <si>
    <t>Spindle assembly abnormal protein 6 homolog OS=Gallus gallus GN=SASS6 PE=2 SV=1</t>
  </si>
  <si>
    <t>Spis8925 SpisGene8925</t>
  </si>
  <si>
    <t>tRNA dimethylallyltransferase, mitochondrial OS=Mus musculus GN=Trit1 PE=2 SV=2</t>
  </si>
  <si>
    <t>Spis7126 SpisGene7126</t>
  </si>
  <si>
    <t>Uncharacterized protein OS=Strongylocentrotus purpuratus GN=Sp-Hypp_2709 PE=4 SV=1</t>
  </si>
  <si>
    <t>Spis9732 SpisGene9732</t>
  </si>
  <si>
    <t>GTP-binding nuclear protein Ran OS=Xenopus laevis GN=ran PE=1 SV=2</t>
  </si>
  <si>
    <t>Spis749.t1 SpisGene749</t>
  </si>
  <si>
    <t>Translation factor GUF1 homolog, mitochondrial OS=Trichoplax adhaerens GN=TRIADDRAFT_56304 PE=3 SV=1</t>
  </si>
  <si>
    <t>Spis7740 SpisGene7740</t>
  </si>
  <si>
    <t>Transformation/transcription domain-associated protein OS=Homo sapiens GN=TRRAP PE=1 SV=3</t>
  </si>
  <si>
    <t>Spis9449 SpisGene9449</t>
  </si>
  <si>
    <t>TATA element modulatory factor OS=Homo sapiens GN=TMF1 PE=1 SV=2</t>
  </si>
  <si>
    <t>Spis12536 SpisGene12536</t>
  </si>
  <si>
    <t>E3 ubiquitin-protein ligase TRIM71 OS=Xenopus tropicalis GN=trim71 PE=3 SV=1</t>
  </si>
  <si>
    <t>Spis10524 SpisGene10524</t>
  </si>
  <si>
    <t>Nanor b OS=Danio rerio GN=nnrb PE=2 SV=1</t>
  </si>
  <si>
    <t>Spis2437 SpisGene2437</t>
  </si>
  <si>
    <t>WD repeat-containing protein 27 OS=Homo sapiens GN=WDR27 PE=2 SV=3</t>
  </si>
  <si>
    <t>Spis6640 SpisGene6640</t>
  </si>
  <si>
    <t>Peroxisomal biogenesis factor 3 OS=Bos taurus GN=PEX3 PE=2 SV=1</t>
  </si>
  <si>
    <t>Spis16976 SpisGene16976</t>
  </si>
  <si>
    <t>Uncharacterized protein OS=Strongylocentrotus purpuratus GN=Sp-Cox4L_1 PE=4 SV=1</t>
  </si>
  <si>
    <t>Spis11854 SpisGene11854</t>
  </si>
  <si>
    <t>60S ribosome subunit biogenesis protein NIP7 homolog OS=Tetraodon nigroviridis GN=nip7 PE=3 SV=1</t>
  </si>
  <si>
    <t>Spis502 SpisGene502</t>
  </si>
  <si>
    <t>Peptidyl-prolyl cis-trans isomerase-like 6 OS=Bos taurus GN=PPIL6 PE=2 SV=1</t>
  </si>
  <si>
    <t>Spis13590 SpisGene13590</t>
  </si>
  <si>
    <t>PiggyBac transposable element-derived protein 5 OS=Homo sapiens GN=PGBD5 PE=1 SV=3</t>
  </si>
  <si>
    <t>Spis19002 SpisGene19002</t>
  </si>
  <si>
    <t>Spis15588 SpisGene15588</t>
  </si>
  <si>
    <t>predicted protein [Nematostella vectensis] &gt;gi|156224891|gb|EDO45713.1| predicted protein [Nematostella vectensis]</t>
  </si>
  <si>
    <t>Spis4626 SpisGene4626</t>
  </si>
  <si>
    <t>Golgi reassembly-stacking protein 2 OS=Homo sapiens GN=GORASP2 PE=1 SV=3</t>
  </si>
  <si>
    <t>Spis6717 SpisGene6717</t>
  </si>
  <si>
    <t>Putative uncharacterized protein OS=Branchiostoma floridae GN=BRAFLDRAFT_80350 PE=4 SV=1</t>
  </si>
  <si>
    <t>Spis8205 SpisGene8205</t>
  </si>
  <si>
    <t>ADAM 17-like protease OS=Drosophila melanogaster GN=Tace PE=2 SV=2</t>
  </si>
  <si>
    <t>Spis9162 SpisGene9162</t>
  </si>
  <si>
    <t>Ubiquitin fusion degradation protein 1 homolog OS=Homo sapiens GN=UFD1L PE=1 SV=3</t>
  </si>
  <si>
    <t>Spis11331 SpisGene11331</t>
  </si>
  <si>
    <t>Islet cell autoantigen 1 OS=Rattus norvegicus GN=Ica1 PE=2 SV=2</t>
  </si>
  <si>
    <t>Spis15718 SpisGene15718</t>
  </si>
  <si>
    <t>Prolyl 3-hydroxylase OGFOD1 OS=Bos taurus GN=OGFOD1 PE=2 SV=2</t>
  </si>
  <si>
    <t>Spis5329.t1 SpisGene5329</t>
  </si>
  <si>
    <t>Ceramide synthase 1 OS=Mus musculus GN=Cers1 PE=1 SV=1</t>
  </si>
  <si>
    <t>Spis17105 SpisGene17105</t>
  </si>
  <si>
    <t>Predicted protein OS=Nematostella vectensis GN=v1g232965 PE=4 SV=1</t>
  </si>
  <si>
    <t>Spis6033 SpisGene6033</t>
  </si>
  <si>
    <t>Tetratricopeptide repeat protein 14 OS=Homo sapiens GN=TTC14 PE=1 SV=1</t>
  </si>
  <si>
    <t>Spis11606 SpisGene11606</t>
  </si>
  <si>
    <t>Serine/threonine-protein kinase DDB_G0283821 OS=Dictyostelium discoideum GN=DDB_G0283821 PE=3 SV=1</t>
  </si>
  <si>
    <t>Spis14784 SpisGene14784</t>
  </si>
  <si>
    <t>Protein furry homolog-like OS=Homo sapiens GN=FRYL PE=1 SV=2</t>
  </si>
  <si>
    <t>Spis4227 SpisGene4227</t>
  </si>
  <si>
    <t>Lipoyltransferase 1, mitochondrial OS=Bos taurus GN=LIPT1 PE=1 SV=1</t>
  </si>
  <si>
    <t>Spis7181 SpisGene7181</t>
  </si>
  <si>
    <t>Probable signal peptidase complex subunit 2 OS=Xenopus tropicalis GN=spcs2 PE=2 SV=1</t>
  </si>
  <si>
    <t>Spis13115.t1 SpisGene13115</t>
  </si>
  <si>
    <t>TELO2-interacting protein 2 OS=Mus musculus GN=Tti2 PE=2 SV=1</t>
  </si>
  <si>
    <t>Spis947 SpisGene947</t>
  </si>
  <si>
    <t>Spis18901 SpisGene18901</t>
  </si>
  <si>
    <t>DNA ligase 1 OS=Xenopus laevis GN=lig1 PE=2 SV=1</t>
  </si>
  <si>
    <t>Spis7272 SpisGene7272</t>
  </si>
  <si>
    <t>Transient receptor potential cation channel subfamily A member 1 OS=Rattus norvegicus GN=Trpa1 PE=2 SV=1</t>
  </si>
  <si>
    <t>Spis12832 SpisGene12832</t>
  </si>
  <si>
    <t>Acyl-CoA synthetase family member 2, mitochondrial OS=Danio rerio GN=acsf2 PE=2 SV=1</t>
  </si>
  <si>
    <t>Spis2745 SpisGene2745</t>
  </si>
  <si>
    <t>Collagen alpha-1(XXVII) chain B OS=Danio rerio GN=col27a1b PE=2 SV=1</t>
  </si>
  <si>
    <t>Spis23089 SpisGene23089</t>
  </si>
  <si>
    <t>GE14917 [Drosophila yakuba] &gt;gi|194186693|gb|EDX00305.1| GE14917 [Drosophila yakuba]</t>
  </si>
  <si>
    <t>Spis2096 SpisGene2096</t>
  </si>
  <si>
    <t>Spis14873 SpisGene14873</t>
  </si>
  <si>
    <t>Histone acetyltransferase KAT8 OS=Mus musculus GN=Kat8 PE=1 SV=1</t>
  </si>
  <si>
    <t>Spis1230 SpisGene1230</t>
  </si>
  <si>
    <t>Spis21452 SpisGene21452</t>
  </si>
  <si>
    <t>Ankyrin repeat and zinc finger domain-containing protein 1 OS=Homo sapiens GN=ANKZF1 PE=1 SV=1</t>
  </si>
  <si>
    <t>Spis5884 SpisGene5884</t>
  </si>
  <si>
    <t>Spis8295 SpisGene8295</t>
  </si>
  <si>
    <t>Spis16054 SpisGene16054</t>
  </si>
  <si>
    <t>Uncharacterized protein OS=Guillardia theta CCMP2712 GN=GUITHDRAFT_166656 PE=4 SV=1</t>
  </si>
  <si>
    <t>Spis9617 SpisGene9617</t>
  </si>
  <si>
    <t>Spis22983 SpisGene22983</t>
  </si>
  <si>
    <t>Putative reverse transcriptase OS=Penaeus japonicus PE=4 SV=1</t>
  </si>
  <si>
    <t>Spis6777 SpisGene6777</t>
  </si>
  <si>
    <t>Leucine-rich repeat-containing protein 43 OS=Mus musculus GN=Lrrc43 PE=2 SV=1</t>
  </si>
  <si>
    <t>Spis16919 SpisGene16919</t>
  </si>
  <si>
    <t>Spis10070 SpisGene10070</t>
  </si>
  <si>
    <t>DNA-directed RNA polymerase II subunit RPB1 OS=Mus musculus GN=Polr2a PE=1 SV=3</t>
  </si>
  <si>
    <t>Spis20161 SpisGene20161</t>
  </si>
  <si>
    <t>Germinal-center associated nuclear protein OS=Mus musculus GN=Mcm3ap PE=1 SV=2</t>
  </si>
  <si>
    <t>Spis25287 SpisGene25287</t>
  </si>
  <si>
    <t>Spis10020 SpisGene10020</t>
  </si>
  <si>
    <t>Cytochrome P450 4B1 OS=Oryctolagus cuniculus GN=CYP4B1 PE=1 SV=1</t>
  </si>
  <si>
    <t>Spis13619 SpisGene13619</t>
  </si>
  <si>
    <t>Spis9418 SpisGene9418</t>
  </si>
  <si>
    <t>Uncharacterized protein OS=Acyrthosiphon pisum PE=4 SV=2</t>
  </si>
  <si>
    <t>Spis8296 SpisGene8296</t>
  </si>
  <si>
    <t>Solute carrier family 35 member D3 OS=Homo sapiens GN=SLC35D3 PE=2 SV=1</t>
  </si>
  <si>
    <t>Spis12192 SpisGene12192</t>
  </si>
  <si>
    <t>Universal stress protein A-like protein OS=Arabidopsis thaliana GN=At3g01520 PE=1 SV=2</t>
  </si>
  <si>
    <t>Spis8583 SpisGene8583</t>
  </si>
  <si>
    <t>Mitochondrial inner membrane organizing system protein 1 OS=Mus musculus GN=Minos1 PE=2 SV=1</t>
  </si>
  <si>
    <t>Spis1446 SpisGene1446</t>
  </si>
  <si>
    <t>Mitochondrial import inner membrane translocase subunit Tim13-B OS=Xenopus laevis GN=timm13-b PE=3 SV=1</t>
  </si>
  <si>
    <t>Spis14377 SpisGene14377</t>
  </si>
  <si>
    <t>Calcium-independent phospholipase A2-gamma OS=Homo sapiens GN=PNPLA8 PE=1 SV=1</t>
  </si>
  <si>
    <t>Spis9948 SpisGene9948</t>
  </si>
  <si>
    <t>Spis23963 SpisGene23963</t>
  </si>
  <si>
    <t>Collagen-like protein 7 OS=Acanthamoeba polyphaga mimivirus GN=MIMI_L669 PE=4 SV=1</t>
  </si>
  <si>
    <t>Spis8394 SpisGene8394</t>
  </si>
  <si>
    <t>Mitotic spindle assembly checkpoint protein MAD1 OS=Homo sapiens GN=MAD1L1 PE=1 SV=2</t>
  </si>
  <si>
    <t>Spis6880 SpisGene6880</t>
  </si>
  <si>
    <t>Charged multivesicular body protein 3 OS=Xenopus laevis GN=chmp3 PE=2 SV=3</t>
  </si>
  <si>
    <t>Spis20094 SpisGene20094</t>
  </si>
  <si>
    <t>Spis13482 SpisGene13482</t>
  </si>
  <si>
    <t>VPS9 domain-containing protein 1 OS=Mus musculus GN=Vps9d1 PE=2 SV=1</t>
  </si>
  <si>
    <t>Spis15103 SpisGene15103</t>
  </si>
  <si>
    <t>Serine/threonine-protein kinase 36 OS=Mus musculus GN=Stk36 PE=1 SV=3</t>
  </si>
  <si>
    <t>Spis8496 SpisGene8496</t>
  </si>
  <si>
    <t>Intraflagellar transport protein 81 homolog OS=Mus musculus GN=Ift81 PE=1 SV=4</t>
  </si>
  <si>
    <t>Spis23291 SpisGene23291</t>
  </si>
  <si>
    <t>Leucine-rich repeat-containing protein 1 OS=Homo sapiens GN=LRRC1 PE=1 SV=1</t>
  </si>
  <si>
    <t>Spis11757 SpisGene11757</t>
  </si>
  <si>
    <t>Spis8191 SpisGene8191</t>
  </si>
  <si>
    <t>Nuclear receptor coactivator 4 OS=Homo sapiens GN=NCOA4 PE=1 SV=1</t>
  </si>
  <si>
    <t>Spis15125 SpisGene15125</t>
  </si>
  <si>
    <t>Spis6077 SpisGene6077</t>
  </si>
  <si>
    <t>Transposon Ty3-I Gag-Pol polyprotein OS=Saccharomyces cerevisiae (strain ATCC 204508 / S288c) GN=TY3B-I PE=3 SV=2</t>
  </si>
  <si>
    <t>Spis15361 SpisGene15361</t>
  </si>
  <si>
    <t>Serine/threonine-protein kinase/endoribonuclease IRE1 OS=Homo sapiens GN=ERN1 PE=1 SV=2</t>
  </si>
  <si>
    <t>Spis1623 SpisGene1623</t>
  </si>
  <si>
    <t>RNA-binding motif protein, X chromosome OS=Danio rerio GN=rbmx PE=2 SV=1</t>
  </si>
  <si>
    <t>Spis12027 SpisGene12027</t>
  </si>
  <si>
    <t>Zinc finger CCCH domain-containing protein 18 OS=Homo sapiens GN=ZC3H18 PE=1 SV=2</t>
  </si>
  <si>
    <t>Spis11446 SpisGene11446</t>
  </si>
  <si>
    <t>Tyrosine-protein phosphatase Lar OS=Drosophila melanogaster GN=Lar PE=1 SV=2</t>
  </si>
  <si>
    <t>Spis3251 SpisGene3251</t>
  </si>
  <si>
    <t>Spis499 SpisGene499</t>
  </si>
  <si>
    <t>Sialomucin core protein 24 OS=Rattus norvegicus GN=Cd164 PE=1 SV=1</t>
  </si>
  <si>
    <t>Spis21039 SpisGene21039</t>
  </si>
  <si>
    <t>RNA-directed DNA polymerase from mobile element jockey OS=Drosophila funebris GN=jockey\pol PE=1 SV=1</t>
  </si>
  <si>
    <t>Spis17623 SpisGene17623</t>
  </si>
  <si>
    <t>Spis5677 SpisGene5677</t>
  </si>
  <si>
    <t>Retinoic acid receptor RXR-gamma-A OS=Danio rerio GN=rxrga PE=2 SV=2</t>
  </si>
  <si>
    <t>Spis17853 SpisGene17853</t>
  </si>
  <si>
    <t>RNA/RNP complex-1-interacting phosphatase OS=Mus musculus GN=Dusp11 PE=2 SV=1</t>
  </si>
  <si>
    <t>Spis12323 SpisGene12323</t>
  </si>
  <si>
    <t>NADH dehydrogenase [ubiquinone] 1 alpha subcomplex assembly factor 5 OS=Danio rerio GN=ndufaf5 PE=2 SV=1</t>
  </si>
  <si>
    <t>Spis15779 SpisGene15779</t>
  </si>
  <si>
    <t>Reticulocyte-binding protein 2 homolog a OS=Plasmodium falciparum (isolate 3D7) GN=PF13_0198 PE=3 SV=1</t>
  </si>
  <si>
    <t>Spis31.t1 SpisGene31</t>
  </si>
  <si>
    <t>Ribosome-recycling factor, mitochondrial OS=Mus musculus GN=Mrrf PE=1 SV=1</t>
  </si>
  <si>
    <t>Spis24855 SpisGene24855</t>
  </si>
  <si>
    <t>Peroxisomal membrane protein PMP34 OS=Homo sapiens GN=SLC25A17 PE=1 SV=1</t>
  </si>
  <si>
    <t>Spis17238 SpisGene17238</t>
  </si>
  <si>
    <t>Neutrophil cytosol factor 2 OS=Bos taurus GN=NCF2 PE=2 SV=1</t>
  </si>
  <si>
    <t>Spis24165 SpisGene24165</t>
  </si>
  <si>
    <t>Nephrocystin-3 OS=Danio rerio GN=nphp3 PE=3 SV=1</t>
  </si>
  <si>
    <t>Spis669 SpisGene669</t>
  </si>
  <si>
    <t>Synaptotagmin-C OS=Diplobatis ommata GN=P65-C PE=2 SV=1</t>
  </si>
  <si>
    <t>Spis4167 SpisGene4167</t>
  </si>
  <si>
    <t>Serine/threonine-protein kinase 38-like OS=Homo sapiens GN=STK38L PE=1 SV=3</t>
  </si>
  <si>
    <t>Spis10992 SpisGene10992</t>
  </si>
  <si>
    <t>Solute carrier family 15 member 4 OS=Xenopus laevis GN=slc15a4 PE=2 SV=1</t>
  </si>
  <si>
    <t>Spis11586 SpisGene11586</t>
  </si>
  <si>
    <t>Acid phosphatase-like protein 2 OS=Xenopus tropicalis GN=acpl2 PE=2 SV=1</t>
  </si>
  <si>
    <t>Spis5647 SpisGene5647</t>
  </si>
  <si>
    <t>Synphilin-1 OS=Homo sapiens GN=SNCAIP PE=1 SV=2</t>
  </si>
  <si>
    <t>Spis12956.t2 SpisGene12956</t>
  </si>
  <si>
    <t>Peroxiredoxin-1 OS=Gallus gallus GN=PRDX1 PE=1 SV=1</t>
  </si>
  <si>
    <t>Spis4102 SpisGene4102</t>
  </si>
  <si>
    <t>Retinol dehydrogenase 2 OS=Rattus norvegicus GN=Rdh2 PE=1 SV=1</t>
  </si>
  <si>
    <t>Spis14752 SpisGene14752</t>
  </si>
  <si>
    <t>Spis2486 SpisGene2486</t>
  </si>
  <si>
    <t>L-threonine dehydratase catabolic TdcB OS=Staphylococcus aureus (strain MW2) GN=tdcB PE=3 SV=1</t>
  </si>
  <si>
    <t>Spis5955 SpisGene5955</t>
  </si>
  <si>
    <t>Sugar phosphate exchanger 3 OS=Xenopus laevis GN=slc37a3 PE=2 SV=1</t>
  </si>
  <si>
    <t>Spis14572 SpisGene14572</t>
  </si>
  <si>
    <t>Spis19533 SpisGene19533</t>
  </si>
  <si>
    <t>Partitioning defective 3 homolog OS=Mus musculus GN=Pard3 PE=1 SV=2</t>
  </si>
  <si>
    <t>Spis21013 SpisGene21013</t>
  </si>
  <si>
    <t>hypothetical protein CAPTEDRAFT_185673 [Capitella teleta]</t>
  </si>
  <si>
    <t>Spis11022 SpisGene11022</t>
  </si>
  <si>
    <t>TBC1 domain family member 7 OS=Mus musculus GN=Tbc1d7 PE=1 SV=1</t>
  </si>
  <si>
    <t>Spis16826 SpisGene16826</t>
  </si>
  <si>
    <t>Leucine-rich repeat protein 1 OS=Homo sapiens GN=LRR1 PE=1 SV=2</t>
  </si>
  <si>
    <t>Spis21218 SpisGene21218</t>
  </si>
  <si>
    <t>Predicted protein OS=Nematostella vectensis GN=v1g244805 PE=4 SV=1</t>
  </si>
  <si>
    <t>Spis4437 SpisGene4437</t>
  </si>
  <si>
    <t>Cytoplasmic dynein 1 heavy chain 1 OS=Mus musculus GN=Dync1h1 PE=1 SV=2</t>
  </si>
  <si>
    <t>Spis19672 SpisGene19672</t>
  </si>
  <si>
    <t>Zinc finger CCHC domain-containing protein 2 OS=Mus musculus GN=Zcchc2 PE=2 SV=3</t>
  </si>
  <si>
    <t>Spis18417 SpisGene18417</t>
  </si>
  <si>
    <t>Uncharacterized protein OS=Strongylocentrotus purpuratus GN=Sp-Zcchc3 PE=4 SV=1</t>
  </si>
  <si>
    <t>Spis2696.t1 SpisGene2696</t>
  </si>
  <si>
    <t>Fibroblast growth factor receptor 1 OS=Homo sapiens GN=FGFR1 PE=1 SV=3</t>
  </si>
  <si>
    <t>Spis18573 SpisGene18573</t>
  </si>
  <si>
    <t>F-box protein At5g06550 OS=Arabidopsis thaliana GN=At5g06550 PE=2 SV=1</t>
  </si>
  <si>
    <t>Spis18084 SpisGene18084</t>
  </si>
  <si>
    <t>Putative phytanoyl-CoA dioxygenase OS=Raoultella ornithinolytica B6 GN=RORB6_04500 PE=4 SV=1</t>
  </si>
  <si>
    <t>Spis4245 SpisGene4245</t>
  </si>
  <si>
    <t>Zinc finger FYVE domain-containing protein 16 OS=Mus musculus GN=Zfyve16 PE=1 SV=2</t>
  </si>
  <si>
    <t>Spis7975 SpisGene7975</t>
  </si>
  <si>
    <t>Protein broad-minded OS=Danio rerio GN=tbc1d32 PE=3 SV=2</t>
  </si>
  <si>
    <t>Spis16599 SpisGene16599</t>
  </si>
  <si>
    <t>Histone-lysine N-methyltransferase SETD1B-A OS=Danio rerio GN=setd1ba PE=1 SV=2</t>
  </si>
  <si>
    <t>Spis2918 SpisGene2918</t>
  </si>
  <si>
    <t>Proteasome subunit beta type-8 OS=Bos taurus GN=PSMB8 PE=1 SV=2</t>
  </si>
  <si>
    <t>Spis10698 SpisGene10698</t>
  </si>
  <si>
    <t>Caspase-7 OS=Mesocricetus auratus GN=CASP7 PE=1 SV=1</t>
  </si>
  <si>
    <t>Spis3877.t1 SpisGene3877</t>
  </si>
  <si>
    <t>Serine/threonine-protein phosphatase with EF-hands 1 OS=Rattus norvegicus GN=Ppef1 PE=2 SV=1</t>
  </si>
  <si>
    <t>Spis17393 SpisGene17393</t>
  </si>
  <si>
    <t>Zinc finger protein 862 OS=Homo sapiens GN=ZNF862 PE=2 SV=2</t>
  </si>
  <si>
    <t>Spis17962 SpisGene17962</t>
  </si>
  <si>
    <t>Interferon alpha-inducible protein 6 OS=Homo sapiens GN=IFI6 PE=2 SV=2</t>
  </si>
  <si>
    <t>Spis4075 SpisGene4075</t>
  </si>
  <si>
    <t>predicted protein [Nematostella vectensis] &gt;gi|156223701|gb|EDO44533.1| predicted protein [Nematostella vectensis]</t>
  </si>
  <si>
    <t>Spis4249 SpisGene4249</t>
  </si>
  <si>
    <t>Phosphatidylinositol 3-kinase catalytic subunit type 3 OS=Xenopus laevis GN=pik3c3 PE=2 SV=1</t>
  </si>
  <si>
    <t>Spis17833 SpisGene17833</t>
  </si>
  <si>
    <t>Major facilitator superfamily domain-containing protein 10 OS=Mus musculus GN=Mfsd10 PE=2 SV=1</t>
  </si>
  <si>
    <t>Spis9457 SpisGene9457</t>
  </si>
  <si>
    <t>Spis15030 SpisGene15030</t>
  </si>
  <si>
    <t>DNA replication ATP-dependent helicase/nuclease DNA2 OS=Rattus norvegicus GN=Dna2 PE=3 SV=1</t>
  </si>
  <si>
    <t>Spis15062.t1 SpisGene15062</t>
  </si>
  <si>
    <t>Solute carrier family 12 member 2 OS=Mus musculus GN=Slc12a2 PE=1 SV=2</t>
  </si>
  <si>
    <t>Spis8367 SpisGene8367</t>
  </si>
  <si>
    <t>Putative reverse transcriptase OS=Takifugu rubripes PE=4 SV=1</t>
  </si>
  <si>
    <t>Spis11172 SpisGene11172</t>
  </si>
  <si>
    <t>Dolichyl-diphosphooligosaccharide--protein glycosyltransferase subunit STT3B OS=Homo sapiens GN=STT3B PE=1 SV=1</t>
  </si>
  <si>
    <t>Spis2079 SpisGene2079</t>
  </si>
  <si>
    <t>Spis3935 SpisGene3935</t>
  </si>
  <si>
    <t>Spis22331 SpisGene22331</t>
  </si>
  <si>
    <t>Spis22338 SpisGene22338</t>
  </si>
  <si>
    <t>WD repeat-containing protein 5 OS=Rattus norvegicus GN=Wdr5 PE=2 SV=1</t>
  </si>
  <si>
    <t>Spis1039 SpisGene1039</t>
  </si>
  <si>
    <t>Cullin-5 OS=Homo sapiens GN=CUL5 PE=1 SV=4</t>
  </si>
  <si>
    <t>Spis16782 SpisGene16782</t>
  </si>
  <si>
    <t>Probable isocitrate dehydrogenase [NAD] subunit beta, mitochondrial OS=Caenorhabditis elegans GN=idhb-1 PE=3 SV=1</t>
  </si>
  <si>
    <t>Spis6309 SpisGene6309</t>
  </si>
  <si>
    <t>Syntaxin-17 OS=Homo sapiens GN=STX17 PE=1 SV=2</t>
  </si>
  <si>
    <t>Spis13703 SpisGene13703</t>
  </si>
  <si>
    <t>Predicted protein OS=Trichoplax adhaerens GN=TRIADDRAFT_58726 PE=4 SV=1</t>
  </si>
  <si>
    <t>Spis22069 SpisGene22069</t>
  </si>
  <si>
    <t>Uncharacterized protein OS=Strongylocentrotus purpuratus GN=Sp-PolppL_15 PE=4 SV=1</t>
  </si>
  <si>
    <t>Spis10205 SpisGene10205</t>
  </si>
  <si>
    <t>Spis10247.t2 SpisGene10247</t>
  </si>
  <si>
    <t>Filamin-A OS=Mus musculus GN=Flna PE=1 SV=5</t>
  </si>
  <si>
    <t>Spis8200 SpisGene8200</t>
  </si>
  <si>
    <t>Uncharacterized protein OS=Crassostrea gigas GN=CGI_10008698 PE=4 SV=1</t>
  </si>
  <si>
    <t>Spis15102 SpisGene15102</t>
  </si>
  <si>
    <t>Sodium- and chloride-dependent GABA transporter 1 OS=Rattus norvegicus GN=Slc6a1 PE=1 SV=1</t>
  </si>
  <si>
    <t>Spis2362.t1 SpisGene2362</t>
  </si>
  <si>
    <t>Divergent AAA region OS=Chlorobium ferrooxidans DSM 13031 GN=CferDRAFT_1661 PE=4 SV=1</t>
  </si>
  <si>
    <t>Spis1727 SpisGene1727</t>
  </si>
  <si>
    <t>Alpha-mannosidase 2C1 OS=Homo sapiens GN=MAN2C1 PE=1 SV=1</t>
  </si>
  <si>
    <t>Spis11571 SpisGene11571</t>
  </si>
  <si>
    <t>Segment polarity protein dishevelled homolog DVL-3 OS=Xenopus tropicalis GN=dvl3 PE=2 SV=1</t>
  </si>
  <si>
    <t>Spis10116 SpisGene10116</t>
  </si>
  <si>
    <t>Putative glycerol kinase 3 OS=Homo sapiens GN=GK3P PE=5 SV=2</t>
  </si>
  <si>
    <t>Spis14463 SpisGene14463</t>
  </si>
  <si>
    <t>Methyltransferase-like protein 13 OS=Bos taurus GN=METTL13 PE=2 SV=1</t>
  </si>
  <si>
    <t>Spis19036 SpisGene19036</t>
  </si>
  <si>
    <t>Predicted protein OS=Nematostella vectensis GN=v1g244205 PE=4 SV=1</t>
  </si>
  <si>
    <t>Spis1680 SpisGene1680</t>
  </si>
  <si>
    <t>Major facilitator superfamily domain-containing protein 8 OS=Mus musculus GN=Mfsd8 PE=2 SV=1</t>
  </si>
  <si>
    <t>Spis5690 SpisGene5690</t>
  </si>
  <si>
    <t>85/88 kDa calcium-independent phospholipase A2 OS=Mus musculus GN=Pla2g6 PE=1 SV=3</t>
  </si>
  <si>
    <t>Spis12755.t1 SpisGene12755</t>
  </si>
  <si>
    <t>Peroxisomal acyl-coenzyme A oxidase 1 OS=Cavia porcellus GN=ACOX1 PE=2 SV=1</t>
  </si>
  <si>
    <t>Spis21326 SpisGene21326</t>
  </si>
  <si>
    <t>Mitochondrial amidoxime reducing component 2 OS=Mus musculus GN=Marc2 PE=1 SV=1</t>
  </si>
  <si>
    <t>Spis9381 SpisGene9381</t>
  </si>
  <si>
    <t>Dynein assembly factor 1, axonemal OS=Mus musculus GN=Dnaaf1 PE=2 SV=1</t>
  </si>
  <si>
    <t>Spis12247 SpisGene12247</t>
  </si>
  <si>
    <t>Uncharacterized protein OS=Danio rerio GN=si:dkey-231p15.1 PE=4 SV=2</t>
  </si>
  <si>
    <t>Spis3949 SpisGene3949</t>
  </si>
  <si>
    <t>EF-hand calcium-binding domain-containing protein 11 OS=Mus musculus GN=Efcab11 PE=2 SV=1</t>
  </si>
  <si>
    <t>Spis20229 SpisGene20229</t>
  </si>
  <si>
    <t>Zinc finger protein 474 OS=Macaca fascicularis GN=ZNF474 PE=2 SV=1</t>
  </si>
  <si>
    <t>Spis8369 SpisGene8369</t>
  </si>
  <si>
    <t>Spis1214 SpisGene1214</t>
  </si>
  <si>
    <t>Dual serine/threonine and tyrosine protein kinase OS=Gallus gallus GN=DSTYK PE=2 SV=1</t>
  </si>
  <si>
    <t>Spis17665 SpisGene17665</t>
  </si>
  <si>
    <t>PREDICTED: putative nuclease HARBI1-like [Strongylocentrotus purpuratus]</t>
  </si>
  <si>
    <t>Spis5817 SpisGene5817</t>
  </si>
  <si>
    <t>Protein cornichon homolog 4 OS=Xenopus tropicalis GN=cnih4 PE=2 SV=1</t>
  </si>
  <si>
    <t>Spis17318 SpisGene17318</t>
  </si>
  <si>
    <t>Predicted protein OS=Nematostella vectensis GN=v1g224652 PE=4 SV=1</t>
  </si>
  <si>
    <t>Spis10907 SpisGene10907</t>
  </si>
  <si>
    <t>Lactadherin OS=Homo sapiens GN=MFGE8 PE=1 SV=2</t>
  </si>
  <si>
    <t>Spis16005 SpisGene16005</t>
  </si>
  <si>
    <t>D-inositol 3-phosphate glycosyltransferase OS=Corynebacterium aurimucosum (strain ATCC 700975 / DSM 44827 / CN-1) GN=mshA PE=3 SV=1</t>
  </si>
  <si>
    <t>Spis9414 SpisGene9414</t>
  </si>
  <si>
    <t>Cell division cycle 7-related protein kinase OS=Mus musculus GN=Cdc7 PE=1 SV=2</t>
  </si>
  <si>
    <t>Spis9459 SpisGene9459</t>
  </si>
  <si>
    <t>Uncharacterized protein OS=Strongylocentrotus purpuratus GN=Sp-PolppL_22 PE=4 SV=1</t>
  </si>
  <si>
    <t>Spis23023 SpisGene23023</t>
  </si>
  <si>
    <t>Hemicentin-2 OS=Mus musculus GN=Hmcn2 PE=2 SV=1</t>
  </si>
  <si>
    <t>Spis2970 SpisGene2970</t>
  </si>
  <si>
    <t>WD repeat-containing protein 78 OS=Mus musculus GN=Wdr78 PE=2 SV=1</t>
  </si>
  <si>
    <t>Spis13053 SpisGene13053</t>
  </si>
  <si>
    <t>Ancient ubiquitous protein 1 OS=Xenopus laevis GN=aup1 PE=2 SV=1</t>
  </si>
  <si>
    <t>Spis2193.t1 SpisGene2193</t>
  </si>
  <si>
    <t>Beta-1,3-glucosyltransferase OS=Mus musculus GN=B3galtl PE=2 SV=3</t>
  </si>
  <si>
    <t>Spis346 SpisGene346</t>
  </si>
  <si>
    <t>Protein FAM154B OS=Mus musculus GN=Fam154b PE=2 SV=2</t>
  </si>
  <si>
    <t>Spis18924 SpisGene18924</t>
  </si>
  <si>
    <t>Spis9448 SpisGene9448</t>
  </si>
  <si>
    <t>28S ribosomal protein S24-B, mitochondrial OS=Xenopus laevis GN=mrps24-b PE=2 SV=1</t>
  </si>
  <si>
    <t>Spis2623 SpisGene2623</t>
  </si>
  <si>
    <t>Predicted protein OS=Nematostella vectensis GN=v1g248233 PE=4 SV=1</t>
  </si>
  <si>
    <t>Spis4702.t1 SpisGene4702</t>
  </si>
  <si>
    <t>ATP synthase F(0) complex subunit C2, mitochondrial OS=Mus musculus GN=Atp5g2 PE=2 SV=2</t>
  </si>
  <si>
    <t>Spis3036 SpisGene3036</t>
  </si>
  <si>
    <t>Phosphatidyl-N-methylethanolamine N-methyltransferase OS=Saccharomyces cerevisiae (strain ATCC 204508 / S288c) GN=OPI3 PE=1 SV=1</t>
  </si>
  <si>
    <t>Spis7310 SpisGene7310</t>
  </si>
  <si>
    <t>Bromodomain-containing protein 7 OS=Mus musculus GN=Brd7 PE=1 SV=1</t>
  </si>
  <si>
    <t>Spis13122 SpisGene13122</t>
  </si>
  <si>
    <t>Cytoplasmic polyadenylation element-binding protein 1 OS=Pongo abelii GN=CPEB1 PE=2 SV=1</t>
  </si>
  <si>
    <t>Spis17579 SpisGene17579</t>
  </si>
  <si>
    <t>Spis1601 SpisGene1601</t>
  </si>
  <si>
    <t>Spis6363 SpisGene6363</t>
  </si>
  <si>
    <t>D-inositol 3-phosphate glycosyltransferase OS=Arthrobacter aurescens (strain TC1) GN=mshA PE=3 SV=1</t>
  </si>
  <si>
    <t>Spis15547.t1 SpisGene15547</t>
  </si>
  <si>
    <t>RNA-binding protein 33 OS=Mus musculus GN=Rbm33 PE=1 SV=2</t>
  </si>
  <si>
    <t>Spis8 SpisGene8</t>
  </si>
  <si>
    <t>Eukaryotic translation initiation factor 2-alpha kinase 1 OS=Homo sapiens GN=EIF2AK1 PE=1 SV=2</t>
  </si>
  <si>
    <t>Spis8417 SpisGene8417</t>
  </si>
  <si>
    <t>Centrosomal protein of 70 kDa OS=Mus musculus GN=Cep70 PE=2 SV=1</t>
  </si>
  <si>
    <t>Spis1454 SpisGene1454</t>
  </si>
  <si>
    <t>Protein phosphatase 1 regulatory subunit 35 OS=Mus musculus GN=Ppp1r35 PE=2 SV=1</t>
  </si>
  <si>
    <t>Spis21021 SpisGene21021</t>
  </si>
  <si>
    <t>Uncharacterized protein OS=Acyrthosiphon pisum GN=Mrpl17 PE=4 SV=1</t>
  </si>
  <si>
    <t>Spis7064 SpisGene7064</t>
  </si>
  <si>
    <t>BTB/POZ domain-containing protein 3 OS=Callithrix jacchus GN=BTBD3 PE=2 SV=1</t>
  </si>
  <si>
    <t>Spis8212 SpisGene8212</t>
  </si>
  <si>
    <t>Gag-Pol polyprotein (Fragment) OS=Cas-Br-E murine leukemia virus GN=gag-pol PE=3 SV=1</t>
  </si>
  <si>
    <t>Spis1208 SpisGene1208</t>
  </si>
  <si>
    <t>Profilin OS=Heliocidaris crassispina PE=1 SV=2</t>
  </si>
  <si>
    <t>Spis5803 SpisGene5803</t>
  </si>
  <si>
    <t>TNF receptor-associated factor 4 OS=Mus musculus GN=Traf4 PE=1 SV=2</t>
  </si>
  <si>
    <t>Spis4148 SpisGene4148</t>
  </si>
  <si>
    <t>predicted protein [Nematostella vectensis] &gt;gi|156228430|gb|EDO49229.1| predicted protein [Nematostella vectensis]</t>
  </si>
  <si>
    <t>Spis3090 SpisGene3090</t>
  </si>
  <si>
    <t>Tyrosine-protein phosphatase non-receptor type 13 OS=Homo sapiens GN=PTPN13 PE=1 SV=2</t>
  </si>
  <si>
    <t>Spis16802 SpisGene16802</t>
  </si>
  <si>
    <t>Multifunctional protein ADE2 OS=Gallus gallus GN=AIRC PE=2 SV=1</t>
  </si>
  <si>
    <t>Spis17961 SpisGene17961</t>
  </si>
  <si>
    <t>predicted protein [Nematostella vectensis] &gt;gi|156209530|gb|EDO30797.1| predicted protein [Nematostella vectensis]</t>
  </si>
  <si>
    <t>Spis18479 SpisGene18479</t>
  </si>
  <si>
    <t>Dynamin-1-like protein OS=Danio rerio GN=dnm1l PE=2 SV=1</t>
  </si>
  <si>
    <t>Spis3626 SpisGene3626</t>
  </si>
  <si>
    <t>cGMP-dependent protein kinase 1 OS=Mus musculus GN=Prkg1 PE=1 SV=1</t>
  </si>
  <si>
    <t>Spis14751 SpisGene14751</t>
  </si>
  <si>
    <t>E3 ubiquitin-protein ligase DZIP3 OS=Homo sapiens GN=DZIP3 PE=1 SV=2</t>
  </si>
  <si>
    <t>Spis16373 SpisGene16373</t>
  </si>
  <si>
    <t>Spis2391 SpisGene2391</t>
  </si>
  <si>
    <t>Apoptosis-resistant E3 ubiquitin protein ligase 1 OS=Homo sapiens GN=AREL1 PE=1 SV=3</t>
  </si>
  <si>
    <t>Spis6153 SpisGene6153</t>
  </si>
  <si>
    <t>Sorting nexin-2 OS=Homo sapiens GN=SNX2 PE=1 SV=2</t>
  </si>
  <si>
    <t>Spis9578 SpisGene9578</t>
  </si>
  <si>
    <t>Porphobilinogen deaminase OS=Bos taurus GN=HMBS PE=2 SV=1</t>
  </si>
  <si>
    <t>Spis7171 SpisGene7171</t>
  </si>
  <si>
    <t>Probable inactive protein kinase-like protein SgK071 homolog OS=Mus musculus GN=Sgk071 PE=2 SV=3</t>
  </si>
  <si>
    <t>Spis19322 SpisGene19322</t>
  </si>
  <si>
    <t>UNC93-like protein MFSD11 OS=Homo sapiens GN=MFSD11 PE=2 SV=2</t>
  </si>
  <si>
    <t>Spis3511 SpisGene3511</t>
  </si>
  <si>
    <t>Spis4275.t1 SpisGene4275</t>
  </si>
  <si>
    <t>Adenosine deaminase-like protein OS=Danio rerio GN=adal PE=2 SV=1</t>
  </si>
  <si>
    <t>Spis7951 SpisGene7951</t>
  </si>
  <si>
    <t>Mediator of RNA polymerase II transcription subunit 31 OS=Xenopus tropicalis GN=med31 PE=2 SV=2</t>
  </si>
  <si>
    <t>Spis15951 SpisGene15951</t>
  </si>
  <si>
    <t>3-oxoacyl-[acyl-carrier-protein] reductase FabG OS=Thermotoga maritima (strain ATCC 43589 / MSB8 / DSM 3109 / JCM 10099) GN=fabG PE=3 SV=1</t>
  </si>
  <si>
    <t>Spis18613 SpisGene18613</t>
  </si>
  <si>
    <t>Spis17823 SpisGene17823</t>
  </si>
  <si>
    <t>PRKCA-binding protein OS=Rattus norvegicus GN=Pick1 PE=1 SV=1</t>
  </si>
  <si>
    <t>Spis10326 SpisGene10326</t>
  </si>
  <si>
    <t>Tetraspanin-7 OS=Mus musculus GN=Tspan7 PE=2 SV=2</t>
  </si>
  <si>
    <t>Spis4090 SpisGene4090</t>
  </si>
  <si>
    <t>Transmembrane protein 246 OS=Homo sapiens GN=TMEM246 PE=1 SV=1</t>
  </si>
  <si>
    <t>Spis23219 SpisGene23219</t>
  </si>
  <si>
    <t>predicted protein [Nematostella vectensis] &gt;gi|156210683|gb|EDO31839.1| predicted protein [Nematostella vectensis]</t>
  </si>
  <si>
    <t>Spis24841 SpisGene24841</t>
  </si>
  <si>
    <t>U3 small nucleolar RNA-associated protein 14 homolog A OS=Mus musculus GN=Utp14a PE=1 SV=1</t>
  </si>
  <si>
    <t>Spis24662 SpisGene24662</t>
  </si>
  <si>
    <t>Uncharacterized protein OS=Capitella teleta GN=CAPTEDRAFT_113196 PE=4 SV=1</t>
  </si>
  <si>
    <t>Spis4461 SpisGene4461</t>
  </si>
  <si>
    <t>Predicted protein OS=Nematostella vectensis GN=v1g214320 PE=4 SV=1</t>
  </si>
  <si>
    <t>Spis17538 SpisGene17538</t>
  </si>
  <si>
    <t>Leucine-rich repeat-containing protein 16A OS=Homo sapiens GN=LRRC16A PE=1 SV=1</t>
  </si>
  <si>
    <t>Spis1930.t1 SpisGene1930</t>
  </si>
  <si>
    <t>Uncharacterized protein OS=Ciona intestinalis GN=LOC100183455 PE=4 SV=2</t>
  </si>
  <si>
    <t>Spis16053 SpisGene16053</t>
  </si>
  <si>
    <t>Interferon alpha-inducible protein 27-like protein 2A OS=Mus musculus GN=Ifi27l2a PE=3 SV=1</t>
  </si>
  <si>
    <t>Spis24542 SpisGene24542</t>
  </si>
  <si>
    <t>Spis25176 SpisGene25176</t>
  </si>
  <si>
    <t>Sodium/myo-inositol cotransporter OS=Mus musculus GN=Slc5a3 PE=1 SV=2</t>
  </si>
  <si>
    <t>Spis13082 SpisGene13082</t>
  </si>
  <si>
    <t>Tolloid-like protein 2 OS=Xenopus laevis GN=tll2 PE=2 SV=1</t>
  </si>
  <si>
    <t>Spis4396 SpisGene4396</t>
  </si>
  <si>
    <t>Lipid phosphate phosphohydrolase 3 OS=Homo sapiens GN=PPAP2B PE=1 SV=1</t>
  </si>
  <si>
    <t>Spis13373 SpisGene13373</t>
  </si>
  <si>
    <t>NAD-dependent protein deacetylase sirtuin-7 OS=Bos taurus GN=SIRT7 PE=2 SV=1</t>
  </si>
  <si>
    <t>Spis4479 SpisGene4479</t>
  </si>
  <si>
    <t>Uncharacterized protein OS=Bathycoccus prasinos GN=Bathy01g06920 PE=4 SV=1</t>
  </si>
  <si>
    <t>Spis21621 SpisGene21621</t>
  </si>
  <si>
    <t>Myosin heavy chain kinase A OS=Dictyostelium discoideum GN=mhkA PE=1 SV=2</t>
  </si>
  <si>
    <t>Spis5873 SpisGene5873</t>
  </si>
  <si>
    <t>Spis17439 SpisGene17439</t>
  </si>
  <si>
    <t>Histone H2A deubiquitinase MYSM1 OS=Homo sapiens GN=MYSM1 PE=1 SV=1</t>
  </si>
  <si>
    <t>Spis19483.t1 SpisGene19483</t>
  </si>
  <si>
    <t>Serine/threonine-protein kinase PAK 3 OS=Pongo pygmaeus GN=PAK3 PE=2 SV=1</t>
  </si>
  <si>
    <t>Spis3957 SpisGene3957</t>
  </si>
  <si>
    <t>Spis2247 SpisGene2247</t>
  </si>
  <si>
    <t>Fanconi anemia group J protein OS=Homo sapiens GN=BRIP1 PE=1 SV=1</t>
  </si>
  <si>
    <t>Spis15650 SpisGene15650</t>
  </si>
  <si>
    <t>Gamma-tubulin complex component 2 OS=Homo sapiens GN=TUBGCP2 PE=1 SV=2</t>
  </si>
  <si>
    <t>Spis710 SpisGene710</t>
  </si>
  <si>
    <t>Coiled-coil domain-containing protein 43 OS=Danio rerio GN=ccdc43 PE=2 SV=1</t>
  </si>
  <si>
    <t>Spis16531 SpisGene16531</t>
  </si>
  <si>
    <t>Pao retrotransposon peptidase superfamily OS=Trichinella spiralis GN=Tsp_11300 PE=4 SV=1</t>
  </si>
  <si>
    <t>Spis19306 SpisGene19306</t>
  </si>
  <si>
    <t>Prostaglandin E synthase 2 OS=Macaca fascicularis GN=PTGES2 PE=1 SV=1</t>
  </si>
  <si>
    <t>Spis6945 SpisGene6945</t>
  </si>
  <si>
    <t>Spis18329 SpisGene18329</t>
  </si>
  <si>
    <t>Spis18632.t1 SpisGene18632</t>
  </si>
  <si>
    <t>GA-binding protein alpha chain OS=Mus musculus GN=Gabpa PE=1 SV=2</t>
  </si>
  <si>
    <t>Spis3777 SpisGene3777</t>
  </si>
  <si>
    <t>Mitochondrial ribosome-associated GTPase 2 OS=Pongo abelii GN=MTG2 PE=2 SV=1</t>
  </si>
  <si>
    <t>Spis21371.t1 SpisGene21371</t>
  </si>
  <si>
    <t>N-acetyl-D-glucosamine kinase OS=Mus musculus GN=Nagk PE=2 SV=3</t>
  </si>
  <si>
    <t>Spis18653 SpisGene18653</t>
  </si>
  <si>
    <t>Uncharacterized protein OS=Anolis carolinensis PE=4 SV=1</t>
  </si>
  <si>
    <t>Spis1346.t1 SpisGene1346</t>
  </si>
  <si>
    <t>predicted protein [Nematostella vectensis] &gt;gi|156225746|gb|EDO46561.1| predicted protein [Nematostella vectensis]</t>
  </si>
  <si>
    <t>Spis1838 SpisGene1838</t>
  </si>
  <si>
    <t>Iron/zinc purple acid phosphatase-like protein OS=Danio rerio GN=papl PE=2 SV=1</t>
  </si>
  <si>
    <t>Spis5104 SpisGene5104</t>
  </si>
  <si>
    <t>Neuropilin-2 OS=Rattus norvegicus GN=Nrp2 PE=2 SV=1</t>
  </si>
  <si>
    <t>Spis11028 SpisGene11028</t>
  </si>
  <si>
    <t>PIN2/TERF1-interacting telomerase inhibitor 1 OS=Homo sapiens GN=PINX1 PE=1 SV=2</t>
  </si>
  <si>
    <t>Spis1888 SpisGene1888</t>
  </si>
  <si>
    <t>Solute carrier family 22 member 15 OS=Homo sapiens GN=SLC22A15 PE=2 SV=1</t>
  </si>
  <si>
    <t>Spis23 SpisGene23</t>
  </si>
  <si>
    <t>WD repeat-containing protein 59 OS=Homo sapiens GN=WDR59 PE=1 SV=2</t>
  </si>
  <si>
    <t>Spis9775 SpisGene9775</t>
  </si>
  <si>
    <t>E3 ubiquitin-protein ligase TRIM71 OS=Danio rerio GN=trim71 PE=2 SV=1</t>
  </si>
  <si>
    <t>Spis15276 SpisGene15276</t>
  </si>
  <si>
    <t>Demethylmenaquinone methyltransferase OS=Corynebacterium glutamicum (strain R) GN=ubiE PE=3 SV=1</t>
  </si>
  <si>
    <t>Spis6427 SpisGene6427</t>
  </si>
  <si>
    <t>Angio-associated migratory cell protein OS=Canis familiaris GN=AAMP PE=3 SV=1</t>
  </si>
  <si>
    <t>Spis1754 SpisGene1754</t>
  </si>
  <si>
    <t>Ubiquitin-protein ligase E3A OS=Homo sapiens GN=UBE3A PE=1 SV=4</t>
  </si>
  <si>
    <t>Spis3731 SpisGene3731</t>
  </si>
  <si>
    <t>Tectonic-2 OS=Rattus norvegicus GN=Tctn2 PE=2 SV=1</t>
  </si>
  <si>
    <t>Spis3310 SpisGene3310</t>
  </si>
  <si>
    <t>Nuclear distribution protein nudE-like 1-A OS=Xenopus laevis GN=ndel1-a PE=2 SV=1</t>
  </si>
  <si>
    <t>Spis4041 SpisGene4041</t>
  </si>
  <si>
    <t>Predicted protein OS=Nematostella vectensis GN=v1g205729 PE=4 SV=1</t>
  </si>
  <si>
    <t>Spis12829 SpisGene12829</t>
  </si>
  <si>
    <t>Prickle-like protein 3 OS=Mus musculus GN=Prickle3 PE=2 SV=1</t>
  </si>
  <si>
    <t>Spis5295 SpisGene5295</t>
  </si>
  <si>
    <t>Nephrocystin-4 OS=Mus musculus GN=Nphp4 PE=1 SV=2</t>
  </si>
  <si>
    <t>Spis19647 SpisGene19647</t>
  </si>
  <si>
    <t>Spis20260 SpisGene20260</t>
  </si>
  <si>
    <t>Acyl-CoA dehydrogenase family member 10 OS=Homo sapiens GN=ACAD10 PE=2 SV=1</t>
  </si>
  <si>
    <t>Spis7871 SpisGene7871</t>
  </si>
  <si>
    <t>Alpha-1,6-mannosylglycoprotein 6-beta-N-acetylglucosaminyltransferase A OS=Cricetulus griseus GN=MGAT5 PE=2 SV=1</t>
  </si>
  <si>
    <t>Spis11675 SpisGene11675</t>
  </si>
  <si>
    <t>Spis11620 SpisGene11620</t>
  </si>
  <si>
    <t>Low-density lipoprotein receptor-related protein 2 OS=Mus musculus GN=Lrp2 PE=1 SV=1</t>
  </si>
  <si>
    <t>Spis12548 SpisGene12548</t>
  </si>
  <si>
    <t>Splicing factor 3B subunit 6 OS=Mus musculus GN=Sf3b6 PE=1 SV=1</t>
  </si>
  <si>
    <t>Spis17755 SpisGene17755</t>
  </si>
  <si>
    <t>Leucine-rich repeats and immunoglobulin-like domains protein 3 OS=Mus musculus GN=Lrig3 PE=1 SV=1</t>
  </si>
  <si>
    <t>Spis4345.t1 SpisGene4345</t>
  </si>
  <si>
    <t>Leucine-rich repeat and IQ domain-containing protein 1 OS=Mus musculus GN=Lrriq1 PE=2 SV=2</t>
  </si>
  <si>
    <t>Spis48 SpisGene48</t>
  </si>
  <si>
    <t>Predicted protein OS=Nematostella vectensis GN=v1g237361 PE=4 SV=1</t>
  </si>
  <si>
    <t>Spis10688.t1 SpisGene10688</t>
  </si>
  <si>
    <t>Trichoplein keratin filament-binding protein OS=Danio rerio GN=tchp PE=2 SV=1</t>
  </si>
  <si>
    <t>Spis2225 SpisGene2225</t>
  </si>
  <si>
    <t>Peroxisomal multifunctional enzyme type 2 OS=Homo sapiens GN=HSD17B4 PE=1 SV=3</t>
  </si>
  <si>
    <t>Spis24709 SpisGene24709</t>
  </si>
  <si>
    <t>predicted protein [Nematostella vectensis] &gt;gi|156221477|gb|EDO42332.1| predicted protein [Nematostella vectensis]</t>
  </si>
  <si>
    <t>Spis22089 SpisGene22089</t>
  </si>
  <si>
    <t>Nucleolar MIF4G domain-containing protein 1 OS=Mus musculus GN=Nom1 PE=2 SV=2</t>
  </si>
  <si>
    <t>Spis5282 SpisGene5282</t>
  </si>
  <si>
    <t>DNA repair protein complementing XP-C cells OS=Homo sapiens GN=XPC PE=1 SV=4</t>
  </si>
  <si>
    <t>Spis17728 SpisGene17728</t>
  </si>
  <si>
    <t>AN1-type zinc finger protein 4 OS=Mus musculus GN=Zfand4 PE=4 SV=1</t>
  </si>
  <si>
    <t>Spis14656 SpisGene14656</t>
  </si>
  <si>
    <t>Serine/arginine-rich splicing factor 7 OS=Homo sapiens GN=SRSF7 PE=1 SV=1</t>
  </si>
  <si>
    <t>Spis17055 SpisGene17055</t>
  </si>
  <si>
    <t>BRO1 domain-containing protein BROX OS=Homo sapiens GN=BROX PE=1 SV=1</t>
  </si>
  <si>
    <t>Spis401.t1 SpisGene401</t>
  </si>
  <si>
    <t>Transient receptor potential cation channel subfamily A member 1 homolog OS=Caenorhabditis elegans GN=trpa-1 PE=2 SV=5</t>
  </si>
  <si>
    <t>Spis2595 SpisGene2595</t>
  </si>
  <si>
    <t>Transposon Tf2-9 polyprotein OS=Schizosaccharomyces pombe (strain 972 / ATCC 24843) GN=Tf2-9 PE=3 SV=1</t>
  </si>
  <si>
    <t>Spis12140 SpisGene12140</t>
  </si>
  <si>
    <t>Steroid 17-alpha-hydroxylase/17,20 lyase OS=Squalus acanthias GN=CYP17A1 PE=2 SV=1</t>
  </si>
  <si>
    <t>Spis15217 SpisGene15217</t>
  </si>
  <si>
    <t>5-oxoprolinase OS=Homo sapiens GN=OPLAH PE=1 SV=3</t>
  </si>
  <si>
    <t>Spis9714 SpisGene9714</t>
  </si>
  <si>
    <t>Anaphase-promoting complex subunit 7 OS=Homo sapiens GN=ANAPC7 PE=1 SV=4</t>
  </si>
  <si>
    <t>Spis15666 SpisGene15666</t>
  </si>
  <si>
    <t>Glutamine-rich protein 1 OS=Bos taurus GN=QRICH1 PE=2 SV=2</t>
  </si>
  <si>
    <t>Spis19478 SpisGene19478</t>
  </si>
  <si>
    <t>Glutathione S-transferase 1 (Fragment) OS=Onchocerca volvulus GN=GST1 PE=1 SV=1</t>
  </si>
  <si>
    <t>Spis3026 SpisGene3026</t>
  </si>
  <si>
    <t>60S ribosomal protein L4-B OS=Schizosaccharomyces pombe (strain 972 / ATCC 24843) GN=rpl4b PE=3 SV=1</t>
  </si>
  <si>
    <t>Spis1278 SpisGene1278</t>
  </si>
  <si>
    <t>Cation-dependent mannose-6-phosphate receptor OS=Rattus norvegicus GN=M6pr PE=2 SV=1</t>
  </si>
  <si>
    <t>Spis8244 SpisGene8244</t>
  </si>
  <si>
    <t>hypothetical protein CAPTEDRAFT_197639 [Capitella teleta]</t>
  </si>
  <si>
    <t>Spis10675 SpisGene10675</t>
  </si>
  <si>
    <t>E3 ubiquitin-protein ligase RNF25 OS=Homo sapiens GN=RNF25 PE=1 SV=1</t>
  </si>
  <si>
    <t>Spis14611 SpisGene14611</t>
  </si>
  <si>
    <t>Arylsulfatase I OS=Mus musculus GN=Arsi PE=2 SV=1</t>
  </si>
  <si>
    <t>Spis16357 SpisGene16357</t>
  </si>
  <si>
    <t>4-hydroxybenzoate polyprenyltransferase, mitochondrial OS=Homo sapiens GN=COQ2 PE=1 SV=1</t>
  </si>
  <si>
    <t>Spis5945 SpisGene5945</t>
  </si>
  <si>
    <t>Uncharacterized protein OS=Strongylocentrotus purpuratus GN=Sp-PolppL_20 PE=4 SV=1</t>
  </si>
  <si>
    <t>Spis13660 SpisGene13660</t>
  </si>
  <si>
    <t>Spis3282 SpisGene3282</t>
  </si>
  <si>
    <t>Protein HID1 OS=Homo sapiens GN=HID1 PE=1 SV=1</t>
  </si>
  <si>
    <t>Spis11334 SpisGene11334</t>
  </si>
  <si>
    <t>26S protease regulatory subunit 6B OS=Macaca fascicularis GN=PSMC4 PE=2 SV=1</t>
  </si>
  <si>
    <t>Spis2604 SpisGene2604</t>
  </si>
  <si>
    <t>Dihydropyrimidine dehydrogenase [NADP(+)] OS=Rattus norvegicus GN=Dpyd PE=2 SV=1</t>
  </si>
  <si>
    <t>Spis6079 SpisGene6079</t>
  </si>
  <si>
    <t>Spis17117 SpisGene17117</t>
  </si>
  <si>
    <t>Deoxyhypusine synthase OS=Mus musculus GN=Dhps PE=2 SV=2</t>
  </si>
  <si>
    <t>Spis18332 SpisGene18332</t>
  </si>
  <si>
    <t>Spis11650 SpisGene11650</t>
  </si>
  <si>
    <t>F-box/WD repeat-containing protein 4 OS=Homo sapiens GN=FBXW4 PE=2 SV=1</t>
  </si>
  <si>
    <t>Spis16145 SpisGene16145</t>
  </si>
  <si>
    <t>E3 ubiquitin-protein ligase RNF213 OS=Mus musculus GN=Rnf213 PE=2 SV=1</t>
  </si>
  <si>
    <t>Spis5659 SpisGene5659</t>
  </si>
  <si>
    <t>PREDICTED: uncharacterized protein LOC588535 [Strongylocentrotus purpuratus]</t>
  </si>
  <si>
    <t>Spis12343 SpisGene12343</t>
  </si>
  <si>
    <t>5'-3' exoribonuclease 2 homolog OS=Caenorhabditis elegans GN=xrn-2 PE=1 SV=2</t>
  </si>
  <si>
    <t>Spis7535.t1 SpisGene7535</t>
  </si>
  <si>
    <t>Translation initiation factor eIF-2B subunit gamma OS=Rattus norvegicus GN=Eif2b3 PE=2 SV=2</t>
  </si>
  <si>
    <t>Spis2981 SpisGene2981</t>
  </si>
  <si>
    <t>Ubiquitin-conjugating enzyme E2 U OS=Homo sapiens GN=UBE2U PE=1 SV=1</t>
  </si>
  <si>
    <t>Spis4677 SpisGene4677</t>
  </si>
  <si>
    <t>Synaptotagmin-1 OS=Pongo abelii GN=SYT1 PE=2 SV=1</t>
  </si>
  <si>
    <t>Spis14717 SpisGene14717</t>
  </si>
  <si>
    <t>Spis17017 SpisGene17017</t>
  </si>
  <si>
    <t>E3 ubiquitin-protein ligase TRIM9 OS=Rattus norvegicus GN=Trim9 PE=1 SV=1</t>
  </si>
  <si>
    <t>Spis18119 SpisGene18119</t>
  </si>
  <si>
    <t>Spis22586 SpisGene22586</t>
  </si>
  <si>
    <t>Spis12966 SpisGene12966</t>
  </si>
  <si>
    <t>DNA repair and recombination protein RAD54-like OS=Homo sapiens GN=RAD54L PE=1 SV=2</t>
  </si>
  <si>
    <t>Spis6204 SpisGene6204</t>
  </si>
  <si>
    <t>Ubiquitin carboxyl-terminal hydrolase 22 OS=Danio rerio GN=usp22 PE=2 SV=1</t>
  </si>
  <si>
    <t>Spis3290 SpisGene3290</t>
  </si>
  <si>
    <t>Ubiquitin-conjugating enzyme E2 S OS=Nematostella vectensis GN=v1g237158 PE=3 SV=1</t>
  </si>
  <si>
    <t>Spis8343 SpisGene8343</t>
  </si>
  <si>
    <t>Spis22340 SpisGene22340</t>
  </si>
  <si>
    <t>Phosphatidylinositol 4-kinase beta OS=Danio rerio GN=pi4kb PE=2 SV=2</t>
  </si>
  <si>
    <t>Spis8337 SpisGene8337</t>
  </si>
  <si>
    <t>26S proteasome non-ATPase regulatory subunit 11 OS=Xenopus tropicalis GN=psmd11 PE=3 SV=2</t>
  </si>
  <si>
    <t>Spis20869 SpisGene20869</t>
  </si>
  <si>
    <t>Inactive ubiquitin carboxyl-terminal hydrolase 54 OS=Rattus norvegicus GN=Usp54 PE=2 SV=2</t>
  </si>
  <si>
    <t>Spis5150 SpisGene5150</t>
  </si>
  <si>
    <t>Uncharacterized protein OS=Strongylocentrotus purpuratus GN=Sp-PppL_119 PE=4 SV=1</t>
  </si>
  <si>
    <t>Spis19809 SpisGene19809</t>
  </si>
  <si>
    <t>1-(5-phosphoribosyl)-5-[(5-phosphoribosylamino)methylideneamino] imidazole-4-carboxamide isomerase OS=Neurospora crassa (strain ATCC 24698 / 74-OR23-1A / CBS 708.71 / DSM 1257 / FGSC 987) GN=his-7 PE=3 SV=1</t>
  </si>
  <si>
    <t>Spis24454 SpisGene24454</t>
  </si>
  <si>
    <t>Uncharacterized protein OS=Strongylocentrotus purpuratus GN=Sp-PppL_150 PE=4 SV=1</t>
  </si>
  <si>
    <t>Spis5867 SpisGene5867</t>
  </si>
  <si>
    <t>CB1 cannabinoid receptor-interacting protein 1 OS=Mus musculus GN=Cnrip1 PE=1 SV=1</t>
  </si>
  <si>
    <t>Spis12310 SpisGene12310</t>
  </si>
  <si>
    <t>Leukocyte receptor cluster member 8 OS=Homo sapiens GN=LENG8 PE=1 SV=2</t>
  </si>
  <si>
    <t>Spis13277 SpisGene13277</t>
  </si>
  <si>
    <t>Mitochondrial assembly of ribosomal large subunit protein 1 OS=Homo sapiens GN=MALSU1 PE=1 SV=1</t>
  </si>
  <si>
    <t>Spis1815 SpisGene1815</t>
  </si>
  <si>
    <t>UPF0468 protein C16orf80 homolog OS=Danio rerio GN=zgc:73380 PE=2 SV=1</t>
  </si>
  <si>
    <t>Spis14966 SpisGene14966</t>
  </si>
  <si>
    <t>Receptor-type tyrosine-protein phosphatase delta OS=Mus musculus GN=Ptprd PE=1 SV=3</t>
  </si>
  <si>
    <t>Spis6882 SpisGene6882</t>
  </si>
  <si>
    <t>Spis9375 SpisGene9375</t>
  </si>
  <si>
    <t>Twitchin OS=Caenorhabditis elegans GN=unc-22 PE=1 SV=3</t>
  </si>
  <si>
    <t>Spis4133 SpisGene4133</t>
  </si>
  <si>
    <t>Protein FRA10AC1 homolog OS=Mus musculus GN=Fra10ac1 PE=1 SV=3</t>
  </si>
  <si>
    <t>Spis19232 SpisGene19232</t>
  </si>
  <si>
    <t>Biorientation of chromosomes in cell division protein 1 OS=Rattus norvegicus GN=Bod1 PE=2 SV=1</t>
  </si>
  <si>
    <t>Spis2116 SpisGene2116</t>
  </si>
  <si>
    <t>E3 ubiquitin-protein ligase MARCH8 OS=Mus musculus GN=March8 PE=2 SV=1</t>
  </si>
  <si>
    <t>Spis3109 SpisGene3109</t>
  </si>
  <si>
    <t>Mitochondrial sodium/hydrogen exchanger 9B2 OS=Homo sapiens GN=SLC9B2 PE=1 SV=2</t>
  </si>
  <si>
    <t>Spis7375 SpisGene7375</t>
  </si>
  <si>
    <t>Centrosome and spindle pole-associated protein 1 OS=Homo sapiens GN=CSPP1 PE=1 SV=4</t>
  </si>
  <si>
    <t>Spis8761 SpisGene8761</t>
  </si>
  <si>
    <t>Katanin p60 ATPase-containing subunit A-like 2 OS=Homo sapiens GN=KATNAL2 PE=2 SV=3</t>
  </si>
  <si>
    <t>Spis18180 SpisGene18180</t>
  </si>
  <si>
    <t>6-phosphofructo-2-kinase/fructose-2,6-bisphosphatase OS=Lithobates catesbeiana PE=2 SV=1</t>
  </si>
  <si>
    <t>Spis11358 SpisGene11358</t>
  </si>
  <si>
    <t>Protein YIPF5 OS=Xenopus tropicalis GN=yipf5 PE=2 SV=1</t>
  </si>
  <si>
    <t>Spis16263 SpisGene16263</t>
  </si>
  <si>
    <t>Flotillin-2a OS=Danio rerio GN=flot2a PE=2 SV=2</t>
  </si>
  <si>
    <t>Spis137 SpisGene137</t>
  </si>
  <si>
    <t>DNA-directed RNA polymerase II subunit GRINL1A OS=Bos taurus GN=POLR2M PE=1 SV=2</t>
  </si>
  <si>
    <t>Spis11673.t1 SpisGene11673</t>
  </si>
  <si>
    <t>Thioredoxin domain-containing protein 3 homolog OS=Heliocidaris crassispina GN=NME8 PE=1 SV=1</t>
  </si>
  <si>
    <t>Spis12039 SpisGene12039</t>
  </si>
  <si>
    <t>Centrosomal protein of 72 kDa OS=Homo sapiens GN=CEP72 PE=1 SV=2</t>
  </si>
  <si>
    <t>Spis16781 SpisGene16781</t>
  </si>
  <si>
    <t>DNA mismatch repair protein Mlh1 OS=Homo sapiens GN=MLH1 PE=1 SV=1</t>
  </si>
  <si>
    <t>Spis18785 SpisGene18785</t>
  </si>
  <si>
    <t>SET domain-containing protein 4 OS=Homo sapiens GN=SETD4 PE=2 SV=1</t>
  </si>
  <si>
    <t>Spis1901 SpisGene1901</t>
  </si>
  <si>
    <t>40S ribosomal protein S13 OS=Rattus norvegicus GN=Rps13 PE=1 SV=2</t>
  </si>
  <si>
    <t>Spis9496 SpisGene9496</t>
  </si>
  <si>
    <t>40S ribosomal protein S19 OS=Rattus norvegicus GN=Rps19 PE=2 SV=3</t>
  </si>
  <si>
    <t>Spis14843 SpisGene14843</t>
  </si>
  <si>
    <t>Carboxypeptidase D (Fragment) OS=Lophonetta specularioides GN=CPD PE=1 SV=1</t>
  </si>
  <si>
    <t>Spis19329 SpisGene19329</t>
  </si>
  <si>
    <t>Tudor domain-containing protein 1 OS=Homo sapiens GN=TDRD1 PE=2 SV=2</t>
  </si>
  <si>
    <t>Spis3882 SpisGene3882</t>
  </si>
  <si>
    <t>Nucleoside diphosphate-linked moiety X motif 17 OS=Danio rerio GN=nudt17 PE=2 SV=1</t>
  </si>
  <si>
    <t>Spis10680 SpisGene10680</t>
  </si>
  <si>
    <t>Spis10117 SpisGene10117</t>
  </si>
  <si>
    <t>Leucine-rich repeat and calponin homology domain-containing protein 1 OS=Mus musculus GN=Lrch1 PE=1 SV=2</t>
  </si>
  <si>
    <t>Spis1527 SpisGene1527</t>
  </si>
  <si>
    <t>Dedicator of cytokinesis protein 9 OS=Mus musculus GN=Dock9 PE=2 SV=2</t>
  </si>
  <si>
    <t>Spis2163 SpisGene2163</t>
  </si>
  <si>
    <t>5'-tyrosyl-DNA phosphodiesterase OS=Caenorhabditis elegans GN=Y63D3A.4 PE=1 SV=1</t>
  </si>
  <si>
    <t>Spis6127 SpisGene6127</t>
  </si>
  <si>
    <t>Transmembrane protein 222 OS=Homo sapiens GN=TMEM222 PE=1 SV=2</t>
  </si>
  <si>
    <t>Spis7221 SpisGene7221</t>
  </si>
  <si>
    <t>WASH complex subunit CCDC53 OS=Danio rerio GN=ccdc53 PE=2 SV=1</t>
  </si>
  <si>
    <t>Spis9051 SpisGene9051</t>
  </si>
  <si>
    <t>Spis11704 SpisGene11704</t>
  </si>
  <si>
    <t>Uncharacterized protein OS=Strongylocentrotus purpuratus GN=Sp-Veb4 PE=4 SV=1</t>
  </si>
  <si>
    <t>Spis65 SpisGene65</t>
  </si>
  <si>
    <t>39S ribosomal protein L37, mitochondrial OS=Gallus gallus GN=MRPL37 PE=2 SV=2</t>
  </si>
  <si>
    <t>Spis5211 SpisGene5211</t>
  </si>
  <si>
    <t>Nuclear pore complex protein Nup54 OS=Mus musculus GN=Nup54 PE=1 SV=1</t>
  </si>
  <si>
    <t>Spis23130 SpisGene23130</t>
  </si>
  <si>
    <t>Spis13127.t2 SpisGene13127</t>
  </si>
  <si>
    <t>Phosphatidylinositol 4-phosphate 5-kinase type-1 alpha OS=Homo sapiens GN=PIP5K1A PE=1 SV=1</t>
  </si>
  <si>
    <t>Spis23843 SpisGene23843</t>
  </si>
  <si>
    <t>Coagulation factor V OS=Homo sapiens GN=F5 PE=1 SV=4</t>
  </si>
  <si>
    <t>Spis15691 SpisGene15691</t>
  </si>
  <si>
    <t>Lysine-specific histone demethylase 1B OS=Mus musculus GN=Kdm1b PE=1 SV=1</t>
  </si>
  <si>
    <t>Spis19921 SpisGene19921</t>
  </si>
  <si>
    <t>N-alpha-acetyltransferase 50 OS=Danio rerio GN=naa50 PE=1 SV=1</t>
  </si>
  <si>
    <t>Spis17119 SpisGene17119</t>
  </si>
  <si>
    <t>Proteasome subunit beta type-1-B OS=Carassius auratus GN=psmb1-B PE=2 SV=1</t>
  </si>
  <si>
    <t>Spis8745.t2 SpisGene8745</t>
  </si>
  <si>
    <t>Uncharacterized protein OS=Strongylocentrotus purpuratus GN=Sp-PppL_233 PE=4 SV=1</t>
  </si>
  <si>
    <t>Spis21744 SpisGene21744</t>
  </si>
  <si>
    <t>Spis13166.t1 SpisGene13166</t>
  </si>
  <si>
    <t>Sialin OS=Homo sapiens GN=SLC17A5 PE=1 SV=2</t>
  </si>
  <si>
    <t>Spis9339 SpisGene9339</t>
  </si>
  <si>
    <t>Transcription initiation factor TFIID subunit 4 OS=Homo sapiens GN=TAF4 PE=1 SV=2</t>
  </si>
  <si>
    <t>Spis25030 SpisGene25030</t>
  </si>
  <si>
    <t>RING finger protein nhl-1 OS=Caenorhabditis elegans GN=nhl-1 PE=1 SV=2</t>
  </si>
  <si>
    <t>Spis1067 SpisGene1067</t>
  </si>
  <si>
    <t>Protein phosphatase 1 regulatory subunit 11 OS=Danio rerio GN=ppp1r11 PE=1 SV=1</t>
  </si>
  <si>
    <t>Spis13151 SpisGene13151</t>
  </si>
  <si>
    <t>Dipeptidyl peptidase 4 OS=Felis catus GN=DPP4 PE=2 SV=1</t>
  </si>
  <si>
    <t>Spis1881 SpisGene1881</t>
  </si>
  <si>
    <t>Protein FAM134C OS=Homo sapiens GN=FAM134C PE=1 SV=1</t>
  </si>
  <si>
    <t>Spis20121 SpisGene20121</t>
  </si>
  <si>
    <t>Ubiquitin-conjugating enzyme E2Q-like protein 1 OS=Mus musculus GN=Ube2ql1 PE=2 SV=2</t>
  </si>
  <si>
    <t>Spis20252 SpisGene20252</t>
  </si>
  <si>
    <t>Methyltransferase-like protein 25 OS=Homo sapiens GN=METTL25 PE=2 SV=2</t>
  </si>
  <si>
    <t>Spis10973 SpisGene10973</t>
  </si>
  <si>
    <t>E3 ubiquitin-protein ligase RNF13 OS=Gallus gallus GN=RNF13 PE=1 SV=1</t>
  </si>
  <si>
    <t>Spis18520 SpisGene18520</t>
  </si>
  <si>
    <t>PC3-like endoprotease variant B OS=Hydra vulgaris PE=2 SV=1</t>
  </si>
  <si>
    <t>Spis22273 SpisGene22273</t>
  </si>
  <si>
    <t>Probable serine/threonine-protein kinase pats1 OS=Dictyostelium discoideum GN=pats1 PE=3 SV=1</t>
  </si>
  <si>
    <t>Spis4215.t2 SpisGene4215</t>
  </si>
  <si>
    <t>Myotubularin-related protein 5 OS=Homo sapiens GN=SBF1 PE=1 SV=3</t>
  </si>
  <si>
    <t>Spis9605 SpisGene9605</t>
  </si>
  <si>
    <t>Protein arginine N-methyltransferase 8 OS=Mus musculus GN=Prmt8 PE=2 SV=2</t>
  </si>
  <si>
    <t>Spis6950 SpisGene6950</t>
  </si>
  <si>
    <t>Uncharacterized protein OS=Strongylocentrotus purpuratus GN=Sp-Pif1h2 PE=4 SV=1</t>
  </si>
  <si>
    <t>Spis54 SpisGene54</t>
  </si>
  <si>
    <t>Helicase ARIP4 OS=Mus musculus GN=Rad54l2 PE=1 SV=1</t>
  </si>
  <si>
    <t>Spis3287 SpisGene3287</t>
  </si>
  <si>
    <t>Coiled-coil domain-containing protein 40 OS=Homo sapiens GN=CCDC40 PE=2 SV=2</t>
  </si>
  <si>
    <t>Spis18159 SpisGene18159</t>
  </si>
  <si>
    <t>Kelch-like protein 5 OS=Homo sapiens GN=KLHL5 PE=2 SV=3</t>
  </si>
  <si>
    <t>Spis1201 SpisGene1201</t>
  </si>
  <si>
    <t>GPALPP motifs-containing protein 1 OS=Mus musculus GN=Gpalpp1 PE=1 SV=2</t>
  </si>
  <si>
    <t>Spis15591 SpisGene15591</t>
  </si>
  <si>
    <t>PREDICTED: uncharacterized protein LOC101238387, partial [Hydra vulgaris]</t>
  </si>
  <si>
    <t>Spis22160 SpisGene22160</t>
  </si>
  <si>
    <t>Spis4845 SpisGene4845</t>
  </si>
  <si>
    <t>Spis6983 SpisGene6983</t>
  </si>
  <si>
    <t>E3 ubiquitin-protein ligase MYLIP-B OS=Danio rerio GN=mylipb PE=2 SV=1</t>
  </si>
  <si>
    <t>Spis1711.t1 SpisGene1711</t>
  </si>
  <si>
    <t>Sodium-coupled monocarboxylate transporter 1 OS=Homo sapiens GN=SLC5A8 PE=1 SV=2</t>
  </si>
  <si>
    <t>Spis11742 SpisGene11742</t>
  </si>
  <si>
    <t>UPF0489 protein C5orf22 homolog OS=Mus musculus PE=2 SV=1</t>
  </si>
  <si>
    <t>Spis2085 SpisGene2085</t>
  </si>
  <si>
    <t>Uncharacterized protein OS=Strongylocentrotus purpuratus GN=Sp-PolypL_128 PE=4 SV=1</t>
  </si>
  <si>
    <t>Spis15819 SpisGene15819</t>
  </si>
  <si>
    <t>Spis21195 SpisGene21195</t>
  </si>
  <si>
    <t>Acyl-CoA desaturase OS=Cyprinus carpio PE=2 SV=2</t>
  </si>
  <si>
    <t>Spis9971 SpisGene9971</t>
  </si>
  <si>
    <t>Oncoprotein-induced transcript 3 protein OS=Mus musculus GN=Oit3 PE=2 SV=2</t>
  </si>
  <si>
    <t>Spis1165 SpisGene1165</t>
  </si>
  <si>
    <t>DCN1-like protein 1 OS=Homo sapiens GN=DCUN1D1 PE=1 SV=1</t>
  </si>
  <si>
    <t>Spis15247 SpisGene15247</t>
  </si>
  <si>
    <t>Extracellular calcium-sensing receptor OS=Homo sapiens GN=CASR PE=1 SV=2</t>
  </si>
  <si>
    <t>Spis11814 SpisGene11814</t>
  </si>
  <si>
    <t>Spis4778 SpisGene4778</t>
  </si>
  <si>
    <t>Cyclin-dependent kinase 5 OS=Homo sapiens GN=CDK5 PE=1 SV=3</t>
  </si>
  <si>
    <t>Spis21520 SpisGene21520</t>
  </si>
  <si>
    <t>Protein FAM185A OS=Mus musculus GN=Fam185a PE=2 SV=1</t>
  </si>
  <si>
    <t>Spis15910 SpisGene15910</t>
  </si>
  <si>
    <t>RNA demethylase ALKBH5 OS=Danio rerio GN=alkbh5 PE=1 SV=1</t>
  </si>
  <si>
    <t>Spis2191 SpisGene2191</t>
  </si>
  <si>
    <t>F-box only protein 22 OS=Pongo abelii GN=FBXO22 PE=2 SV=1</t>
  </si>
  <si>
    <t>Spis16348 SpisGene16348</t>
  </si>
  <si>
    <t>THAP domain-containing protein 6 OS=Homo sapiens GN=THAP6 PE=2 SV=1</t>
  </si>
  <si>
    <t>Spis9358.t1 SpisGene9358</t>
  </si>
  <si>
    <t>Kinesin-like protein KIF21A OS=Homo sapiens GN=KIF21A PE=1 SV=2</t>
  </si>
  <si>
    <t>Spis15362 SpisGene15362</t>
  </si>
  <si>
    <t>Trinucleotide repeat-containing gene 6A protein OS=Mus musculus GN=Tnrc6a PE=2 SV=1</t>
  </si>
  <si>
    <t>Spis6616 SpisGene6616</t>
  </si>
  <si>
    <t>Uncharacterized protein C17orf53 homolog OS=Mus musculus PE=2 SV=2</t>
  </si>
  <si>
    <t>Spis1978 SpisGene1978</t>
  </si>
  <si>
    <t>Spis15862 SpisGene15862</t>
  </si>
  <si>
    <t>39S ribosomal protein L55, mitochondrial OS=Drosophila melanogaster GN=mRpL55 PE=1 SV=1</t>
  </si>
  <si>
    <t>Spis16041.t1 SpisGene16041</t>
  </si>
  <si>
    <t>UDP-GlcNAc:betaGal beta-1,3-N-acetylglucosaminyltransferase 6 OS=Mus musculus GN=B3gnt6 PE=2 SV=2</t>
  </si>
  <si>
    <t>Spis9108.t1 SpisGene9108</t>
  </si>
  <si>
    <t>Cadmium/zinc-transporting ATPase HMA2 OS=Arabidopsis thaliana GN=HMA2 PE=2 SV=1</t>
  </si>
  <si>
    <t>Spis16739 SpisGene16739</t>
  </si>
  <si>
    <t>Centromere-associated protein E OS=Mus musculus GN=Cenpe PE=1 SV=1</t>
  </si>
  <si>
    <t>Spis2888 SpisGene2888</t>
  </si>
  <si>
    <t>Regulation of nuclear pre-mRNA domain-containing protein 1A OS=Mus musculus GN=Rprd1a PE=2 SV=1</t>
  </si>
  <si>
    <t>Spis9525 SpisGene9525</t>
  </si>
  <si>
    <t>UPF0764 protein C16orf89 homolog OS=Danio rerio PE=2 SV=2</t>
  </si>
  <si>
    <t>Spis19973 SpisGene19973</t>
  </si>
  <si>
    <t>Spis8966 SpisGene8966</t>
  </si>
  <si>
    <t>Protein kinase C-like 1B OS=Caenorhabditis elegans GN=pkc-1 PE=2 SV=2</t>
  </si>
  <si>
    <t>Spis5973.t1 SpisGene5973</t>
  </si>
  <si>
    <t>Spis21397 SpisGene21397</t>
  </si>
  <si>
    <t>Uncharacterized protein OS=Strongylocentrotus purpuratus GN=Sp-Hypp_650 PE=4 SV=1</t>
  </si>
  <si>
    <t>Spis1500 SpisGene1500</t>
  </si>
  <si>
    <t>Zinc finger HIT domain-containing protein 1 OS=Mus musculus GN=Znhit1 PE=2 SV=1</t>
  </si>
  <si>
    <t>Spis4285 SpisGene4285</t>
  </si>
  <si>
    <t>Spis7442.t1 SpisGene7442</t>
  </si>
  <si>
    <t>Rab-like protein 6 OS=Mus musculus GN=Rabl6 PE=1 SV=2</t>
  </si>
  <si>
    <t>Spis22681.t1 SpisGene22681</t>
  </si>
  <si>
    <t>Probable D-tyrosyl-tRNA(Tyr) deacylase 2 OS=Homo sapiens GN=DTD2 PE=2 SV=1</t>
  </si>
  <si>
    <t>Spis4 SpisGene4</t>
  </si>
  <si>
    <t>Ribosome biogenesis protein bop1-B OS=Xenopus laevis GN=bop1-b PE=2 SV=1</t>
  </si>
  <si>
    <t>Spis9925 SpisGene9925</t>
  </si>
  <si>
    <t>Coiled-coil domain-containing protein lobo homolog OS=Xenopus tropicalis GN=ccdc135 PE=2 SV=1</t>
  </si>
  <si>
    <t>Spis16097 SpisGene16097</t>
  </si>
  <si>
    <t>Ankyrin repeat and SOCS box protein 13 OS=Mus musculus GN=Asb13 PE=2 SV=1</t>
  </si>
  <si>
    <t>Spis1875.t1 SpisGene1875</t>
  </si>
  <si>
    <t>Kinesin-like protein KIF28P OS=Rattus norvegicus GN=Kif28p PE=2 SV=1</t>
  </si>
  <si>
    <t>Spis4267 SpisGene4267</t>
  </si>
  <si>
    <t>Pre-B-cell leukemia transcription factor 1 OS=Mus musculus GN=Pbx1 PE=1 SV=2</t>
  </si>
  <si>
    <t>Spis5676 SpisGene5676</t>
  </si>
  <si>
    <t>Alpha-L-fucosidase OS=Branchiostoma floridae GN=BRAFLDRAFT_56888 PE=3 SV=2</t>
  </si>
  <si>
    <t>Spis11603 SpisGene11603</t>
  </si>
  <si>
    <t>Spis4857 SpisGene4857</t>
  </si>
  <si>
    <t>Serine/threonine-protein kinase N2 OS=Danio rerio GN=pkn2 PE=2 SV=1</t>
  </si>
  <si>
    <t>Spis4160 SpisGene4160</t>
  </si>
  <si>
    <t>Nucleolar complex protein 3 homolog OS=Danio rerio GN=noc3l PE=2 SV=1</t>
  </si>
  <si>
    <t>Spis12458 SpisGene12458</t>
  </si>
  <si>
    <t>Trafficking protein particle complex subunit 8 OS=Homo sapiens GN=TRAPPC8 PE=1 SV=2</t>
  </si>
  <si>
    <t>Spis4141 SpisGene4141</t>
  </si>
  <si>
    <t>Early growth response protein 1-B OS=Xenopus laevis GN=egr1-b PE=2 SV=1</t>
  </si>
  <si>
    <t>Spis6128 SpisGene6128</t>
  </si>
  <si>
    <t>Uncharacterized protein (Fragment) OS=Sarcophilus harrisii GN=LEKR1 PE=4 SV=1</t>
  </si>
  <si>
    <t>Spis9249 SpisGene9249</t>
  </si>
  <si>
    <t>Spis11572 SpisGene11572</t>
  </si>
  <si>
    <t>Guanine nucleotide-binding protein subunit beta OS=Pinctada fucata PE=1 SV=1</t>
  </si>
  <si>
    <t>Spis11153 SpisGene11153</t>
  </si>
  <si>
    <t>Protein SPEC3 OS=Strongylocentrotus purpuratus GN=SPEC3 PE=3 SV=1</t>
  </si>
  <si>
    <t>Spis4310 SpisGene4310</t>
  </si>
  <si>
    <t>Probable phospholipid-transporting ATPase ID OS=Homo sapiens GN=ATP8B2 PE=2 SV=2</t>
  </si>
  <si>
    <t>Spis18572 SpisGene18572</t>
  </si>
  <si>
    <t>Glucose-induced degradation protein 4 homolog OS=Mus musculus GN=Gid4 PE=2 SV=1</t>
  </si>
  <si>
    <t>Spis21067 SpisGene21067</t>
  </si>
  <si>
    <t>Formin-2 OS=Homo sapiens GN=FMN2 PE=1 SV=4</t>
  </si>
  <si>
    <t>Spis16449 SpisGene16449</t>
  </si>
  <si>
    <t>Tectonin beta-propeller repeat-containing protein 2 OS=Homo sapiens GN=TECPR2 PE=1 SV=4</t>
  </si>
  <si>
    <t>Spis21017 SpisGene21017</t>
  </si>
  <si>
    <t>Uncharacterized protein OS=Strongylocentrotus purpuratus GN=Sp-PppL_185 PE=4 SV=1</t>
  </si>
  <si>
    <t>Spis3217 SpisGene3217</t>
  </si>
  <si>
    <t>Endothelin-converting enzyme 2 OS=Homo sapiens GN=ECE2 PE=1 SV=4</t>
  </si>
  <si>
    <t>Spis2337 SpisGene2337</t>
  </si>
  <si>
    <t>Ankyrin repeat domain-containing protein 54 OS=Rattus norvegicus GN=Ankrd54 PE=2 SV=1</t>
  </si>
  <si>
    <t>Spis17724.t1 SpisGene17724</t>
  </si>
  <si>
    <t>predicted protein [Nematostella vectensis] &gt;gi|156218855|gb|EDO39746.1| predicted protein [Nematostella vectensis]</t>
  </si>
  <si>
    <t>Spis2363.t2 SpisGene2363</t>
  </si>
  <si>
    <t>Protein unc-79 homolog OS=Mus musculus GN=Unc79 PE=1 SV=1</t>
  </si>
  <si>
    <t>Spis11141 SpisGene11141</t>
  </si>
  <si>
    <t>Tigger transposable element-derived protein 6 OS=Homo sapiens GN=TIGD6 PE=2 SV=2</t>
  </si>
  <si>
    <t>Spis5812.t1 SpisGene5812</t>
  </si>
  <si>
    <t>Exportin-1 OS=Rattus norvegicus GN=Xpo1 PE=1 SV=1</t>
  </si>
  <si>
    <t>Spis11337 SpisGene11337</t>
  </si>
  <si>
    <t>Protein sel-1 homolog 3 OS=Homo sapiens GN=SEL1L3 PE=1 SV=2</t>
  </si>
  <si>
    <t>Spis15972 SpisGene15972</t>
  </si>
  <si>
    <t>Fatty acid desaturase 6 OS=Homo sapiens GN=FADS6 PE=2 SV=2</t>
  </si>
  <si>
    <t>Spis6386.t1 SpisGene6386</t>
  </si>
  <si>
    <t>E3 ubiquitin-protein ligase RNF220 OS=Homo sapiens GN=RNF220 PE=1 SV=1</t>
  </si>
  <si>
    <t>Spis16127 SpisGene16127</t>
  </si>
  <si>
    <t>Nucleoporin p58/p45 OS=Mus musculus GN=Nupl1 PE=1 SV=1</t>
  </si>
  <si>
    <t>Spis6047 SpisGene6047</t>
  </si>
  <si>
    <t>Exosome complex component CSL4 OS=Mus musculus GN=Exosc1 PE=2 SV=1</t>
  </si>
  <si>
    <t>Spis12507.t1 SpisGene12507</t>
  </si>
  <si>
    <t>Protein kinase C alpha type OS=Rattus norvegicus GN=Prkca PE=1 SV=3</t>
  </si>
  <si>
    <t>Spis11903 SpisGene11903</t>
  </si>
  <si>
    <t>Isocitrate dehydrogenase [NAD] subunit gamma 1, mitochondrial OS=Rattus norvegicus GN=Idh3g PE=2 SV=2</t>
  </si>
  <si>
    <t>Spis20480 SpisGene20480</t>
  </si>
  <si>
    <t>WD repeat-containing protein 34 OS=Mus musculus GN=Wdr34 PE=2 SV=2</t>
  </si>
  <si>
    <t>Spis4458.t1 SpisGene4458</t>
  </si>
  <si>
    <t>Acetyl-coenzyme A synthetase 2-like, mitochondrial OS=Mus musculus GN=Acss1 PE=1 SV=1</t>
  </si>
  <si>
    <t>Spis4733 SpisGene4733</t>
  </si>
  <si>
    <t>Spis23085 SpisGene23085</t>
  </si>
  <si>
    <t>Retrovirus-related Pol polyprotein from transposon TNT 1-94 OS=Nicotiana tabacum PE=2 SV=1</t>
  </si>
  <si>
    <t>Spis6099.t1 SpisGene6099</t>
  </si>
  <si>
    <t>Flavin reductase (NADPH) OS=Homo sapiens GN=BLVRB PE=1 SV=3</t>
  </si>
  <si>
    <t>Spis7131 SpisGene7131</t>
  </si>
  <si>
    <t>Autophagy protein 5 OS=Bos taurus GN=ATG5 PE=2 SV=2</t>
  </si>
  <si>
    <t>Spis16086 SpisGene16086</t>
  </si>
  <si>
    <t>Cyclic nucleotide-binding domain-containing protein 2 OS=Mus musculus GN=Cnbd2 PE=1 SV=2</t>
  </si>
  <si>
    <t>Spis14373 SpisGene14373</t>
  </si>
  <si>
    <t>Protein VPRBP OS=Mus musculus GN=Vprbp PE=1 SV=4</t>
  </si>
  <si>
    <t>Spis5887 SpisGene5887</t>
  </si>
  <si>
    <t>N-acyl-phosphatidylethanolamine-hydrolyzing phospholipase D OS=Homo sapiens GN=NAPEPLD PE=1 SV=2</t>
  </si>
  <si>
    <t>Spis17191 SpisGene17191</t>
  </si>
  <si>
    <t>Basal body-orientation factor 1 OS=Xenopus laevis GN=ccdc176 PE=2 SV=1</t>
  </si>
  <si>
    <t>Spis3052 SpisGene3052</t>
  </si>
  <si>
    <t>Translation initiation factor eIF-2B subunit epsilon OS=Rattus norvegicus GN=Eif2b5 PE=1 SV=2</t>
  </si>
  <si>
    <t>Spis8715 SpisGene8715</t>
  </si>
  <si>
    <t>Nicalin-1 OS=Danio rerio GN=ncl1 PE=2 SV=1</t>
  </si>
  <si>
    <t>Spis12486 SpisGene12486</t>
  </si>
  <si>
    <t>Cob(I)yrinic acid a,c-diamide adenosyltransferase, mitochondrial OS=Mus musculus GN=Mmab PE=1 SV=1</t>
  </si>
  <si>
    <t>Spis10547 SpisGene10547</t>
  </si>
  <si>
    <t>Spis21320 SpisGene21320</t>
  </si>
  <si>
    <t>TNF receptor-associated factor 6 OS=Bos taurus GN=TRAF6 PE=2 SV=1</t>
  </si>
  <si>
    <t>Spis1359 SpisGene1359</t>
  </si>
  <si>
    <t>DNA helicase B OS=Mus musculus GN=Helb PE=1 SV=2</t>
  </si>
  <si>
    <t>Spis2095 SpisGene2095</t>
  </si>
  <si>
    <t>Spis2514 SpisGene2514</t>
  </si>
  <si>
    <t>Mitochondrial import receptor subunit TOM22 homolog OS=Bos taurus GN=TOMM22 PE=2 SV=1</t>
  </si>
  <si>
    <t>Spis22736 SpisGene22736</t>
  </si>
  <si>
    <t>Centromere protein L OS=Gallus gallus GN=CENPL PE=1 SV=1</t>
  </si>
  <si>
    <t>Spis12908 SpisGene12908</t>
  </si>
  <si>
    <t>Ubiquitin-like modifier-activating enzyme 6 OS=Homo sapiens GN=UBA6 PE=1 SV=1</t>
  </si>
  <si>
    <t>Spis3571 SpisGene3571</t>
  </si>
  <si>
    <t>Spis2902 SpisGene2902</t>
  </si>
  <si>
    <t>Spis4957 SpisGene4957</t>
  </si>
  <si>
    <t>Neural cell adhesion molecule L1-like protein OS=Mus musculus GN=Chl1 PE=1 SV=2</t>
  </si>
  <si>
    <t>Spis7902 SpisGene7902</t>
  </si>
  <si>
    <t>Sedoheptulokinase OS=Mus musculus GN=Shpk PE=1 SV=1</t>
  </si>
  <si>
    <t>Spis13401 SpisGene13401</t>
  </si>
  <si>
    <t>Reverse transcriptase-like protein-3 OS=Microplitis demolitor GN=K425_1007 PE=4 SV=1</t>
  </si>
  <si>
    <t>Spis15677 SpisGene15677</t>
  </si>
  <si>
    <t>Spis19294 SpisGene19294</t>
  </si>
  <si>
    <t>Uncharacterized protein OS=Strongylocentrotus purpuratus GN=Sp-EhH4_65 PE=4 SV=1</t>
  </si>
  <si>
    <t>Spis8954 SpisGene8954</t>
  </si>
  <si>
    <t>Transcriptional-regulating factor 1 OS=Mus musculus GN=Trerf1 PE=1 SV=1</t>
  </si>
  <si>
    <t>Spis9167 SpisGene9167</t>
  </si>
  <si>
    <t>Spis13455 SpisGene13455</t>
  </si>
  <si>
    <t>Uncharacterized protein OS=Amphimedon queenslandica GN=LOC100637606 PE=4 SV=1</t>
  </si>
  <si>
    <t>Spis6506 SpisGene6506</t>
  </si>
  <si>
    <t>Solute carrier family 35 member F6 OS=Pongo abelii GN=SLC35F6 PE=2 SV=1</t>
  </si>
  <si>
    <t>Spis980 SpisGene980</t>
  </si>
  <si>
    <t>Unconventional myosin-VI OS=Gallus gallus GN=MYO6 PE=1 SV=1</t>
  </si>
  <si>
    <t>Spis5643 SpisGene5643</t>
  </si>
  <si>
    <t>Protein prune homolog OS=Homo sapiens GN=PRUNE PE=1 SV=2</t>
  </si>
  <si>
    <t>Spis16286.t1 SpisGene16286</t>
  </si>
  <si>
    <t>Phosphatidylinositol N-acetylglucosaminyltransferase subunit A OS=Homo sapiens GN=PIGA PE=1 SV=1</t>
  </si>
  <si>
    <t>Spis1505 SpisGene1505</t>
  </si>
  <si>
    <t>Transforming growth factor beta regulator 1 OS=Xenopus tropicalis GN=tbrg1 PE=2 SV=1</t>
  </si>
  <si>
    <t>Spis3477 SpisGene3477</t>
  </si>
  <si>
    <t>DNA repair protein RAD51 homolog 4 OS=Mus musculus GN=Rad51d PE=1 SV=1</t>
  </si>
  <si>
    <t>Spis19786 SpisGene19786</t>
  </si>
  <si>
    <t>Alpha-ketoglutarate-dependent dioxygenase alkB homolog 6 OS=Xenopus laevis GN=alkbh6 PE=2 SV=1</t>
  </si>
  <si>
    <t>Spis9285.t1 SpisGene9285</t>
  </si>
  <si>
    <t>Solute carrier family 35 member F5 OS=Homo sapiens GN=SLC35F5 PE=2 SV=1</t>
  </si>
  <si>
    <t>Spis5396 SpisGene5396</t>
  </si>
  <si>
    <t>Serine/threonine-protein kinase pim-1 OS=Bos taurus GN=PIM1 PE=2 SV=1</t>
  </si>
  <si>
    <t>Spis6699 SpisGene6699</t>
  </si>
  <si>
    <t>Structural maintenance of chromosomes protein 1B OS=Homo sapiens GN=SMC1B PE=2 SV=2</t>
  </si>
  <si>
    <t>Spis15502 SpisGene15502</t>
  </si>
  <si>
    <t>Cholesterol 24-hydroxylase OS=Homo sapiens GN=CYP46A1 PE=1 SV=1</t>
  </si>
  <si>
    <t>Spis18617 SpisGene18617</t>
  </si>
  <si>
    <t>Doublecortin domain-containing protein 2 OS=Homo sapiens GN=DCDC2 PE=1 SV=2</t>
  </si>
  <si>
    <t>Spis20277 SpisGene20277</t>
  </si>
  <si>
    <t>Spis12423 SpisGene12423</t>
  </si>
  <si>
    <t>MAM and LDL-receptor class A domain-containing protein 1 OS=Homo sapiens GN=MALRD1 PE=4 SV=3</t>
  </si>
  <si>
    <t>Spis1742 SpisGene1742</t>
  </si>
  <si>
    <t>Protein transport protein Sec61 subunit alpha isoform 2 OS=Mus musculus GN=Sec61a2 PE=2 SV=3</t>
  </si>
  <si>
    <t>Spis1787 SpisGene1787</t>
  </si>
  <si>
    <t>Neuronal calcium sensor 1 OS=Pongo abelii GN=NCS1 PE=2 SV=3</t>
  </si>
  <si>
    <t>Spis6329 SpisGene6329</t>
  </si>
  <si>
    <t>Endonuclease 8-like 1 OS=Homo sapiens GN=NEIL1 PE=1 SV=3</t>
  </si>
  <si>
    <t>Spis7151 SpisGene7151</t>
  </si>
  <si>
    <t>TLC domain-containing protein 2 OS=Danio rerio GN=tlcd2 PE=2 SV=1</t>
  </si>
  <si>
    <t>Spis13920 SpisGene13920</t>
  </si>
  <si>
    <t>Glutaredoxin-3 OS=Xenopus tropicalis GN=glrx3 PE=2 SV=2</t>
  </si>
  <si>
    <t>Spis21092 SpisGene21092</t>
  </si>
  <si>
    <t>Spis3507 SpisGene3507</t>
  </si>
  <si>
    <t>Sorting and assembly machinery component 50 homolog B OS=Xenopus laevis GN=samm50-b PE=2 SV=1</t>
  </si>
  <si>
    <t>Spis20182 SpisGene20182</t>
  </si>
  <si>
    <t>Pseudouridine-5'-phosphate glycosidase OS=Brevibacillus brevis (strain 47 / JCM 6285 / NBRC 100599) GN=psuG PE=3 SV=1</t>
  </si>
  <si>
    <t>Spis7275 SpisGene7275</t>
  </si>
  <si>
    <t>Predicted protein OS=Nematostella vectensis GN=v1g220217 PE=4 SV=1</t>
  </si>
  <si>
    <t>Spis9281 SpisGene9281</t>
  </si>
  <si>
    <t>E3 ubiquitin-protein ligase NRDP1 OS=Xenopus laevis GN=rnf41 PE=2 SV=1</t>
  </si>
  <si>
    <t>Spis14282 SpisGene14282</t>
  </si>
  <si>
    <t>Serine/threonine-protein kinase TNNI3K OS=Mus musculus GN=Tnni3k PE=2 SV=4</t>
  </si>
  <si>
    <t>Spis9509 SpisGene9509</t>
  </si>
  <si>
    <t>Choline-phosphate cytidylyltransferase B OS=Rattus norvegicus GN=Pcyt1b PE=2 SV=1</t>
  </si>
  <si>
    <t>Spis761 SpisGene761</t>
  </si>
  <si>
    <t>Coronin-7 OS=Bos taurus GN=CORO7 PE=2 SV=1</t>
  </si>
  <si>
    <t>Spis16323 SpisGene16323</t>
  </si>
  <si>
    <t>Probable poly [ADP-ribose] polymerase DDB_G0278045 OS=Dictyostelium discoideum GN=DDB_G0278045 PE=4 SV=3</t>
  </si>
  <si>
    <t>Spis3289 SpisGene3289</t>
  </si>
  <si>
    <t>Growth factor receptor-bound protein 2 OS=Mus musculus GN=Grb2 PE=1 SV=1</t>
  </si>
  <si>
    <t>Spis10631 SpisGene10631</t>
  </si>
  <si>
    <t>Mitogen-activated protein kinase kinase kinase A OS=Dictyostelium discoideum GN=mkkA PE=1 SV=2</t>
  </si>
  <si>
    <t>Spis10846 SpisGene10846</t>
  </si>
  <si>
    <t>Glycylpeptide N-tetradecanoyltransferase 2 OS=Danio rerio GN=nmt2 PE=2 SV=2</t>
  </si>
  <si>
    <t>Spis4355 SpisGene4355</t>
  </si>
  <si>
    <t>Choline dehydrogenase, mitochondrial OS=Rattus norvegicus GN=Chdh PE=1 SV=1</t>
  </si>
  <si>
    <t>Spis4492 SpisGene4492</t>
  </si>
  <si>
    <t>Autophagy-related protein 2 homolog B OS=Mus musculus GN=Atg2b PE=1 SV=3</t>
  </si>
  <si>
    <t>Spis22270 SpisGene22270</t>
  </si>
  <si>
    <t>Muscle cell intermediate filament protein OV71 OS=Trichinella spiralis GN=Tsp_10445 PE=3 SV=1</t>
  </si>
  <si>
    <t>Spis2162 SpisGene2162</t>
  </si>
  <si>
    <t>Inositol polyphosphate 5-phosphatase K OS=Mus musculus GN=Inpp5k PE=2 SV=2</t>
  </si>
  <si>
    <t>Spis2217.t1 SpisGene2217</t>
  </si>
  <si>
    <t>[3-methyl-2-oxobutanoate dehydrogenase [lipoamide]] kinase, mitochondrial OS=Homo sapiens GN=BCKDK PE=1 SV=2</t>
  </si>
  <si>
    <t>Spis20923 SpisGene20923</t>
  </si>
  <si>
    <t>Protein amnionless OS=Canis familiaris GN=AMN PE=2 SV=1</t>
  </si>
  <si>
    <t>Spis14633 SpisGene14633</t>
  </si>
  <si>
    <t>E3 ubiquitin-protein ligase MIB1 OS=Homo sapiens GN=MIB1 PE=1 SV=1</t>
  </si>
  <si>
    <t>Spis19181 SpisGene19181</t>
  </si>
  <si>
    <t>predicted protein [Nematostella vectensis] &gt;gi|156210333|gb|EDO31515.1| predicted protein [Nematostella vectensis]</t>
  </si>
  <si>
    <t>Spis10197 SpisGene10197</t>
  </si>
  <si>
    <t>Epithelial splicing regulatory protein 1 OS=Homo sapiens GN=ESRP1 PE=1 SV=2</t>
  </si>
  <si>
    <t>Spis1059 SpisGene1059</t>
  </si>
  <si>
    <t>Ubiquitin-fold modifier-conjugating enzyme 1 OS=Bos taurus GN=UFC1 PE=2 SV=1</t>
  </si>
  <si>
    <t>Spis2530 SpisGene2530</t>
  </si>
  <si>
    <t>Protein glass OS=Drosophila virilis GN=gl PE=3 SV=1</t>
  </si>
  <si>
    <t>Spis16884 SpisGene16884</t>
  </si>
  <si>
    <t>Ubiquitin-associated domain-containing protein 2 OS=Gallus gallus GN=UBAC2 PE=2 SV=1</t>
  </si>
  <si>
    <t>Spis10340.t1 SpisGene10340</t>
  </si>
  <si>
    <t>Conserved oligomeric Golgi complex subunit 8 OS=Homo sapiens GN=COG8 PE=1 SV=2</t>
  </si>
  <si>
    <t>Spis18783 SpisGene18783</t>
  </si>
  <si>
    <t>F-box/LRR-repeat protein 20 OS=Mus musculus GN=Fbxl20 PE=1 SV=3</t>
  </si>
  <si>
    <t>Spis11703 SpisGene11703</t>
  </si>
  <si>
    <t>THAP domain-containing protein 4 OS=Crassostrea gigas GN=CGI_10028733 PE=4 SV=1</t>
  </si>
  <si>
    <t>Spis14736 SpisGene14736</t>
  </si>
  <si>
    <t>Pyrazinamidase/nicotinamidase OS=Escherichia coli (strain K12) GN=pncA PE=3 SV=1</t>
  </si>
  <si>
    <t>Spis15246 SpisGene15246</t>
  </si>
  <si>
    <t>Proton-coupled folate transporter OS=Danio rerio GN=slc46a1 PE=2 SV=1</t>
  </si>
  <si>
    <t>Spis12091 SpisGene12091</t>
  </si>
  <si>
    <t>Multivesicular body subunit 12B OS=Mus musculus GN=Mvb12b PE=2 SV=2</t>
  </si>
  <si>
    <t>Spis15809 SpisGene15809</t>
  </si>
  <si>
    <t>Predicted protein OS=Nematostella vectensis GN=v1g197241 PE=4 SV=1</t>
  </si>
  <si>
    <t>Spis6484 SpisGene6484</t>
  </si>
  <si>
    <t>Spermidine synthase OS=Homo sapiens GN=SRM PE=1 SV=1</t>
  </si>
  <si>
    <t>Spis1581 SpisGene1581</t>
  </si>
  <si>
    <t>Di-N-acetylchitobiase OS=Rattus norvegicus GN=Ctbs PE=1 SV=1</t>
  </si>
  <si>
    <t>Spis19989 SpisGene19989</t>
  </si>
  <si>
    <t>Spis6258 SpisGene6258</t>
  </si>
  <si>
    <t>CUB and zona pellucida-like domain-containing protein 1 OS=Homo sapiens GN=CUZD1 PE=2 SV=1</t>
  </si>
  <si>
    <t>Spis3485 SpisGene3485</t>
  </si>
  <si>
    <t>S-acyl fatty acid synthase thioesterase, medium chain OS=Mus musculus GN=Olah PE=2 SV=1</t>
  </si>
  <si>
    <t>Spis6050 SpisGene6050</t>
  </si>
  <si>
    <t>Fanconi anemia group I protein OS=Homo sapiens GN=FANCI PE=1 SV=4</t>
  </si>
  <si>
    <t>Spis7538 SpisGene7538</t>
  </si>
  <si>
    <t>Sperm flagellar protein 2 OS=Homo sapiens GN=SPEF2 PE=1 SV=2</t>
  </si>
  <si>
    <t>Spis6245 SpisGene6245</t>
  </si>
  <si>
    <t>Spis6517 SpisGene6517</t>
  </si>
  <si>
    <t>Tumor necrosis factor alpha-induced protein 3 OS=Mus musculus GN=Tnfaip3 PE=1 SV=2</t>
  </si>
  <si>
    <t>Spis15054 SpisGene15054</t>
  </si>
  <si>
    <t>Predicted protein OS=Nematostella vectensis GN=v1g240951 PE=4 SV=1</t>
  </si>
  <si>
    <t>Spis14106 SpisGene14106</t>
  </si>
  <si>
    <t>Transmembrane protein 243 OS=Homo sapiens GN=TMEM243 PE=1 SV=1</t>
  </si>
  <si>
    <t>Spis6351 SpisGene6351</t>
  </si>
  <si>
    <t>Ubiquinone biosynthesis protein COQ7 homolog OS=Mus musculus GN=Coq7 PE=2 SV=3</t>
  </si>
  <si>
    <t>Spis9919 SpisGene9919</t>
  </si>
  <si>
    <t>Vasohibin-2 OS=Homo sapiens GN=VASH2 PE=1 SV=2</t>
  </si>
  <si>
    <t>Spis3874 SpisGene3874</t>
  </si>
  <si>
    <t>Subtilisin inhibitor 1 OS=Phaseolus angularis PE=1 SV=1</t>
  </si>
  <si>
    <t>Spis15825 SpisGene15825</t>
  </si>
  <si>
    <t>Spis19029 SpisGene19029</t>
  </si>
  <si>
    <t>Putative serine/threonine-protein kinase F31E3.2 OS=Caenorhabditis elegans GN=F31E3.2 PE=3 SV=1</t>
  </si>
  <si>
    <t>Spis20419 SpisGene20419</t>
  </si>
  <si>
    <t>Putative uncharacterized protein OS=Branchiostoma floridae GN=BRAFLDRAFT_68052 PE=4 SV=1</t>
  </si>
  <si>
    <t>Spis21471 SpisGene21471</t>
  </si>
  <si>
    <t>Predicted protein OS=Nematostella vectensis GN=v1g242502 PE=4 SV=1</t>
  </si>
  <si>
    <t>Spis4486 SpisGene4486</t>
  </si>
  <si>
    <t>Predicted protein OS=Nematostella vectensis GN=v1g239681 PE=4 SV=1</t>
  </si>
  <si>
    <t>Spis12869 SpisGene12869</t>
  </si>
  <si>
    <t>Ribonuclease H2 subunit A OS=Bos taurus GN=RNASEH2A PE=1 SV=1</t>
  </si>
  <si>
    <t>Spis1336 SpisGene1336</t>
  </si>
  <si>
    <t>Mannosyl-oligosaccharide 1,2-alpha-mannosidase IB OS=Homo sapiens GN=MAN1A2 PE=1 SV=1</t>
  </si>
  <si>
    <t>Spis5580 SpisGene5580</t>
  </si>
  <si>
    <t>ATP synthase subunit gamma, mitochondrial OS=Bos taurus GN=ATP5C1 PE=1 SV=3</t>
  </si>
  <si>
    <t>Spis6218 SpisGene6218</t>
  </si>
  <si>
    <t>ELMO domain-containing protein 3 OS=Homo sapiens GN=ELMOD3 PE=1 SV=2</t>
  </si>
  <si>
    <t>Spis19849 SpisGene19849</t>
  </si>
  <si>
    <t>Bifunctional polynucleotide phosphatase/kinase OS=Homo sapiens GN=PNKP PE=1 SV=1</t>
  </si>
  <si>
    <t>Spis14930 SpisGene14930</t>
  </si>
  <si>
    <t>Protein DBF4 homolog A OS=Mus musculus GN=Dbf4 PE=1 SV=1</t>
  </si>
  <si>
    <t>Spis23118 SpisGene23118</t>
  </si>
  <si>
    <t>Spis12694 SpisGene12694</t>
  </si>
  <si>
    <t>Spis18865 SpisGene18865</t>
  </si>
  <si>
    <t>DNA-directed RNA polymerases I, II, and III subunit RPABC2 OS=Pongo abelii GN=POLR2F PE=2 SV=1</t>
  </si>
  <si>
    <t>Spis14056 SpisGene14056</t>
  </si>
  <si>
    <t>Regulation of enolase protein 1 OS=Saccharomyces cerevisiae (strain ATCC 204508 / S288c) GN=REE1 PE=1 SV=1</t>
  </si>
  <si>
    <t>Spis22990 SpisGene22990</t>
  </si>
  <si>
    <t>Spermatogenesis-associated protein 7 OS=Homo sapiens GN=SPATA7 PE=2 SV=3</t>
  </si>
  <si>
    <t>Spis18480 SpisGene18480</t>
  </si>
  <si>
    <t>Aminomethyltransferase, mitochondrial OS=Homo sapiens GN=AMT PE=1 SV=1</t>
  </si>
  <si>
    <t>Spis20400 SpisGene20400</t>
  </si>
  <si>
    <t>Putative tick transposon (Fragment) OS=Rhipicephalus pulchellus PE=2 SV=1</t>
  </si>
  <si>
    <t>Spis7224 SpisGene7224</t>
  </si>
  <si>
    <t>Histone acetyltransferase KAT6B OS=Homo sapiens GN=KAT6B PE=1 SV=3</t>
  </si>
  <si>
    <t>Spis2139 SpisGene2139</t>
  </si>
  <si>
    <t>Spis14321 SpisGene14321</t>
  </si>
  <si>
    <t>Dolichyldiphosphatase 1 OS=Rhinolophus ferrumequinum GN=DOLPP1 PE=3 SV=1</t>
  </si>
  <si>
    <t>Spis22553 SpisGene22553</t>
  </si>
  <si>
    <t>Hemicentin-2 OS=Homo sapiens GN=HMCN2 PE=2 SV=2</t>
  </si>
  <si>
    <t>Spis2591 SpisGene2591</t>
  </si>
  <si>
    <t>Putative 115 kDa protein in type-1 retrotransposable element R1DM OS=Drosophila melanogaster GN=R1A1-element\ORF2 PE=4 SV=1</t>
  </si>
  <si>
    <t>Spis17873 SpisGene17873</t>
  </si>
  <si>
    <t>Renalase OS=Homo sapiens GN=RNLS PE=1 SV=1</t>
  </si>
  <si>
    <t>Spis16625 SpisGene16625</t>
  </si>
  <si>
    <t>Spis17760 SpisGene17760</t>
  </si>
  <si>
    <t>2-acylglycerol O-acyltransferase 2 OS=Homo sapiens GN=MOGAT2 PE=1 SV=2</t>
  </si>
  <si>
    <t>Spis3315 SpisGene3315</t>
  </si>
  <si>
    <t>Structural maintenance of chromosomes flexible hinge domain-containing protein 1 OS=Mus musculus GN=Smchd1 PE=1 SV=2</t>
  </si>
  <si>
    <t>Spis341.t1 SpisGene341</t>
  </si>
  <si>
    <t>Synergin gamma OS=Homo sapiens GN=SYNRG PE=1 SV=2</t>
  </si>
  <si>
    <t>Spis9329 SpisGene9329</t>
  </si>
  <si>
    <t>M-phase phosphoprotein 6 OS=Mus musculus GN=Mphosph6 PE=1 SV=1</t>
  </si>
  <si>
    <t>Spis17114 SpisGene17114</t>
  </si>
  <si>
    <t>Cyclin-D-binding Myb-like transcription factor 1 OS=Homo sapiens GN=DMTF1 PE=1 SV=1</t>
  </si>
  <si>
    <t>Spis2244 SpisGene2244</t>
  </si>
  <si>
    <t>Spis2366 SpisGene2366</t>
  </si>
  <si>
    <t>Radial spoke head protein 9 homolog OS=Danio rerio GN=rsph9 PE=2 SV=1</t>
  </si>
  <si>
    <t>Spis22216 SpisGene22216</t>
  </si>
  <si>
    <t>Spis6511 SpisGene6511</t>
  </si>
  <si>
    <t>Monocarboxylate transporter 10 OS=Danio rerio GN=slc16a10 PE=2 SV=1</t>
  </si>
  <si>
    <t>Spis9720.t1 SpisGene9720</t>
  </si>
  <si>
    <t>Actin-related protein 2/3 complex subunit 3 OS=Mus musculus GN=Arpc3 PE=1 SV=3</t>
  </si>
  <si>
    <t>Spis12521 SpisGene12521</t>
  </si>
  <si>
    <t>Polyubiquitin-C OS=Rattus norvegicus GN=Ubc PE=1 SV=1</t>
  </si>
  <si>
    <t>Spis7656 SpisGene7656</t>
  </si>
  <si>
    <t>ATP-binding cassette sub-family D member 4 OS=Mus musculus GN=Abcd4 PE=2 SV=2</t>
  </si>
  <si>
    <t>Spis13617 SpisGene13617</t>
  </si>
  <si>
    <t>Spis3240 SpisGene3240</t>
  </si>
  <si>
    <t>hypothetical protein BRAFLDRAFT_117267 [Branchiostoma floridae] &gt;gi|229274857|gb|EEN45687.1| hypothetical protein BRAFLDRAFT_117267 [Branchiostoma floridae]</t>
  </si>
  <si>
    <t>Spis5080 SpisGene5080</t>
  </si>
  <si>
    <t>Coiled-coil domain-containing protein 17 OS=Mus musculus GN=Ccdc17 PE=2 SV=1</t>
  </si>
  <si>
    <t>Spis1926 SpisGene1926</t>
  </si>
  <si>
    <t>Uncharacterized protein YAE1 OS=Magnaporthe oryzae (strain 70-15 / ATCC MYA-4617 / FGSC 8958) GN=YAE1 PE=3 SV=1</t>
  </si>
  <si>
    <t>Spis3175.t1 SpisGene3175</t>
  </si>
  <si>
    <t>Ankyrin repeat and sterile alpha motif domain-containing protein 1B OS=Homo sapiens GN=ANKS1B PE=1 SV=2</t>
  </si>
  <si>
    <t>Spis15878 SpisGene15878</t>
  </si>
  <si>
    <t>Putative homeodomain transcription factor 2 OS=Homo sapiens GN=PHTF2 PE=2 SV=2</t>
  </si>
  <si>
    <t>Spis17463 SpisGene17463</t>
  </si>
  <si>
    <t>Spis6745 SpisGene6745</t>
  </si>
  <si>
    <t>ABC transporter B family member 1 OS=Dictyostelium discoideum GN=abcB1 PE=3 SV=1</t>
  </si>
  <si>
    <t>Spis11115 SpisGene11115</t>
  </si>
  <si>
    <t>predicted protein [Nematostella vectensis] &gt;gi|156227774|gb|EDO48576.1| predicted protein [Nematostella vectensis]</t>
  </si>
  <si>
    <t>Spis835 SpisGene835</t>
  </si>
  <si>
    <t>Protein lin-37 homolog OS=Mus musculus GN=Lin37 PE=2 SV=1</t>
  </si>
  <si>
    <t>Spis10739 SpisGene10739</t>
  </si>
  <si>
    <t>PREDICTED: uncharacterized protein C2orf63-like [Strongylocentrotus purpuratus]</t>
  </si>
  <si>
    <t>Spis7593 SpisGene7593</t>
  </si>
  <si>
    <t>Uncharacterized protein OS=Strongylocentrotus purpuratus GN=Sp-Rt36 PE=4 SV=1</t>
  </si>
  <si>
    <t>Spis6185 SpisGene6185</t>
  </si>
  <si>
    <t>Aryl hydrocarbon receptor OS=Homo sapiens GN=AHR PE=1 SV=2</t>
  </si>
  <si>
    <t>Spis6872.t1 SpisGene6872</t>
  </si>
  <si>
    <t>Wolframin OS=Mus musculus GN=Wfs1 PE=1 SV=1</t>
  </si>
  <si>
    <t>Spis2495 SpisGene2495</t>
  </si>
  <si>
    <t>WD repeat domain phosphoinositide-interacting protein 3 OS=Danio rerio GN=wdr45b PE=2 SV=1</t>
  </si>
  <si>
    <t>Spis14563 SpisGene14563</t>
  </si>
  <si>
    <t>Uncharacterized protein OS=Strongylocentrotus purpuratus GN=Sp-PppL_148 PE=4 SV=1</t>
  </si>
  <si>
    <t>Spis6742 SpisGene6742</t>
  </si>
  <si>
    <t>Lysosomal-associated transmembrane protein 4A OS=Macaca fascicularis GN=LAPTM4A PE=2 SV=1</t>
  </si>
  <si>
    <t>Spis20158 SpisGene20158</t>
  </si>
  <si>
    <t>Predicted protein OS=Nematostella vectensis GN=v1g245202 PE=4 SV=1</t>
  </si>
  <si>
    <t>Spis16593 SpisGene16593</t>
  </si>
  <si>
    <t>predicted protein [Nematostella vectensis] &gt;gi|156223344|gb|EDO44180.1| predicted protein [Nematostella vectensis]</t>
  </si>
  <si>
    <t>Spis21765 SpisGene21765</t>
  </si>
  <si>
    <t>Spis24152 SpisGene24152</t>
  </si>
  <si>
    <t>Spis14671 SpisGene14671</t>
  </si>
  <si>
    <t>ATP-dependent Clp protease proteolytic subunit, mitochondrial OS=Mus musculus GN=Clpp PE=1 SV=1</t>
  </si>
  <si>
    <t>Spis7880 SpisGene7880</t>
  </si>
  <si>
    <t>Fibropellin-3 OS=Strongylocentrotus purpuratus GN=EGF3 PE=1 SV=1</t>
  </si>
  <si>
    <t>Spis14709 SpisGene14709</t>
  </si>
  <si>
    <t>Predicted protein OS=Nematostella vectensis GN=v1g199564 PE=4 SV=1</t>
  </si>
  <si>
    <t>Spis6612 SpisGene6612</t>
  </si>
  <si>
    <t>ATP synthase subunit beta, mitochondrial OS=Homo sapiens GN=ATP5B PE=1 SV=3</t>
  </si>
  <si>
    <t>Spis11545 SpisGene11545</t>
  </si>
  <si>
    <t>Oxygen-dependent coproporphyrinogen-III oxidase OS=Drosophila melanogaster GN=Coprox PE=1 SV=1</t>
  </si>
  <si>
    <t>Spis19074 SpisGene19074</t>
  </si>
  <si>
    <t>Spis20111 SpisGene20111</t>
  </si>
  <si>
    <t>Spis16865 SpisGene16865</t>
  </si>
  <si>
    <t>Carbonic anhydrase OS=Danio rerio GN=cahz PE=1 SV=2</t>
  </si>
  <si>
    <t>Spis14829 SpisGene14829</t>
  </si>
  <si>
    <t>predicted protein [Nematostella vectensis] &gt;gi|156216493|gb|EDO37429.1| predicted protein [Nematostella vectensis]</t>
  </si>
  <si>
    <t>Spis18577 SpisGene18577</t>
  </si>
  <si>
    <t>HAUS augmin-like complex subunit 2 OS=Homo sapiens GN=HAUS2 PE=1 SV=1</t>
  </si>
  <si>
    <t>Spis21518 SpisGene21518</t>
  </si>
  <si>
    <t>Kelch-like protein 2 OS=Mus musculus GN=Klhl2 PE=1 SV=1</t>
  </si>
  <si>
    <t>Spis2935 SpisGene2935</t>
  </si>
  <si>
    <t>TBC1 domain family member 31 OS=Xenopus laevis GN=tbc1d31 PE=2 SV=1</t>
  </si>
  <si>
    <t>Spis16482.t1 SpisGene16482</t>
  </si>
  <si>
    <t>Myelin regulatory factor OS=Homo sapiens GN=MYRF PE=1 SV=3</t>
  </si>
  <si>
    <t>Spis7863 SpisGene7863</t>
  </si>
  <si>
    <t>Regucalcin OS=Macaca fascicularis GN=RGN PE=2 SV=1</t>
  </si>
  <si>
    <t>Spis4015 SpisGene4015</t>
  </si>
  <si>
    <t>Dynein heavy chain 5, axonemal OS=Homo sapiens GN=DNAH5 PE=1 SV=3</t>
  </si>
  <si>
    <t>Spis16628 SpisGene16628</t>
  </si>
  <si>
    <t>Predicted protein OS=Nematostella vectensis GN=v1g196728 PE=4 SV=1</t>
  </si>
  <si>
    <t>Spis15952 SpisGene15952</t>
  </si>
  <si>
    <t>PCNA-associated factor OS=Bos taurus GN=PAF PE=3 SV=1</t>
  </si>
  <si>
    <t>Spis5174 SpisGene5174</t>
  </si>
  <si>
    <t>TATA-box-binding protein OS=Protobothrops flavoviridis GN=TBP PE=3 SV=1</t>
  </si>
  <si>
    <t>Spis3163 SpisGene3163</t>
  </si>
  <si>
    <t>DNA damage-binding protein 1 OS=Xenopus laevis GN=ddb1 PE=2 SV=1</t>
  </si>
  <si>
    <t>Spis11527 SpisGene11527</t>
  </si>
  <si>
    <t>Gametogenetin-binding protein 2 OS=Rattus norvegicus GN=Ggnbp2 PE=2 SV=1</t>
  </si>
  <si>
    <t>Spis16639 SpisGene16639</t>
  </si>
  <si>
    <t>Gag-Pol polyprotein OS=Simian immunodeficiency virus agm.vervet (isolate AGM155) GN=gag-pol PE=3 SV=2</t>
  </si>
  <si>
    <t>Spis19882.t1 SpisGene19882</t>
  </si>
  <si>
    <t>Predicted protein OS=Nematostella vectensis GN=v1g240571 PE=4 SV=1</t>
  </si>
  <si>
    <t>Spis6539 SpisGene6539</t>
  </si>
  <si>
    <t>Transient receptor potential cation channel subfamily A member 1 OS=Homo sapiens GN=TRPA1 PE=1 SV=3</t>
  </si>
  <si>
    <t>Spis6264.t1 SpisGene6264</t>
  </si>
  <si>
    <t>Mediator of RNA polymerase II transcription subunit 12 OS=Danio rerio GN=med12 PE=2 SV=1</t>
  </si>
  <si>
    <t>Spis12658 SpisGene12658</t>
  </si>
  <si>
    <t>Low molecular weight phosphotyrosine protein phosphatase OS=Sus scrofa GN=ACP1 PE=1 SV=2</t>
  </si>
  <si>
    <t>Spis18976 SpisGene18976</t>
  </si>
  <si>
    <t>Guanylate-binding protein 6 OS=Pongo abelii GN=GBP6 PE=2 SV=1</t>
  </si>
  <si>
    <t>Spis8931 SpisGene8931</t>
  </si>
  <si>
    <t>Protein RRP5 homolog OS=Homo sapiens GN=PDCD11 PE=1 SV=3</t>
  </si>
  <si>
    <t>Spis19836 SpisGene19836</t>
  </si>
  <si>
    <t>Exonuclease OS=Enterobacteria phage lambda GN=exo PE=1 SV=1</t>
  </si>
  <si>
    <t>Spis50 SpisGene50</t>
  </si>
  <si>
    <t>predicted protein [Nematostella vectensis] &gt;gi|156211397|gb|EDO32506.1| predicted protein [Nematostella vectensis]</t>
  </si>
  <si>
    <t>Spis701 SpisGene701</t>
  </si>
  <si>
    <t>Graves disease carrier protein OS=Homo sapiens GN=SLC25A16 PE=1 SV=3</t>
  </si>
  <si>
    <t>Spis16125 SpisGene16125</t>
  </si>
  <si>
    <t>Presequence translocated-associated motor subunit PAM17, mitochondrial OS=Ustilago maydis (strain 521 / FGSC 9021) GN=PAM17 PE=3 SV=1</t>
  </si>
  <si>
    <t>Spis18309 SpisGene18309</t>
  </si>
  <si>
    <t>Spis17307.t1 SpisGene17307</t>
  </si>
  <si>
    <t>Cullin-4A OS=Homo sapiens GN=CUL4A PE=1 SV=3</t>
  </si>
  <si>
    <t>Spis21503 SpisGene21503</t>
  </si>
  <si>
    <t>Eukaryotic translation initiation factor 4E-binding protein 1 OS=Rattus norvegicus GN=Eif4ebp1 PE=1 SV=3</t>
  </si>
  <si>
    <t>Spis837 SpisGene837</t>
  </si>
  <si>
    <t>Pleckstrin OS=Homo sapiens GN=PLEK PE=1 SV=3</t>
  </si>
  <si>
    <t>Spis16649 SpisGene16649</t>
  </si>
  <si>
    <t>Maternal embryonic leucine zipper kinase OS=Xenopus laevis GN=melk PE=1 SV=2</t>
  </si>
  <si>
    <t>Spis5322 SpisGene5322</t>
  </si>
  <si>
    <t>Spis10724 SpisGene10724</t>
  </si>
  <si>
    <t>Ubiquitin-like modifier-activating enzyme 1 OS=Oryctolagus cuniculus GN=UBA1 PE=2 SV=1</t>
  </si>
  <si>
    <t>Spis10612 SpisGene10612</t>
  </si>
  <si>
    <t>Contactin-associated protein like 5-3 OS=Mus musculus GN=Cntnap5c PE=2 SV=1</t>
  </si>
  <si>
    <t>Spis17034 SpisGene17034</t>
  </si>
  <si>
    <t>Espin OS=Homo sapiens GN=ESPN PE=1 SV=1</t>
  </si>
  <si>
    <t>Spis5478 SpisGene5478</t>
  </si>
  <si>
    <t>Potassium channel subfamily T member 1 OS=Gallus gallus GN=KCNT1 PE=2 SV=1</t>
  </si>
  <si>
    <t>Spis22530 SpisGene22530</t>
  </si>
  <si>
    <t>Chloride channel protein D OS=Dictyostelium discoideum GN=clcD PE=3 SV=1</t>
  </si>
  <si>
    <t>Spis19012.t1 SpisGene19012</t>
  </si>
  <si>
    <t>Putative uncharacterized protein OS=Branchiostoma floridae GN=BRAFLDRAFT_63867 PE=4 SV=1</t>
  </si>
  <si>
    <t>Spis15913 SpisGene15913</t>
  </si>
  <si>
    <t>predicted protein [Nematostella vectensis] &gt;gi|156211621|gb|EDO32719.1| predicted protein [Nematostella vectensis]</t>
  </si>
  <si>
    <t>Spis22558 SpisGene22558</t>
  </si>
  <si>
    <t>Cadherin EGF LAG seven-pass G-type receptor 1 OS=Homo sapiens GN=CELSR1 PE=1 SV=1</t>
  </si>
  <si>
    <t>Spis14728.t1 SpisGene14728</t>
  </si>
  <si>
    <t>L-lactate dehydrogenase OS=Drosophila melanogaster GN=ImpL3 PE=2 SV=1</t>
  </si>
  <si>
    <t>Spis1676 SpisGene1676</t>
  </si>
  <si>
    <t>Host cell factor 1 OS=Homo sapiens GN=HCFC1 PE=1 SV=2</t>
  </si>
  <si>
    <t>Spis15806 SpisGene15806</t>
  </si>
  <si>
    <t>Spis14035.t1 SpisGene14035</t>
  </si>
  <si>
    <t>Transient receptor potential cation channel subfamily M member 1 OS=Rattus norvegicus GN=Trpm1 PE=2 SV=1</t>
  </si>
  <si>
    <t>Spis17933 SpisGene17933</t>
  </si>
  <si>
    <t>Alpha-1,3/1,6-mannosyltransferase ALG2 OS=Homo sapiens GN=ALG2 PE=1 SV=1</t>
  </si>
  <si>
    <t>Spis8110 SpisGene8110</t>
  </si>
  <si>
    <t>Serine palmitoyltransferase 2 OS=Cricetulus griseus GN=SPTLC2 PE=2 SV=1</t>
  </si>
  <si>
    <t>Spis345 SpisGene345</t>
  </si>
  <si>
    <t>Spis647 SpisGene647</t>
  </si>
  <si>
    <t>T-complex protein 1 subunit gamma OS=Bos taurus GN=CCT3 PE=1 SV=1</t>
  </si>
  <si>
    <t>Spis4881 SpisGene4881</t>
  </si>
  <si>
    <t>Probable allantoicase OS=Rattus norvegicus GN=Allc PE=2 SV=1</t>
  </si>
  <si>
    <t>Spis7931 SpisGene7931</t>
  </si>
  <si>
    <t>Spis4193 SpisGene4193</t>
  </si>
  <si>
    <t>Apoptosis inhibitor 5 OS=Mus musculus GN=Api5 PE=1 SV=2</t>
  </si>
  <si>
    <t>Spis7196 SpisGene7196</t>
  </si>
  <si>
    <t>Tripartite motif-containing protein 2 OS=Bos taurus GN=TRIM2 PE=2 SV=1</t>
  </si>
  <si>
    <t>Spis9326 SpisGene9326</t>
  </si>
  <si>
    <t>Pre-mRNA-splicing factor cwc2 OS=Dictyostelium discoideum GN=cwc2 PE=3 SV=1</t>
  </si>
  <si>
    <t>Spis2975 SpisGene2975</t>
  </si>
  <si>
    <t>SET domain-containing protein 9 OS=Homo sapiens GN=SETD9 PE=2 SV=2</t>
  </si>
  <si>
    <t>Spis7143.t1 SpisGene7143</t>
  </si>
  <si>
    <t>Uncharacterized protein C9orf78 OS=Homo sapiens GN=C9orf78 PE=1 SV=1</t>
  </si>
  <si>
    <t>Spis15920 SpisGene15920</t>
  </si>
  <si>
    <t>Adenylate kinase 2, mitochondrial OS=Danio rerio GN=ak2 PE=2 SV=1</t>
  </si>
  <si>
    <t>Spis21720 SpisGene21720</t>
  </si>
  <si>
    <t>Spis11272 SpisGene11272</t>
  </si>
  <si>
    <t>E3 ubiquitin-protein ligase ZNRF3 OS=Mus musculus GN=Znrf3 PE=1 SV=1</t>
  </si>
  <si>
    <t>Spis5705 SpisGene5705</t>
  </si>
  <si>
    <t>Bifunctional apoptosis regulator OS=Homo sapiens GN=BFAR PE=1 SV=1</t>
  </si>
  <si>
    <t>Spis946 SpisGene946</t>
  </si>
  <si>
    <t>Spis976.t1 SpisGene976</t>
  </si>
  <si>
    <t>Protein NPAT OS=Homo sapiens GN=NPAT PE=1 SV=3</t>
  </si>
  <si>
    <t>Spis17636.t1 SpisGene17636</t>
  </si>
  <si>
    <t>Zinc finger C3H1 domain-containing protein OS=Homo sapiens GN=ZFC3H1 PE=1 SV=3</t>
  </si>
  <si>
    <t>Spis20302 SpisGene20302</t>
  </si>
  <si>
    <t>Serine/threonine-protein phosphatase PP1-beta catalytic subunit OS=Xenopus tropicalis GN=ppp1cb PE=2 SV=1</t>
  </si>
  <si>
    <t>Spis6978 SpisGene6978</t>
  </si>
  <si>
    <t>Isobutyryl-CoA dehydrogenase, mitochondrial OS=Mus musculus GN=Acad8 PE=1 SV=2</t>
  </si>
  <si>
    <t>Spis3417 SpisGene3417</t>
  </si>
  <si>
    <t>Cyclin-dependent kinase 2-associated protein 1 OS=Mus musculus GN=Cdk2ap1 PE=1 SV=2</t>
  </si>
  <si>
    <t>Spis4914 SpisGene4914</t>
  </si>
  <si>
    <t>Spis8656 SpisGene8656</t>
  </si>
  <si>
    <t>Uncharacterized protein OS=Rhizophagus irregularis (strain DAOM 181602 / DAOM 197198 / MUCL 43194) GN=GLOINDRAFT_11731 PE=4 SV=1</t>
  </si>
  <si>
    <t>Spis23768 SpisGene23768</t>
  </si>
  <si>
    <t>E3 ubiquitin-protein ligase TRIM71 OS=Rattus norvegicus GN=Trim71 PE=3 SV=1</t>
  </si>
  <si>
    <t>Spis11271 SpisGene11271</t>
  </si>
  <si>
    <t>Golgi SNAP receptor complex member 1 OS=Pongo abelii GN=GOSR1 PE=2 SV=1</t>
  </si>
  <si>
    <t>Spis1475 SpisGene1475</t>
  </si>
  <si>
    <t>DNA polymerase epsilon catalytic subunit A OS=Mus musculus GN=Pole PE=2 SV=3</t>
  </si>
  <si>
    <t>Spis512 SpisGene512</t>
  </si>
  <si>
    <t>Eukaryotic translation initiation factor 2 subunit 3 OS=Gallus gallus GN=EIF2S3 PE=1 SV=1</t>
  </si>
  <si>
    <t>Spis1337.t1 SpisGene1337</t>
  </si>
  <si>
    <t>Calcineurin subunit B OS=Naegleria gruberi GN=CNB1 PE=3 SV=1</t>
  </si>
  <si>
    <t>Spis3147 SpisGene3147</t>
  </si>
  <si>
    <t>Spis20311 SpisGene20311</t>
  </si>
  <si>
    <t>39S ribosomal protein L10, mitochondrial OS=Mus musculus GN=Mrpl10 PE=2 SV=2</t>
  </si>
  <si>
    <t>Spis9812 SpisGene9812</t>
  </si>
  <si>
    <t>Lysine-specific demethylase 8 OS=Mus musculus GN=Kdm8 PE=2 SV=1</t>
  </si>
  <si>
    <t>Spis3271 SpisGene3271</t>
  </si>
  <si>
    <t>WD repeat-containing protein 13 OS=Pan troglodytes GN=WDR13 PE=3 SV=1</t>
  </si>
  <si>
    <t>Spis15823 SpisGene15823</t>
  </si>
  <si>
    <t>Chromodomain Y-like protein 2 OS=Homo sapiens GN=CDYL2 PE=1 SV=2</t>
  </si>
  <si>
    <t>Spis22992 SpisGene22992</t>
  </si>
  <si>
    <t>WD repeat-containing protein 74 OS=Bos taurus GN=WDR74 PE=2 SV=1</t>
  </si>
  <si>
    <t>Spis8088 SpisGene8088</t>
  </si>
  <si>
    <t>Voltage-dependent calcium channel subunit alpha-2/delta-2 OS=Mus musculus GN=Cacna2d2 PE=1 SV=1</t>
  </si>
  <si>
    <t>Spis22178 SpisGene22178</t>
  </si>
  <si>
    <t>Eukaryotic translation initiation factor 2-alpha kinase 4 OS=Homo sapiens GN=EIF2AK4 PE=1 SV=3</t>
  </si>
  <si>
    <t>Spis13669 SpisGene13669</t>
  </si>
  <si>
    <t>predicted protein [Nematostella vectensis] &gt;gi|156225139|gb|EDO45959.1| predicted protein [Nematostella vectensis]</t>
  </si>
  <si>
    <t>Spis700 SpisGene700</t>
  </si>
  <si>
    <t>Epoxide hydrolase 1 OS=Sus scrofa GN=EPHX1 PE=2 SV=1</t>
  </si>
  <si>
    <t>Spis8754 SpisGene8754</t>
  </si>
  <si>
    <t>Snurportin-1 OS=Homo sapiens GN=SNUPN PE=1 SV=1</t>
  </si>
  <si>
    <t>Spis11145 SpisGene11145</t>
  </si>
  <si>
    <t>ATR-interacting protein OS=Mus musculus GN=Atrip PE=1 SV=2</t>
  </si>
  <si>
    <t>Spis14112 SpisGene14112</t>
  </si>
  <si>
    <t>HemK methyltransferase family member 1 OS=Mus musculus GN=Hemk1 PE=2 SV=2</t>
  </si>
  <si>
    <t>Spis3998 SpisGene3998</t>
  </si>
  <si>
    <t>Spindle and kinetochore-associated protein 3 OS=Danio rerio GN=ska3 PE=1 SV=2</t>
  </si>
  <si>
    <t>Spis5205 SpisGene5205</t>
  </si>
  <si>
    <t>Serine/threonine protein kinase (Fragment) OS=Cherax quadricarinatus PE=2 SV=1</t>
  </si>
  <si>
    <t>Spis11203 SpisGene11203</t>
  </si>
  <si>
    <t>RRP12-like protein OS=Gallus gallus GN=RRP12 PE=2 SV=1</t>
  </si>
  <si>
    <t>Spis16876 SpisGene16876</t>
  </si>
  <si>
    <t>Predicted protein OS=Nematostella vectensis GN=v1g243211 PE=4 SV=1</t>
  </si>
  <si>
    <t>Spis1589 SpisGene1589</t>
  </si>
  <si>
    <t>Vinculin OS=Drosophila melanogaster GN=Vinc PE=1 SV=1</t>
  </si>
  <si>
    <t>Spis13274 SpisGene13274</t>
  </si>
  <si>
    <t>Synaptosomal-associated protein 25 OS=Rattus norvegicus GN=Snap25 PE=1 SV=1</t>
  </si>
  <si>
    <t>Spis17530 SpisGene17530</t>
  </si>
  <si>
    <t>Probable Bax inhibitor 1 OS=Paralichthys olivaceus GN=tmbim6 PE=2 SV=1</t>
  </si>
  <si>
    <t>Spis7555 SpisGene7555</t>
  </si>
  <si>
    <t>General transcription factor IIF subunit 1 OS=Xenopus laevis GN=gtf2f1 PE=2 SV=1</t>
  </si>
  <si>
    <t>Spis13540 SpisGene13540</t>
  </si>
  <si>
    <t>Benzoate carboxyl methyltransferase OS=Antirrhinum majus GN=BAMT PE=1 SV=1</t>
  </si>
  <si>
    <t>Spis13546 SpisGene13546</t>
  </si>
  <si>
    <t>Ankyrin repeat domain-containing protein 39 OS=Mus musculus GN=Ankrd39 PE=2 SV=1</t>
  </si>
  <si>
    <t>Spis16796 SpisGene16796</t>
  </si>
  <si>
    <t>Coiled-coil domain-containing protein 169 OS=Mus musculus GN=Ccdc169 PE=2 SV=2</t>
  </si>
  <si>
    <t>Spis19056 SpisGene19056</t>
  </si>
  <si>
    <t>Asparagine--tRNA ligase, cytoplasmic OS=Homo sapiens GN=NARS PE=1 SV=1</t>
  </si>
  <si>
    <t>Spis6907 SpisGene6907</t>
  </si>
  <si>
    <t>PREDICTED: coiled-coil domain-containing protein 125-like [Saccoglossus kowalevskii]</t>
  </si>
  <si>
    <t>Spis9197.t2 SpisGene9197</t>
  </si>
  <si>
    <t>Tyrosine-protein phosphatase non-receptor type 11 OS=Gallus gallus GN=PTPN11 PE=2 SV=1</t>
  </si>
  <si>
    <t>Spis15686 SpisGene15686</t>
  </si>
  <si>
    <t>Enkurin domain-containing protein 1 OS=Homo sapiens GN=ENKD1 PE=2 SV=1</t>
  </si>
  <si>
    <t>Spis6729 SpisGene6729</t>
  </si>
  <si>
    <t>Plexin-A3 OS=Mus musculus GN=Plxna3 PE=1 SV=2</t>
  </si>
  <si>
    <t>Spis17878 SpisGene17878</t>
  </si>
  <si>
    <t>Chitobiosyldiphosphodolichol beta-mannosyltransferase OS=Pongo abelii GN=ALG1 PE=2 SV=1</t>
  </si>
  <si>
    <t>Spis11743 SpisGene11743</t>
  </si>
  <si>
    <t>Ribosome-binding factor A OS=Streptococcus mutans serotype c (strain ATCC 700610 / UA159) GN=rbfA PE=3 SV=1</t>
  </si>
  <si>
    <t>Spis11541 SpisGene11541</t>
  </si>
  <si>
    <t>Vacuolar protein sorting-associated protein 53 homolog OS=Homo sapiens GN=VPS53 PE=1 SV=1</t>
  </si>
  <si>
    <t>Spis10540 SpisGene10540</t>
  </si>
  <si>
    <t>ATP-dependent RNA helicase DHX8 OS=Mus musculus GN=Dhx8 PE=2 SV=1</t>
  </si>
  <si>
    <t>Spis18683 SpisGene18683</t>
  </si>
  <si>
    <t>PiggyBac transposable element-derived protein 1 OS=Homo sapiens GN=PGBD1 PE=1 SV=1</t>
  </si>
  <si>
    <t>Spis20606 SpisGene20606</t>
  </si>
  <si>
    <t>Predicted protein OS=Nematostella vectensis GN=v1g241119 PE=4 SV=1</t>
  </si>
  <si>
    <t>Spis74 SpisGene74</t>
  </si>
  <si>
    <t>CST complex subunit CTC1 OS=Homo sapiens GN=CTC1 PE=1 SV=2</t>
  </si>
  <si>
    <t>Spis11052 SpisGene11052</t>
  </si>
  <si>
    <t>Arylsulfatase B OS=Mus musculus GN=Arsb PE=2 SV=3</t>
  </si>
  <si>
    <t>Spis23836 SpisGene23836</t>
  </si>
  <si>
    <t>Probable DNA polymerase OS=Neurospora intermedia PE=3 SV=1</t>
  </si>
  <si>
    <t>Spis21802 SpisGene21802</t>
  </si>
  <si>
    <t>Spis14247 SpisGene14247</t>
  </si>
  <si>
    <t>Synaptophysin OS=Spermophilus citellus GN=SYP PE=2 SV=1</t>
  </si>
  <si>
    <t>Spis11220.t1 SpisGene11220</t>
  </si>
  <si>
    <t>Ubiquitin thioesterase ZRANB1 OS=Homo sapiens GN=ZRANB1 PE=1 SV=2</t>
  </si>
  <si>
    <t>Spis9140 SpisGene9140</t>
  </si>
  <si>
    <t>Transmembrane 9 superfamily member 4 OS=Pongo abelii GN=TM9SF4 PE=2 SV=1</t>
  </si>
  <si>
    <t>Spis8603 SpisGene8603</t>
  </si>
  <si>
    <t>Multiple PDZ domain protein OS=Mus musculus GN=Mpdz PE=1 SV=2</t>
  </si>
  <si>
    <t>Spis7827 SpisGene7827</t>
  </si>
  <si>
    <t>Dual 3',5'-cyclic-AMP and -GMP phosphodiesterase 11A OS=Rattus norvegicus GN=Pde11a PE=1 SV=1</t>
  </si>
  <si>
    <t>Spis15995 SpisGene15995</t>
  </si>
  <si>
    <t>RNA 3'-terminal phosphate cyclase OS=Mus musculus GN=RtcA PE=2 SV=2</t>
  </si>
  <si>
    <t>Spis878 SpisGene878</t>
  </si>
  <si>
    <t>A-kinase anchor protein 7 isoform gamma OS=Mus musculus GN=Akap7 PE=1 SV=2</t>
  </si>
  <si>
    <t>Spis2636 SpisGene2636</t>
  </si>
  <si>
    <t>predicted protein [Nematostella vectensis] &gt;gi|156212561|gb|EDO33615.1| predicted protein [Nematostella vectensis]</t>
  </si>
  <si>
    <t>Spis1696 SpisGene1696</t>
  </si>
  <si>
    <t>Anaphase-promoting complex subunit 15 OS=Danio rerio GN=anapc15 PE=2 SV=1</t>
  </si>
  <si>
    <t>Spis17468 SpisGene17468</t>
  </si>
  <si>
    <t>Neural cell adhesion molecule 1 OS=Bos taurus GN=NCAM1 PE=1 SV=1</t>
  </si>
  <si>
    <t>Spis15187 SpisGene15187</t>
  </si>
  <si>
    <t>Werner syndrome ATP-dependent helicase OS=Homo sapiens GN=WRN PE=1 SV=2</t>
  </si>
  <si>
    <t>Spis11431.t1 SpisGene11431</t>
  </si>
  <si>
    <t>Splicing regulatory glutamine/lysine-rich protein 1 OS=Homo sapiens GN=SREK1 PE=1 SV=1</t>
  </si>
  <si>
    <t>Spis13286 SpisGene13286</t>
  </si>
  <si>
    <t>Proliferation-associated protein 2G4 OS=Mus musculus GN=Pa2g4 PE=1 SV=3</t>
  </si>
  <si>
    <t>Spis240 SpisGene240</t>
  </si>
  <si>
    <t>TAF6-like RNA polymerase II p300/CBP-associated factor-associated factor 65 kDa subunit 6L OS=Mus musculus GN=Taf6l PE=2 SV=1</t>
  </si>
  <si>
    <t>Spis10196 SpisGene10196</t>
  </si>
  <si>
    <t>HYL1-like b protein, partial [Nematostella vectensis]</t>
  </si>
  <si>
    <t>Spis11011 SpisGene11011</t>
  </si>
  <si>
    <t>NACHT, LRR and PYD domains-containing protein 3 OS=Mus musculus GN=Nlrp3 PE=1 SV=1</t>
  </si>
  <si>
    <t>Spis10610 SpisGene10610</t>
  </si>
  <si>
    <t>Histone RNA hairpin-binding protein OS=Xenopus laevis GN=slbp1 PE=1 SV=1</t>
  </si>
  <si>
    <t>Spis21942 SpisGene21942</t>
  </si>
  <si>
    <t>Spis16205 SpisGene16205</t>
  </si>
  <si>
    <t>Spis25837.Novel SpisGene25837.Novel</t>
  </si>
  <si>
    <t>Zinc finger protein 844 [Cricetulus griseus]</t>
  </si>
  <si>
    <t>Spis16073 SpisGene16073</t>
  </si>
  <si>
    <t>Centromere protein F OS=Homo sapiens GN=CENPF PE=1 SV=2</t>
  </si>
  <si>
    <t>Spis4277 SpisGene4277</t>
  </si>
  <si>
    <t>Unconventional myosin-Ie OS=Mus musculus GN=Myo1e PE=1 SV=1</t>
  </si>
  <si>
    <t>Spis14235 SpisGene14235</t>
  </si>
  <si>
    <t>Spis14044 SpisGene14044</t>
  </si>
  <si>
    <t>Tetratricopeptide repeat protein 28 OS=Homo sapiens GN=TTC28 PE=1 SV=4</t>
  </si>
  <si>
    <t>Spis5696 SpisGene5696</t>
  </si>
  <si>
    <t>Hydroxyacylglutathione hydrolase, mitochondrial OS=Danio rerio GN=hagh PE=2 SV=2</t>
  </si>
  <si>
    <t>Spis4743 SpisGene4743</t>
  </si>
  <si>
    <t>Putative uncharacterized protein OS=Branchiostoma floridae GN=BRAFLDRAFT_79625 PE=4 SV=1</t>
  </si>
  <si>
    <t>Spis14612 SpisGene14612</t>
  </si>
  <si>
    <t>PREDICTED: uncharacterized protein C20orf96-like [Aplysia californica]</t>
  </si>
  <si>
    <t>Spis18622.t1 SpisGene18622</t>
  </si>
  <si>
    <t>Transcription factor IIIA OS=Rattus norvegicus GN=Gtf3a PE=2 SV=2</t>
  </si>
  <si>
    <t>Spis1131 SpisGene1131</t>
  </si>
  <si>
    <t>Lactadherin OS=Rattus norvegicus GN=Mfge8 PE=2 SV=1</t>
  </si>
  <si>
    <t>Spis1138 SpisGene1138</t>
  </si>
  <si>
    <t>Poly(ADP-ribose) glycohydrolase OS=Drosophila melanogaster GN=Parg PE=1 SV=3</t>
  </si>
  <si>
    <t>Spis1479.t1 SpisGene1479</t>
  </si>
  <si>
    <t>Etoposide-induced protein 2.4 homolog OS=Rattus norvegicus GN=Ei24 PE=2 SV=1</t>
  </si>
  <si>
    <t>Spis3569.t1 SpisGene3569</t>
  </si>
  <si>
    <t>4-aminobutyrate aminotransferase, mitochondrial OS=Sus scrofa GN=ABAT PE=1 SV=2</t>
  </si>
  <si>
    <t>Spis8548 SpisGene8548</t>
  </si>
  <si>
    <t>Spis21086 SpisGene21086</t>
  </si>
  <si>
    <t>Uncharacterized protein OS=Strongylocentrotus purpuratus GN=Sp-PppL_118 PE=4 SV=1</t>
  </si>
  <si>
    <t>Spis13297.t1 SpisGene13297</t>
  </si>
  <si>
    <t>Band 4.1-like protein 3 OS=Mus musculus GN=Epb41l3 PE=1 SV=1</t>
  </si>
  <si>
    <t>Spis19171 SpisGene19171</t>
  </si>
  <si>
    <t>Lysine-specific histone demethylase 1A OS=Mus musculus GN=Kdm1a PE=1 SV=2</t>
  </si>
  <si>
    <t>Spis11595 SpisGene11595</t>
  </si>
  <si>
    <t>Spis7353 SpisGene7353</t>
  </si>
  <si>
    <t>Allene oxide synthase-lipoxygenase protein OS=Plexaura homomalla PE=1 SV=1</t>
  </si>
  <si>
    <t>Spis11896.t1 SpisGene11896</t>
  </si>
  <si>
    <t>Nucleoside diphosphate kinase B OS=Bos taurus GN=NME2 PE=1 SV=1</t>
  </si>
  <si>
    <t>Spis23016 SpisGene23016</t>
  </si>
  <si>
    <t>C-type lectin domain family 4 member M OS=Hylobates lar GN=CLEC4M PE=3 SV=1</t>
  </si>
  <si>
    <t>Spis16733.t2 SpisGene16733</t>
  </si>
  <si>
    <t>predicted protein [Nematostella vectensis] &gt;gi|156215712|gb|EDO36665.1| predicted protein [Nematostella vectensis]</t>
  </si>
  <si>
    <t>Spis17562 SpisGene17562</t>
  </si>
  <si>
    <t>Transcription activator BRG1 OS=Homo sapiens GN=SMARCA4 PE=1 SV=2</t>
  </si>
  <si>
    <t>Spis8213 SpisGene8213</t>
  </si>
  <si>
    <t>Nuclear factor related to kappa-B-binding protein OS=Mus musculus GN=Nfrkb PE=2 SV=1</t>
  </si>
  <si>
    <t>Spis6638 SpisGene6638</t>
  </si>
  <si>
    <t>Putative uncharacterized protein OS=Branchiostoma floridae GN=BRAFLDRAFT_87308 PE=4 SV=1</t>
  </si>
  <si>
    <t>Spis10886 SpisGene10886</t>
  </si>
  <si>
    <t>Target of EGR1 protein 1 OS=Mus musculus GN=Toe1 PE=1 SV=1</t>
  </si>
  <si>
    <t>Spis16936 SpisGene16936</t>
  </si>
  <si>
    <t>Teneurin-m OS=Drosophila melanogaster GN=Ten-m PE=1 SV=2</t>
  </si>
  <si>
    <t>Spis335 SpisGene335</t>
  </si>
  <si>
    <t>RNA-binding protein Musashi homolog 2 OS=Mus musculus GN=Msi2 PE=1 SV=1</t>
  </si>
  <si>
    <t>Spis14744 SpisGene14744</t>
  </si>
  <si>
    <t>Beta-galactosidase OS=Mus musculus GN=Glb1 PE=2 SV=1</t>
  </si>
  <si>
    <t>Spis15131 SpisGene15131</t>
  </si>
  <si>
    <t>Cap-specific mRNA (nucleoside-2'-O-)-methyltransferase 1 OS=Mus musculus GN=Cmtr1 PE=1 SV=1</t>
  </si>
  <si>
    <t>Spis15575 SpisGene15575</t>
  </si>
  <si>
    <t>Spis22122 SpisGene22122</t>
  </si>
  <si>
    <t>Radial spoke head 10 homolog B OS=Danio rerio GN=rsph10b PE=2 SV=1</t>
  </si>
  <si>
    <t>Spis8325 SpisGene8325</t>
  </si>
  <si>
    <t>Anion exchange protein 2 OS=Mus musculus GN=Slc4a2 PE=1 SV=1</t>
  </si>
  <si>
    <t>Spis625 SpisGene625</t>
  </si>
  <si>
    <t>Vacuolar protein sorting-associated protein 33B OS=Homo sapiens GN=VPS33B PE=1 SV=2</t>
  </si>
  <si>
    <t>Spis3097 SpisGene3097</t>
  </si>
  <si>
    <t>Cytochrome P450 3A24 OS=Ovis aries GN=CYP3A24 PE=2 SV=1</t>
  </si>
  <si>
    <t>Spis7029 SpisGene7029</t>
  </si>
  <si>
    <t>Furin OS=Bos taurus GN=FURIN PE=1 SV=1</t>
  </si>
  <si>
    <t>Spis10327 SpisGene10327</t>
  </si>
  <si>
    <t>Ras-related protein Rap-2a OS=Pongo abelii GN=RAP2A PE=2 SV=2</t>
  </si>
  <si>
    <t>Spis24587 SpisGene24587</t>
  </si>
  <si>
    <t>Spis21 SpisGene21</t>
  </si>
  <si>
    <t>Putative ATP-dependent RNA helicase DHX33 OS=Mus musculus GN=Dhx33 PE=1 SV=1</t>
  </si>
  <si>
    <t>Spis1931 SpisGene1931</t>
  </si>
  <si>
    <t>Sorting nexin-10A OS=Danio rerio GN=snx10a PE=1 SV=1</t>
  </si>
  <si>
    <t>Spis1681 SpisGene1681</t>
  </si>
  <si>
    <t>Spis12939 SpisGene12939</t>
  </si>
  <si>
    <t>Protein kinase C-binding protein NELL1 OS=Homo sapiens GN=NELL1 PE=1 SV=4</t>
  </si>
  <si>
    <t>Spis14010.t1 SpisGene14010</t>
  </si>
  <si>
    <t>Copper-transporting ATPase 2 OS=Homo sapiens GN=ATP7B PE=1 SV=4</t>
  </si>
  <si>
    <t>Spis17843 SpisGene17843</t>
  </si>
  <si>
    <t>Cyclin-J OS=Xenopus laevis GN=ccnj PE=2 SV=1</t>
  </si>
  <si>
    <t>Spis11653 SpisGene11653</t>
  </si>
  <si>
    <t>Rab9 effector protein with kelch motifs OS=Homo sapiens GN=RABEPK PE=1 SV=1</t>
  </si>
  <si>
    <t>Spis14666 SpisGene14666</t>
  </si>
  <si>
    <t>BTB/POZ domain-containing protein 9 OS=Bos taurus GN=BTBD9 PE=2 SV=2</t>
  </si>
  <si>
    <t>Spis4105 SpisGene4105</t>
  </si>
  <si>
    <t>Phosphatidylethanolamine-binding protein homolog F40A3.3 OS=Caenorhabditis elegans GN=F40A3.3 PE=3 SV=1</t>
  </si>
  <si>
    <t>Spis17426 SpisGene17426</t>
  </si>
  <si>
    <t>predicted protein [Nematostella vectensis] &gt;gi|156213880|gb|EDO34885.1| predicted protein [Nematostella vectensis]</t>
  </si>
  <si>
    <t>Spis6413 SpisGene6413</t>
  </si>
  <si>
    <t>WW domain-containing adapter protein with coiled-coil OS=Danio rerio GN=waca PE=2 SV=1</t>
  </si>
  <si>
    <t>Spis13264 SpisGene13264</t>
  </si>
  <si>
    <t>predicted protein [Nematostella vectensis] &gt;gi|156215205|gb|EDO36171.1| predicted protein [Nematostella vectensis]</t>
  </si>
  <si>
    <t>Spis9914 SpisGene9914</t>
  </si>
  <si>
    <t>Alpha-actinin-1 OS=Gallus gallus GN=ACTN1 PE=1 SV=3</t>
  </si>
  <si>
    <t>Spis849 SpisGene849</t>
  </si>
  <si>
    <t>Spis1462 SpisGene1462</t>
  </si>
  <si>
    <t>Putative zinc finger protein 727 OS=Homo sapiens GN=ZNF727 PE=5 SV=3</t>
  </si>
  <si>
    <t>Spis12075 SpisGene12075</t>
  </si>
  <si>
    <t>Deoxynucleotidyltransferase terminal-interacting protein 1 OS=Mus musculus GN=Dnttip1 PE=2 SV=1</t>
  </si>
  <si>
    <t>Spis16999 SpisGene16999</t>
  </si>
  <si>
    <t>Spis3776.t1 SpisGene3776</t>
  </si>
  <si>
    <t>Protein Jumonji OS=Danio rerio GN=jarid2b PE=3 SV=2</t>
  </si>
  <si>
    <t>Spis1363 SpisGene1363</t>
  </si>
  <si>
    <t>TP53-regulated inhibitor of apoptosis 1-B OS=Xenopus laevis GN=triap1-b PE=3 SV=1</t>
  </si>
  <si>
    <t>Spis2140 SpisGene2140</t>
  </si>
  <si>
    <t>Spis1381 SpisGene1381</t>
  </si>
  <si>
    <t>Transmembrane protein 135 OS=Bos taurus GN=TMEM135 PE=2 SV=1</t>
  </si>
  <si>
    <t>Spis8516 SpisGene8516</t>
  </si>
  <si>
    <t>Platelet-activating factor acetylhydrolase IB subunit gamma OS=Homo sapiens GN=PAFAH1B3 PE=1 SV=1</t>
  </si>
  <si>
    <t>Spis17179 SpisGene17179</t>
  </si>
  <si>
    <t>Transmembrane protein 41A-A OS=Danio rerio GN=tmem41aa PE=2 SV=1</t>
  </si>
  <si>
    <t>Spis19490 SpisGene19490</t>
  </si>
  <si>
    <t>Serine/threonine-protein kinase 24 OS=Mus musculus GN=Stk24 PE=1 SV=1</t>
  </si>
  <si>
    <t>Spis3207 SpisGene3207</t>
  </si>
  <si>
    <t>UPF0415 protein C7orf25 homolog OS=Mus musculus PE=2 SV=1</t>
  </si>
  <si>
    <t>Spis6407 SpisGene6407</t>
  </si>
  <si>
    <t>Dual specificity protein phosphatase 19 OS=Homo sapiens GN=DUSP19 PE=1 SV=1</t>
  </si>
  <si>
    <t>Spis13067 SpisGene13067</t>
  </si>
  <si>
    <t>Uncharacterized protein OS=Strongylocentrotus purpuratus GN=Sp-Thap11L PE=4 SV=1</t>
  </si>
  <si>
    <t>Spis4495 SpisGene4495</t>
  </si>
  <si>
    <t>Golgi resident protein GCP60 OS=Mus musculus GN=Acbd3 PE=1 SV=3</t>
  </si>
  <si>
    <t>Spis6660 SpisGene6660</t>
  </si>
  <si>
    <t>Tetratricopeptide repeat protein 5 OS=Bos taurus GN=TTC5 PE=2 SV=1</t>
  </si>
  <si>
    <t>Spis17199 SpisGene17199</t>
  </si>
  <si>
    <t>Protein FAM227B OS=Mus musculus GN=Fam227b PE=2 SV=3</t>
  </si>
  <si>
    <t>Spis16640 SpisGene16640</t>
  </si>
  <si>
    <t>Spis5062 SpisGene5062</t>
  </si>
  <si>
    <t>Usher syndrome type-1G protein homolog OS=Mus musculus GN=Ush1g PE=1 SV=1</t>
  </si>
  <si>
    <t>Spis3566.t1 SpisGene3566</t>
  </si>
  <si>
    <t>Alpha-L-iduronidase OS=Mus musculus GN=Idua PE=1 SV=2</t>
  </si>
  <si>
    <t>Spis14076 SpisGene14076</t>
  </si>
  <si>
    <t>Calpain-5 OS=Homo sapiens GN=CAPN5 PE=1 SV=2</t>
  </si>
  <si>
    <t>Spis11960 SpisGene11960</t>
  </si>
  <si>
    <t>Spis20777 SpisGene20777</t>
  </si>
  <si>
    <t>Spis23268 SpisGene23268</t>
  </si>
  <si>
    <t>Predicted protein OS=Nematostella vectensis GN=v1g225310 PE=4 SV=1</t>
  </si>
  <si>
    <t>Spis10550 SpisGene10550</t>
  </si>
  <si>
    <t>Spis8929 SpisGene8929</t>
  </si>
  <si>
    <t>E3 ubiquitin-protein ligase arih1 OS=Xenopus laevis GN=arih1 PE=2 SV=1</t>
  </si>
  <si>
    <t>Spis19883 SpisGene19883</t>
  </si>
  <si>
    <t>Spis12525 SpisGene12525</t>
  </si>
  <si>
    <t>Coiled-coil domain-containing protein 83 OS=Mus musculus GN=Ccdc83 PE=2 SV=1</t>
  </si>
  <si>
    <t>Spis18735 SpisGene18735</t>
  </si>
  <si>
    <t>Adipocyte plasma membrane-associated protein OS=Gallus gallus GN=APMAP PE=2 SV=1</t>
  </si>
  <si>
    <t>Spis13785 SpisGene13785</t>
  </si>
  <si>
    <t>Caspase-8 OS=Homo sapiens GN=CASP8 PE=1 SV=1</t>
  </si>
  <si>
    <t>Spis8136 SpisGene8136</t>
  </si>
  <si>
    <t>Pinin OS=Pongo abelii GN=PNN PE=2 SV=1</t>
  </si>
  <si>
    <t>Spis9677 SpisGene9677</t>
  </si>
  <si>
    <t>RNA polymerase II subunit B1 CTD phosphatase Rpap2 OS=Rattus norvegicus GN=Rpap2 PE=2 SV=1</t>
  </si>
  <si>
    <t>Spis143 SpisGene143</t>
  </si>
  <si>
    <t>Peptidyl-prolyl cis-trans isomerase E OS=Bos taurus GN=PPIE PE=2 SV=1</t>
  </si>
  <si>
    <t>Spis182 SpisGene182</t>
  </si>
  <si>
    <t>DET1 homolog OS=Homo sapiens GN=DET1 PE=1 SV=2</t>
  </si>
  <si>
    <t>Spis12056 SpisGene12056</t>
  </si>
  <si>
    <t>NADPH--cytochrome P450 reductase OS=Musca domestica PE=2 SV=1</t>
  </si>
  <si>
    <t>Spis212 SpisGene212</t>
  </si>
  <si>
    <t>Cleft lip and palate transmembrane protein 1 homolog OS=Bos taurus GN=CLPTM1 PE=2 SV=1</t>
  </si>
  <si>
    <t>Spis9111 SpisGene9111</t>
  </si>
  <si>
    <t>WD repeat-containing protein 47 OS=Mus musculus GN=Wdr47 PE=1 SV=2</t>
  </si>
  <si>
    <t>Spis15671.t1 SpisGene15671</t>
  </si>
  <si>
    <t>Lactation elevated protein 1 OS=Homo sapiens GN=LACE1 PE=2 SV=2</t>
  </si>
  <si>
    <t>Spis18749 SpisGene18749</t>
  </si>
  <si>
    <t>Spis2342 SpisGene2342</t>
  </si>
  <si>
    <t>Transmembrane protein 201 OS=Homo sapiens GN=TMEM201 PE=1 SV=1</t>
  </si>
  <si>
    <t>Spis19844.t1 SpisGene19844</t>
  </si>
  <si>
    <t>Riboflavin transporter 2 OS=Salmo salar GN=rft2 PE=2 SV=1</t>
  </si>
  <si>
    <t>Spis1738 SpisGene1738</t>
  </si>
  <si>
    <t>Transcription factor IIIA OS=Anaxyrus americanus GN=gtf3a PE=2 SV=1</t>
  </si>
  <si>
    <t>Spis15333.t1 SpisGene15333</t>
  </si>
  <si>
    <t>Rho GTPase-activating protein 44 OS=Homo sapiens GN=ARHGAP44 PE=1 SV=1</t>
  </si>
  <si>
    <t>Spis6711 SpisGene6711</t>
  </si>
  <si>
    <t>Uncharacterized protein OS=Crassostrea gigas GN=CGI_10011000 PE=4 SV=1</t>
  </si>
  <si>
    <t>Spis18474 SpisGene18474</t>
  </si>
  <si>
    <t>Voltage-dependent calcium channel type D subunit alpha-1 OS=Drosophila melanogaster GN=Ca-alpha1D PE=1 SV=2</t>
  </si>
  <si>
    <t>Spis1074.t1 SpisGene1074</t>
  </si>
  <si>
    <t>H/ACA ribonucleoprotein complex subunit 4 OS=Gallus gallus GN=DKC1 PE=2 SV=1</t>
  </si>
  <si>
    <t>Spis6085 SpisGene6085</t>
  </si>
  <si>
    <t>Spis6389.t1 SpisGene6389</t>
  </si>
  <si>
    <t>EF-hand calcium-binding domain-containing protein 14 OS=Homo sapiens GN=EFCAB14 PE=2 SV=1</t>
  </si>
  <si>
    <t>Spis8353 SpisGene8353</t>
  </si>
  <si>
    <t>Membrane progestin receptor gamma-B OS=Danio rerio GN=paqr5b PE=2 SV=1</t>
  </si>
  <si>
    <t>Spis15268 SpisGene15268</t>
  </si>
  <si>
    <t>Uncharacterized protein C7orf31 homolog OS=Mus musculus PE=2 SV=1</t>
  </si>
  <si>
    <t>Spis5033 SpisGene5033</t>
  </si>
  <si>
    <t>Non-specific lipid-transfer protein OS=Oryctolagus cuniculus GN=SCP2 PE=1 SV=1</t>
  </si>
  <si>
    <t>Spis10858 SpisGene10858</t>
  </si>
  <si>
    <t>Zinc finger protein 341 OS=Homo sapiens GN=ZNF341 PE=2 SV=2</t>
  </si>
  <si>
    <t>Spis19189 SpisGene19189</t>
  </si>
  <si>
    <t>DNA replication complex GINS protein PSF3 OS=Mus musculus GN=Gins3 PE=2 SV=1</t>
  </si>
  <si>
    <t>Spis17010 SpisGene17010</t>
  </si>
  <si>
    <t>Magnesium-dependent phosphatase 1 OS=Homo sapiens GN=MDP1 PE=1 SV=1</t>
  </si>
  <si>
    <t>Spis4229 SpisGene4229</t>
  </si>
  <si>
    <t>Dynamin-binding protein OS=Crassostrea gigas GN=CGI_10025280 PE=4 SV=1</t>
  </si>
  <si>
    <t>Spis20275 SpisGene20275</t>
  </si>
  <si>
    <t>Uncharacterized protein OS=Strongylocentrotus purpuratus GN=Sp-Hypp_1197 PE=4 SV=1</t>
  </si>
  <si>
    <t>Spis8390 SpisGene8390</t>
  </si>
  <si>
    <t>Ribonuclease H2 subunit C OS=Mus musculus GN=Rnaseh2c PE=1 SV=1</t>
  </si>
  <si>
    <t>Spis18878 SpisGene18878</t>
  </si>
  <si>
    <t>E3 ubiquitin-protein ligase listerin OS=Gallus gallus GN=LTN1 PE=3 SV=1</t>
  </si>
  <si>
    <t>Spis3152 SpisGene3152</t>
  </si>
  <si>
    <t>Probable UDP-N-acetylglucosamine--peptide N-acetylglucosaminyltransferase SEC OS=Arabidopsis thaliana GN=SEC PE=2 SV=1</t>
  </si>
  <si>
    <t>Spis19700 SpisGene19700</t>
  </si>
  <si>
    <t>Uncharacterized protein OS=Amphimedon queenslandica GN=LOC100639084 PE=4 SV=1</t>
  </si>
  <si>
    <t>Spis9725 SpisGene9725</t>
  </si>
  <si>
    <t>Ubiquitin carboxyl-terminal hydrolase 14 OS=Oryctolagus cuniculus GN=USP14 PE=1 SV=3</t>
  </si>
  <si>
    <t>Spis3562.t1 SpisGene3562</t>
  </si>
  <si>
    <t>Zinc finger protein 2 homolog OS=Homo sapiens GN=ZFP2 PE=2 SV=1</t>
  </si>
  <si>
    <t>Spis11096 SpisGene11096</t>
  </si>
  <si>
    <t>RING finger protein 32 OS=Macaca fascicularis GN=RNF32 PE=2 SV=1</t>
  </si>
  <si>
    <t>Spis20570 SpisGene20570</t>
  </si>
  <si>
    <t>Spis11047 SpisGene11047</t>
  </si>
  <si>
    <t>predicted protein [Nematostella vectensis] &gt;gi|156227898|gb|EDO48699.1| predicted protein [Nematostella vectensis]</t>
  </si>
  <si>
    <t>Spis14231 SpisGene14231</t>
  </si>
  <si>
    <t>Spis10057 SpisGene10057</t>
  </si>
  <si>
    <t>Uridine diphosphate glucose pyrophosphatase OS=Bos taurus GN=NUDT14 PE=2 SV=1</t>
  </si>
  <si>
    <t>Spis21548 SpisGene21548</t>
  </si>
  <si>
    <t>Transcription elongation factor SPT6 OS=Homo sapiens GN=SUPT6H PE=1 SV=2</t>
  </si>
  <si>
    <t>Spis8016 SpisGene8016</t>
  </si>
  <si>
    <t>Probable ribonuclease ZC3H12B OS=Homo sapiens GN=ZC3H12B PE=2 SV=3</t>
  </si>
  <si>
    <t>Spis2170 SpisGene2170</t>
  </si>
  <si>
    <t>Spis1869 SpisGene1869</t>
  </si>
  <si>
    <t>Enhancer of polycomb homolog 1 OS=Homo sapiens GN=EPC1 PE=1 SV=1</t>
  </si>
  <si>
    <t>Spis7597 SpisGene7597</t>
  </si>
  <si>
    <t>Mucosa-associated lymphoid tissue lymphoma translocation protein 1 OS=Homo sapiens GN=MALT1 PE=1 SV=1</t>
  </si>
  <si>
    <t>Spis5303 SpisGene5303</t>
  </si>
  <si>
    <t>Cytochrome b5 domain-containing protein 1 OS=Danio rerio GN=cyb5d1 PE=2 SV=1</t>
  </si>
  <si>
    <t>Spis16248 SpisGene16248</t>
  </si>
  <si>
    <t>Microprocessor complex subunit DGCR8 OS=Mus musculus GN=Dgcr8 PE=2 SV=2</t>
  </si>
  <si>
    <t>Spis9314 SpisGene9314</t>
  </si>
  <si>
    <t>Alanine--tRNA ligase, cytoplasmic OS=Mus musculus GN=Aars PE=1 SV=1</t>
  </si>
  <si>
    <t>Spis9611 SpisGene9611</t>
  </si>
  <si>
    <t>CD63 antigen OS=Oryctolagus cuniculus GN=CD63 PE=2 SV=2</t>
  </si>
  <si>
    <t>Spis12566 SpisGene12566</t>
  </si>
  <si>
    <t>Uncharacterized sodium-dependent transporter HI_0736 OS=Haemophilus influenzae (strain ATCC 51907 / DSM 11121 / KW20 / Rd) GN=HI_0736 PE=3 SV=1</t>
  </si>
  <si>
    <t>Spis16471 SpisGene16471</t>
  </si>
  <si>
    <t>Spis13381 SpisGene13381</t>
  </si>
  <si>
    <t>Acetyl-coenzyme A synthetase, cytoplasmic OS=Mus musculus GN=Acss2 PE=1 SV=2</t>
  </si>
  <si>
    <t>Spis16863 SpisGene16863</t>
  </si>
  <si>
    <t>Beta-glucuronidase OS=Canis familiaris GN=GUSB PE=1 SV=1</t>
  </si>
  <si>
    <t>Spis6353.t1 SpisGene6353</t>
  </si>
  <si>
    <t>Gamma-glutamyl hydrolase OS=Homo sapiens GN=GGH PE=1 SV=2</t>
  </si>
  <si>
    <t>Spis1833 SpisGene1833</t>
  </si>
  <si>
    <t>Conserved oligomeric Golgi complex subunit 4 OS=Bos taurus GN=COG4 PE=2 SV=1</t>
  </si>
  <si>
    <t>Spis5558 SpisGene5558</t>
  </si>
  <si>
    <t>Transcriptional adapter 2-alpha OS=Rattus norvegicus GN=Tada2a PE=2 SV=1</t>
  </si>
  <si>
    <t>Spis18312 SpisGene18312</t>
  </si>
  <si>
    <t>Pantothenate kinase 4 (Fragment) OS=Hydra vulgaris GN=PANK4 PE=2 SV=1</t>
  </si>
  <si>
    <t>Spis20554 SpisGene20554</t>
  </si>
  <si>
    <t>Spis10789 SpisGene10789</t>
  </si>
  <si>
    <t>ADP-ribosylation factor 6 OS=Rattus norvegicus GN=Arf6 PE=1 SV=2</t>
  </si>
  <si>
    <t>Spis19200 SpisGene19200</t>
  </si>
  <si>
    <t>Reverse transcriptase OS=Schistosoma japonicum PE=4 SV=1</t>
  </si>
  <si>
    <t>Spis15761 SpisGene15761</t>
  </si>
  <si>
    <t>Predicted protein OS=Nematostella vectensis GN=v1g215978 PE=4 SV=1</t>
  </si>
  <si>
    <t>Spis23574 SpisGene23574</t>
  </si>
  <si>
    <t>predicted protein [Nematostella vectensis] &gt;gi|156214003|gb|EDO35003.1| predicted protein [Nematostella vectensis]</t>
  </si>
  <si>
    <t>Spis6346 SpisGene6346</t>
  </si>
  <si>
    <t>Uncharacterized glycosyltransferase MJ1607 OS=Methanocaldococcus jannaschii (strain ATCC 43067 / DSM 2661 / JAL-1 / JCM 10045 / NBRC 100440) GN=MJ1607 PE=3 SV=1</t>
  </si>
  <si>
    <t>Spis9701 SpisGene9701</t>
  </si>
  <si>
    <t>Clathrin light chain A OS=Mus musculus GN=Clta PE=1 SV=2</t>
  </si>
  <si>
    <t>Spis6400 SpisGene6400</t>
  </si>
  <si>
    <t>Tetratricopeptide repeat protein 39A OS=Mus musculus GN=Ttc39a PE=2 SV=1</t>
  </si>
  <si>
    <t>Spis9306 SpisGene9306</t>
  </si>
  <si>
    <t>Growth arrest-specific protein 8 OS=Mus musculus GN=Gas8 PE=1 SV=2</t>
  </si>
  <si>
    <t>Spis1066 SpisGene1066</t>
  </si>
  <si>
    <t>DnaJ homolog subfamily C member 12 OS=Mus musculus GN=Dnajc12 PE=2 SV=1</t>
  </si>
  <si>
    <t>Spis19607 SpisGene19607</t>
  </si>
  <si>
    <t>Spis12248 SpisGene12248</t>
  </si>
  <si>
    <t>predicted protein [Nematostella vectensis] &gt;gi|156209638|gb|EDO30896.1| predicted protein [Nematostella vectensis]</t>
  </si>
  <si>
    <t>Spis18985 SpisGene18985</t>
  </si>
  <si>
    <t>33 kDa inner dynein arm light chain, axonemal OS=Strongylocentrotus purpuratus PE=1 SV=1</t>
  </si>
  <si>
    <t>Spis6687 SpisGene6687</t>
  </si>
  <si>
    <t>Spis14995 SpisGene14995</t>
  </si>
  <si>
    <t>Uncharacterized protein OS=Capitella teleta GN=CAPTEDRAFT_225862 PE=4 SV=1</t>
  </si>
  <si>
    <t>Spis13105 SpisGene13105</t>
  </si>
  <si>
    <t>Spis12351 SpisGene12351</t>
  </si>
  <si>
    <t>Spis12518 SpisGene12518</t>
  </si>
  <si>
    <t>Fatty acid amide hydrolase OS=Arabidopsis thaliana GN=FAAH PE=1 SV=1</t>
  </si>
  <si>
    <t>Spis1973 SpisGene1973</t>
  </si>
  <si>
    <t>CCR4-NOT transcription complex subunit 10 OS=Bos taurus GN=CNOT10 PE=2 SV=1</t>
  </si>
  <si>
    <t>Spis11164 SpisGene11164</t>
  </si>
  <si>
    <t>Uncharacterized protein OS=Strongylocentrotus purpuratus GN=Sp-Hypp_806 PE=4 SV=1</t>
  </si>
  <si>
    <t>Spis12965 SpisGene12965</t>
  </si>
  <si>
    <t>Gremlin-2 OS=Homo sapiens GN=GREM2 PE=1 SV=1</t>
  </si>
  <si>
    <t>Spis22416 SpisGene22416</t>
  </si>
  <si>
    <t>Spis19697 SpisGene19697</t>
  </si>
  <si>
    <t>SHC-transforming protein 4 OS=Homo sapiens GN=SHC4 PE=1 SV=1</t>
  </si>
  <si>
    <t>Spis11329 SpisGene11329</t>
  </si>
  <si>
    <t>Vesicle transport protein USE1 OS=Danio rerio GN=use1 PE=2 SV=1</t>
  </si>
  <si>
    <t>Spis21519 SpisGene21519</t>
  </si>
  <si>
    <t>Prefoldin subunit 1 OS=Tetraodon nigroviridis GN=pfdn1 PE=3 SV=1</t>
  </si>
  <si>
    <t>Spis5132 SpisGene5132</t>
  </si>
  <si>
    <t>Glutathione peroxidase OS=Schistosoma mansoni GN=GPX1 PE=1 SV=2</t>
  </si>
  <si>
    <t>Spis4656.t1 SpisGene4656</t>
  </si>
  <si>
    <t>Rap guanine nucleotide exchange factor 4 OS=Homo sapiens GN=RAPGEF4 PE=1 SV=1</t>
  </si>
  <si>
    <t>Spis21260.t1 SpisGene21260</t>
  </si>
  <si>
    <t>Double-stranded RNA-binding protein 1 OS=Oryza sativa subsp. japonica GN=DRB1 PE=2 SV=1</t>
  </si>
  <si>
    <t>Spis10250 SpisGene10250</t>
  </si>
  <si>
    <t>Transketolase OS=Bos taurus GN=TKT PE=2 SV=1</t>
  </si>
  <si>
    <t>Spis11570 SpisGene11570</t>
  </si>
  <si>
    <t>Neuralized-like protein 4 OS=Xenopus tropicalis GN=neurl4 PE=2 SV=1</t>
  </si>
  <si>
    <t>Spis21160 SpisGene21160</t>
  </si>
  <si>
    <t>Solute carrier family 15 member 4 OS=Bos taurus GN=SLC15A4 PE=2 SV=2</t>
  </si>
  <si>
    <t>Spis9113 SpisGene9113</t>
  </si>
  <si>
    <t>Long-chain fatty acid transport protein 4 OS=Macaca fascicularis GN=SLC27A4 PE=2 SV=2</t>
  </si>
  <si>
    <t>Spis3037 SpisGene3037</t>
  </si>
  <si>
    <t>Paired amphipathic helix protein Sin3a OS=Mus musculus GN=Sin3a PE=1 SV=3</t>
  </si>
  <si>
    <t>Spis7876 SpisGene7876</t>
  </si>
  <si>
    <t>Uncharacterized protein OS=Strongylocentrotus purpuratus GN=Sp-Endrvt33 PE=4 SV=1</t>
  </si>
  <si>
    <t>Spis299 SpisGene299</t>
  </si>
  <si>
    <t>RAB6-interacting golgin OS=Mus musculus GN=Gorab PE=1 SV=1</t>
  </si>
  <si>
    <t>Spis15175 SpisGene15175</t>
  </si>
  <si>
    <t>Clavaminate synthase-like protein At3g21360 OS=Arabidopsis thaliana GN=At3g21360 PE=1 SV=1</t>
  </si>
  <si>
    <t>Spis16137 SpisGene16137</t>
  </si>
  <si>
    <t>Tolloid-like protein 1 OS=Xenopus laevis GN=tll1 PE=1 SV=1</t>
  </si>
  <si>
    <t>Spis1984 SpisGene1984</t>
  </si>
  <si>
    <t>Predicted protein (Fragment) OS=Nematostella vectensis GN=v1g225694 PE=4 SV=1</t>
  </si>
  <si>
    <t>Spis6966 SpisGene6966</t>
  </si>
  <si>
    <t>Carnitine O-palmitoyltransferase 1, liver isoform OS=Mus musculus GN=Cpt1a PE=1 SV=4</t>
  </si>
  <si>
    <t>Spis2632 SpisGene2632</t>
  </si>
  <si>
    <t>Collagen alpha-1(IV) chain OS=Drosophila melanogaster GN=Cg25C PE=2 SV=3</t>
  </si>
  <si>
    <t>Spis2.t1 SpisGene2</t>
  </si>
  <si>
    <t>Testis, prostate and placenta-expressed protein OS=Homo sapiens GN=TEPP PE=2 SV=3</t>
  </si>
  <si>
    <t>Spis3381 SpisGene3381</t>
  </si>
  <si>
    <t>Calcium/calmodulin-dependent protein kinase type IV OS=Rattus norvegicus GN=Camk4 PE=1 SV=3</t>
  </si>
  <si>
    <t>Spis4670.t1 SpisGene4670</t>
  </si>
  <si>
    <t>INO80 complex subunit D OS=Xenopus laevis GN=ino80d PE=2 SV=1</t>
  </si>
  <si>
    <t>Spis9126 SpisGene9126</t>
  </si>
  <si>
    <t>Uncharacterized protein C1orf109 homolog OS=Mus musculus PE=2 SV=1</t>
  </si>
  <si>
    <t>Spis8420 SpisGene8420</t>
  </si>
  <si>
    <t>Protein EFR3 homolog B OS=Mus musculus GN=Efr3b PE=2 SV=2</t>
  </si>
  <si>
    <t>Spis19754 SpisGene19754</t>
  </si>
  <si>
    <t>Spis2339 SpisGene2339</t>
  </si>
  <si>
    <t>Peroxisomal membrane protein PEX14 OS=Cricetulus longicaudatus GN=PEX14 PE=2 SV=1</t>
  </si>
  <si>
    <t>Spis7338.t1 SpisGene7338</t>
  </si>
  <si>
    <t>Probable aminopeptidase NPEPL1 OS=Pongo abelii GN=NPEPL1 PE=3 SV=2</t>
  </si>
  <si>
    <t>Spis13289 SpisGene13289</t>
  </si>
  <si>
    <t>Vam6/Vps39-like protein OS=Mus musculus GN=Vps39 PE=2 SV=1</t>
  </si>
  <si>
    <t>Spis23093 SpisGene23093</t>
  </si>
  <si>
    <t>Store-operated calcium entry-associated regulatory factor OS=Xenopus tropicalis GN=tmem66 PE=3 SV=2</t>
  </si>
  <si>
    <t>Spis11322 SpisGene11322</t>
  </si>
  <si>
    <t>Cadherin EGF LAG seven-pass G-type receptor 2 OS=Mus musculus GN=Celsr2 PE=1 SV=2</t>
  </si>
  <si>
    <t>Spis3690 SpisGene3690</t>
  </si>
  <si>
    <t>predicted protein [Nematostella vectensis] &gt;gi|156220489|gb|EDO41357.1| predicted protein [Nematostella vectensis]</t>
  </si>
  <si>
    <t>Spis11508 SpisGene11508</t>
  </si>
  <si>
    <t>DnaJ homolog subfamily C member 13 OS=Homo sapiens GN=DNAJC13 PE=1 SV=5</t>
  </si>
  <si>
    <t>Spis13252 SpisGene13252</t>
  </si>
  <si>
    <t>Ribonuclease P protein subunit p40 OS=Mus musculus GN=Rpp40 PE=2 SV=2</t>
  </si>
  <si>
    <t>Spis2533 SpisGene2533</t>
  </si>
  <si>
    <t>AT-rich interactive domain-containing protein 5B OS=Gallus gallus GN=ARID5B PE=2 SV=1</t>
  </si>
  <si>
    <t>Spis14743 SpisGene14743</t>
  </si>
  <si>
    <t>Spis15706 SpisGene15706</t>
  </si>
  <si>
    <t>NTF2-related export protein 2 OS=Rattus norvegicus GN=Nxt2 PE=2 SV=1</t>
  </si>
  <si>
    <t>Spis22942 SpisGene22942</t>
  </si>
  <si>
    <t>Protein NLRC3 OS=Homo sapiens GN=NLRC3 PE=2 SV=2</t>
  </si>
  <si>
    <t>Spis10711.t1 SpisGene10711</t>
  </si>
  <si>
    <t>Nucleolar protein 4 OS=Homo sapiens GN=NOL4 PE=2 SV=2</t>
  </si>
  <si>
    <t>Spis4251 SpisGene4251</t>
  </si>
  <si>
    <t>Haloacid dehalogenase-like hydrolase domain-containing protein At2g33255 OS=Arabidopsis thaliana GN=At2g33255 PE=2 SV=1</t>
  </si>
  <si>
    <t>Spis25650 SpisGene25650</t>
  </si>
  <si>
    <t>Uncharacterized protein OS=Oreochromis niloticus PE=4 SV=1</t>
  </si>
  <si>
    <t>Spis14504 SpisGene14504</t>
  </si>
  <si>
    <t>PGAP2-interacting protein OS=Homo sapiens GN=CWH43 PE=2 SV=2</t>
  </si>
  <si>
    <t>Spis17531.t2 SpisGene17531</t>
  </si>
  <si>
    <t>Cyclin-dependent kinase 14 OS=Xenopus laevis GN=cdk14 PE=2 SV=1</t>
  </si>
  <si>
    <t>Spis20819 SpisGene20819</t>
  </si>
  <si>
    <t>COP9 signalosome complex subunit 8 OS=Danio rerio GN=cops8 PE=2 SV=1</t>
  </si>
  <si>
    <t>Spis24466 SpisGene24466</t>
  </si>
  <si>
    <t>Spis5460 SpisGene5460</t>
  </si>
  <si>
    <t>Predicted protein OS=Nematostella vectensis GN=v1g246634 PE=4 SV=1</t>
  </si>
  <si>
    <t>Spis23437 SpisGene23437</t>
  </si>
  <si>
    <t>52 kDa repressor of the inhibitor of the protein kinase OS=Homo sapiens GN=PRKRIR PE=1 SV=2</t>
  </si>
  <si>
    <t>Spis6796 SpisGene6796</t>
  </si>
  <si>
    <t>Protein dispatched homolog 1 OS=Homo sapiens GN=DISP1 PE=2 SV=3</t>
  </si>
  <si>
    <t>Spis5338 SpisGene5338</t>
  </si>
  <si>
    <t>EF-hand domain-containing protein D1 OS=Crassostrea gigas GN=CGI_10020754 PE=4 SV=1</t>
  </si>
  <si>
    <t>Spis18311 SpisGene18311</t>
  </si>
  <si>
    <t>Spis4224 SpisGene4224</t>
  </si>
  <si>
    <t>NEDD8-conjugating enzyme Ubc12 OS=Mus musculus GN=Ube2m PE=2 SV=1</t>
  </si>
  <si>
    <t>Spis3131 SpisGene3131</t>
  </si>
  <si>
    <t>WD repeat-containing protein 90 OS=Mus musculus GN=Wdr90 PE=2 SV=2</t>
  </si>
  <si>
    <t>Spis8663 SpisGene8663</t>
  </si>
  <si>
    <t>N-alpha-acetyltransferase 30 OS=Homo sapiens GN=NAA30 PE=1 SV=1</t>
  </si>
  <si>
    <t>Spis12996 SpisGene12996</t>
  </si>
  <si>
    <t>Spectrin beta chain, non-erythrocytic 1 OS=Homo sapiens GN=SPTBN1 PE=1 SV=2</t>
  </si>
  <si>
    <t>Spis15848 SpisGene15848</t>
  </si>
  <si>
    <t>Uncharacterized protein C20orf152 (Fragment) OS=Hydra vulgaris GN=C20orf152 PE=2 SV=1</t>
  </si>
  <si>
    <t>Spis15980 SpisGene15980</t>
  </si>
  <si>
    <t>predicted protein [Nematostella vectensis] &gt;gi|156214273|gb|EDO35265.1| predicted protein [Nematostella vectensis]</t>
  </si>
  <si>
    <t>Spis13760 SpisGene13760</t>
  </si>
  <si>
    <t>Spis17723 SpisGene17723</t>
  </si>
  <si>
    <t>Predicted protein OS=Nematostella vectensis GN=v1g210354 PE=4 SV=1</t>
  </si>
  <si>
    <t>Spis16089 SpisGene16089</t>
  </si>
  <si>
    <t>Integrator complex subunit 1 OS=Mus musculus GN=Ints1 PE=2 SV=2</t>
  </si>
  <si>
    <t>Spis17916 SpisGene17916</t>
  </si>
  <si>
    <t>Dystrophin OS=Mus musculus GN=Dmd PE=1 SV=3</t>
  </si>
  <si>
    <t>Spis16563 SpisGene16563</t>
  </si>
  <si>
    <t>Spis24434 SpisGene24434</t>
  </si>
  <si>
    <t>Spis5568 SpisGene5568</t>
  </si>
  <si>
    <t>Protein unc-45 homolog B OS=Danio rerio GN=unc45b PE=1 SV=2</t>
  </si>
  <si>
    <t>Spis8076 SpisGene8076</t>
  </si>
  <si>
    <t>Chromosome-associated kinesin KIF4A OS=Homo sapiens GN=KIF4A PE=1 SV=3</t>
  </si>
  <si>
    <t>Spis12403 SpisGene12403</t>
  </si>
  <si>
    <t>Phosphoethanolamine N-methyltransferase 1 OS=Arabidopsis thaliana GN=NMT1 PE=1 SV=1</t>
  </si>
  <si>
    <t>Spis6832 SpisGene6832</t>
  </si>
  <si>
    <t>Ceramide synthase 6 OS=Homo sapiens GN=CERS6 PE=1 SV=1</t>
  </si>
  <si>
    <t>Spis22052 SpisGene22052</t>
  </si>
  <si>
    <t>Putative serine protease K12H4.7 OS=Caenorhabditis elegans GN=K12H4.7 PE=3 SV=2</t>
  </si>
  <si>
    <t>Spis2546 SpisGene2546</t>
  </si>
  <si>
    <t>Mannosyl-oligosaccharide glucosidase OS=Mus musculus GN=Mogs PE=2 SV=1</t>
  </si>
  <si>
    <t>Spis11434 SpisGene11434</t>
  </si>
  <si>
    <t>Tubulin beta-2 chain OS=Homarus americanus PE=2 SV=1</t>
  </si>
  <si>
    <t>Spis13829 SpisGene13829</t>
  </si>
  <si>
    <t>Probable serine/threonine-protein kinase kinX OS=Dictyostelium discoideum GN=kinX PE=3 SV=2</t>
  </si>
  <si>
    <t>Spis3458 SpisGene3458</t>
  </si>
  <si>
    <t>Spis965 SpisGene965</t>
  </si>
  <si>
    <t>Spis9781 SpisGene9781</t>
  </si>
  <si>
    <t>E3 ubiquitin-protein ligase CHFR OS=Danio rerio GN=chfr PE=2 SV=1</t>
  </si>
  <si>
    <t>Spis13055 SpisGene13055</t>
  </si>
  <si>
    <t>V-type proton ATPase subunit e OS=Caenorhabditis elegans GN=vha-17 PE=3 SV=2</t>
  </si>
  <si>
    <t>Spis18893 SpisGene18893</t>
  </si>
  <si>
    <t>Spis4328 SpisGene4328</t>
  </si>
  <si>
    <t>Zinc-binding alcohol dehydrogenase domain-containing protein 2 OS=Mus musculus GN=Zadh2 PE=1 SV=1</t>
  </si>
  <si>
    <t>Spis8791 SpisGene8791</t>
  </si>
  <si>
    <t>C-myc promoter-binding protein OS=Homo sapiens GN=DENND4A PE=1 SV=2</t>
  </si>
  <si>
    <t>Spis21524 SpisGene21524</t>
  </si>
  <si>
    <t>Spis9848 SpisGene9848</t>
  </si>
  <si>
    <t>Cyclic AMP-dependent transcription factor ATF-4 OS=Rattus norvegicus GN=Atf4 PE=1 SV=1</t>
  </si>
  <si>
    <t>Spis24085 SpisGene24085</t>
  </si>
  <si>
    <t>Uncharacterized protein OS=Crassostrea gigas GN=CGI_10008305 PE=4 SV=1</t>
  </si>
  <si>
    <t>Spis6133 SpisGene6133</t>
  </si>
  <si>
    <t>Ultraviolet-B receptor UVR8 OS=Arabidopsis thaliana GN=UVR8 PE=1 SV=1</t>
  </si>
  <si>
    <t>Spis8056.t2 SpisGene8056</t>
  </si>
  <si>
    <t>Guanine nucleotide exchange factor VAV3 OS=Mus musculus GN=Vav3 PE=1 SV=2</t>
  </si>
  <si>
    <t>Spis11392 SpisGene11392</t>
  </si>
  <si>
    <t>Spis3264 SpisGene3264</t>
  </si>
  <si>
    <t>Acid-sensing ion channel 5 OS=Homo sapiens GN=ASIC5 PE=1 SV=1</t>
  </si>
  <si>
    <t>Spis10162 SpisGene10162</t>
  </si>
  <si>
    <t>SCAN domain-containing protein 3 OS=Homo sapiens GN=SCAND3 PE=2 SV=1</t>
  </si>
  <si>
    <t>Spis3323 SpisGene3323</t>
  </si>
  <si>
    <t>Cyclic GMP-AMP synthase OS=Sus scrofa GN=MB21D1 PE=1 SV=1</t>
  </si>
  <si>
    <t>Spis5763 SpisGene5763</t>
  </si>
  <si>
    <t>hypothetical protein NEMVEDRAFT_v1g220814 [Nematostella vectensis] &gt;gi|156208886|gb|EDO30267.1| predicted protein [Nematostella vectensis]</t>
  </si>
  <si>
    <t>Spis13867 SpisGene13867</t>
  </si>
  <si>
    <t>Zinc finger FYVE domain-containing protein 9 OS=Homo sapiens GN=ZFYVE9 PE=1 SV=2</t>
  </si>
  <si>
    <t>Spis18940 SpisGene18940</t>
  </si>
  <si>
    <t>HCLS1-binding protein 3 OS=Homo sapiens GN=HS1BP3 PE=1 SV=1</t>
  </si>
  <si>
    <t>Spis2505 SpisGene2505</t>
  </si>
  <si>
    <t>Protein N-terminal asparagine amidohydrolase OS=Sus scrofa GN=NTAN1 PE=1 SV=3</t>
  </si>
  <si>
    <t>Spis6842 SpisGene6842</t>
  </si>
  <si>
    <t>Protein FAM117B OS=Mus musculus GN=Fam117b PE=1 SV=1</t>
  </si>
  <si>
    <t>Spis23838 SpisGene23838</t>
  </si>
  <si>
    <t>Spis15801 SpisGene15801</t>
  </si>
  <si>
    <t>Interferon-inducible double-stranded RNA-dependent protein kinase activator A homolog A OS=Xenopus laevis GN=prkra-a PE=2 SV=1</t>
  </si>
  <si>
    <t>Spis5241.t1 SpisGene5241</t>
  </si>
  <si>
    <t>Putative tRNA (cytidine(32)/guanosine(34)-2'-O)-methyltransferase OS=Homo sapiens GN=FTSJ1 PE=1 SV=2</t>
  </si>
  <si>
    <t>Spis22024 SpisGene22024</t>
  </si>
  <si>
    <t>Kelch-like protein 2 OS=Homo sapiens GN=KLHL2 PE=1 SV=2</t>
  </si>
  <si>
    <t>Spis588 SpisGene588</t>
  </si>
  <si>
    <t>Conserved oligomeric Golgi complex subunit 1 OS=Mus musculus GN=Cog1 PE=1 SV=3</t>
  </si>
  <si>
    <t>Spis170 SpisGene170</t>
  </si>
  <si>
    <t>Tropomyosin isoforms a/b/d/f OS=Caenorhabditis elegans GN=lev-11 PE=1 SV=1</t>
  </si>
  <si>
    <t>Spis8315 SpisGene8315</t>
  </si>
  <si>
    <t>Serine/threonine-protein kinase Nek2 OS=Homo sapiens GN=NEK2 PE=1 SV=1</t>
  </si>
  <si>
    <t>Spis19939 SpisGene19939</t>
  </si>
  <si>
    <t>Discoidin domain-containing receptor 2 OS=Homo sapiens GN=DDR2 PE=1 SV=2</t>
  </si>
  <si>
    <t>Spis6072 SpisGene6072</t>
  </si>
  <si>
    <t>Spis11661 SpisGene11661</t>
  </si>
  <si>
    <t>Uncharacterized protein OS=Strongylocentrotus purpuratus GN=Sp-PolypL_8 PE=4 SV=1</t>
  </si>
  <si>
    <t>Spis18652 SpisGene18652</t>
  </si>
  <si>
    <t>Muskelin OS=Rattus norvegicus GN=Mkln1 PE=1 SV=1</t>
  </si>
  <si>
    <t>Spis3925 SpisGene3925</t>
  </si>
  <si>
    <t>von Willebrand factor A domain-containing protein 3A OS=Homo sapiens GN=VWA3A PE=2 SV=3</t>
  </si>
  <si>
    <t>Spis8017 SpisGene8017</t>
  </si>
  <si>
    <t>Kynureninase OS=Nematostella vectensis GN=kynu PE=3 SV=1</t>
  </si>
  <si>
    <t>Spis11039 SpisGene11039</t>
  </si>
  <si>
    <t>DAZ-associated protein 1 OS=Xenopus laevis GN=dazap1 PE=1 SV=1</t>
  </si>
  <si>
    <t>Spis9684 SpisGene9684</t>
  </si>
  <si>
    <t>Outer dense fiber protein 2 OS=Gallus gallus GN=ODF2 PE=2 SV=1</t>
  </si>
  <si>
    <t>Spis9579 SpisGene9579</t>
  </si>
  <si>
    <t>Transmembrane protein 147 OS=Xenopus laevis GN=tmem147 PE=2 SV=1</t>
  </si>
  <si>
    <t>Spis7445 SpisGene7445</t>
  </si>
  <si>
    <t>Sigma non-opioid intracellular receptor 1 OS=Danio rerio GN=sigmar1 PE=2 SV=1</t>
  </si>
  <si>
    <t>Spis5434.t1 SpisGene5434</t>
  </si>
  <si>
    <t>Pantothenate kinase 3 OS=Bos taurus GN=PANK3 PE=2 SV=1</t>
  </si>
  <si>
    <t>Spis4134 SpisGene4134</t>
  </si>
  <si>
    <t>Dynactin subunit 1 OS=Xenopus laevis GN=dctn1 PE=2 SV=1</t>
  </si>
  <si>
    <t>Spis16525 SpisGene16525</t>
  </si>
  <si>
    <t>Spis21194 SpisGene21194</t>
  </si>
  <si>
    <t>Methylcytosine dioxygenase TET2 OS=Homo sapiens GN=TET2 PE=1 SV=3</t>
  </si>
  <si>
    <t>Spis7012 SpisGene7012</t>
  </si>
  <si>
    <t>BTB/POZ domain-containing protein KCTD20 OS=Homo sapiens GN=KCTD20 PE=1 SV=1</t>
  </si>
  <si>
    <t>Spis11075 SpisGene11075</t>
  </si>
  <si>
    <t>Enolase-like protein ENO4 OS=Xenopus laevis GN=eno4 PE=2 SV=2</t>
  </si>
  <si>
    <t>Spis10870 SpisGene10870</t>
  </si>
  <si>
    <t>Retrovirus-related Pol polyprotein from transposon gypsy OS=Drosophila melanogaster GN=pol PE=4 SV=1</t>
  </si>
  <si>
    <t>Spis16242 SpisGene16242</t>
  </si>
  <si>
    <t>Ras-related protein Rab-35 OS=Rattus norvegicus GN=Rab35 PE=1 SV=1</t>
  </si>
  <si>
    <t>Spis18085 SpisGene18085</t>
  </si>
  <si>
    <t>Hydroxyethylthiazole kinase OS=Leptospira biflexa serovar Patoc (strain Patoc 1 / ATCC 23582 / Paris) GN=thiM PE=3 SV=1</t>
  </si>
  <si>
    <t>Spis4129 SpisGene4129</t>
  </si>
  <si>
    <t>Spis14339 SpisGene14339</t>
  </si>
  <si>
    <t>Selenium-binding protein 1 OS=Rattus norvegicus GN=Selenbp1 PE=1 SV=1</t>
  </si>
  <si>
    <t>Spis4412 SpisGene4412</t>
  </si>
  <si>
    <t>MAP kinase-interacting serine/threonine-protein kinase 2 OS=Homo sapiens GN=MKNK2 PE=1 SV=3</t>
  </si>
  <si>
    <t>Spis14854 SpisGene14854</t>
  </si>
  <si>
    <t>Spis24162 SpisGene24162</t>
  </si>
  <si>
    <t>D-inositol 3-phosphate glycosyltransferase OS=Corynebacterium urealyticum (strain ATCC 43042 / DSM 7109) GN=mshA PE=3 SV=1</t>
  </si>
  <si>
    <t>Spis589 SpisGene589</t>
  </si>
  <si>
    <t>hypothetical protein BRAFLDRAFT_67539 [Branchiostoma floridae] &gt;gi|229291640|gb|EEN62309.1| hypothetical protein BRAFLDRAFT_67539 [Branchiostoma floridae]</t>
  </si>
  <si>
    <t>Spis7893 SpisGene7893</t>
  </si>
  <si>
    <t>Replication factor C subunit 5 OS=Mus musculus GN=Rfc5 PE=2 SV=1</t>
  </si>
  <si>
    <t>Spis22843 SpisGene22843</t>
  </si>
  <si>
    <t>Dynein heavy chain 7, axonemal OS=Homo sapiens GN=DNAH7 PE=1 SV=2</t>
  </si>
  <si>
    <t>Spis12070 SpisGene12070</t>
  </si>
  <si>
    <t>Spis5903 SpisGene5903</t>
  </si>
  <si>
    <t>Rab GDP dissociation inhibitor alpha OS=Bos taurus GN=GDI1 PE=1 SV=1</t>
  </si>
  <si>
    <t>Spis18906 SpisGene18906</t>
  </si>
  <si>
    <t>F-box only protein 15 OS=Bos taurus GN=FBXO15 PE=2 SV=1</t>
  </si>
  <si>
    <t>Spis15060 SpisGene15060</t>
  </si>
  <si>
    <t>Protein OS-9 OS=Bos taurus GN=OS9 PE=2 SV=1</t>
  </si>
  <si>
    <t>Spis16470 SpisGene16470</t>
  </si>
  <si>
    <t>Spis18483 SpisGene18483</t>
  </si>
  <si>
    <t>Cyclin-dependent kinase 20 OS=Danio rerio GN=cdk20 PE=2 SV=1</t>
  </si>
  <si>
    <t>Spis2855 SpisGene2855</t>
  </si>
  <si>
    <t>Transcription factor MBP1 OS=Saccharomyces cerevisiae (strain ATCC 204508 / S288c) GN=MBP1 PE=1 SV=1</t>
  </si>
  <si>
    <t>Spis19314 SpisGene19314</t>
  </si>
  <si>
    <t>Predicted protein OS=Nematostella vectensis GN=v1g240366 PE=4 SV=1</t>
  </si>
  <si>
    <t>Spis8673 SpisGene8673</t>
  </si>
  <si>
    <t>Predicted protein OS=Nematostella vectensis GN=v1g210997 PE=4 SV=1</t>
  </si>
  <si>
    <t>Spis10527 SpisGene10527</t>
  </si>
  <si>
    <t>Spis10122.t1 SpisGene10122</t>
  </si>
  <si>
    <t>Muscleblind-like protein 2a OS=Takifugu rubripes GN=mbnl2a PE=2 SV=1</t>
  </si>
  <si>
    <t>Spis16740 SpisGene16740</t>
  </si>
  <si>
    <t>F-box only protein 9 OS=Mus musculus GN=Fbxo9 PE=1 SV=1</t>
  </si>
  <si>
    <t>Spis1464.t1 SpisGene1464</t>
  </si>
  <si>
    <t>Inositol hexakisphosphate kinase 1 OS=Rattus norvegicus GN=Ip6k1 PE=2 SV=1</t>
  </si>
  <si>
    <t>Spis25265 SpisGene25265</t>
  </si>
  <si>
    <t>Uncharacterized protein OS=Strongylocentrotus purpuratus GN=Sp-PppL_147 PE=4 SV=1</t>
  </si>
  <si>
    <t>Spis12069 SpisGene12069</t>
  </si>
  <si>
    <t>Leucine-rich repeat and WD repeat-containing protein 1 OS=Xenopus tropicalis GN=lrwd1 PE=2 SV=1</t>
  </si>
  <si>
    <t>Spis61 SpisGene61</t>
  </si>
  <si>
    <t>Serine/threonine-protein kinase RIO2 OS=Mus musculus GN=Riok2 PE=2 SV=1</t>
  </si>
  <si>
    <t>Spis4806 SpisGene4806</t>
  </si>
  <si>
    <t>BRO1 domain-containing protein BROX OS=Danio rerio GN=brox PE=2 SV=1</t>
  </si>
  <si>
    <t>Spis5275 SpisGene5275</t>
  </si>
  <si>
    <t>Angiopoietin-1 receptor OS=Bos taurus GN=TEK PE=2 SV=1</t>
  </si>
  <si>
    <t>Spis7186 SpisGene7186</t>
  </si>
  <si>
    <t>hypothetical protein BRAFLDRAFT_121242 [Branchiostoma floridae] &gt;gi|229281636|gb|EEN52393.1| hypothetical protein BRAFLDRAFT_121242 [Branchiostoma floridae]</t>
  </si>
  <si>
    <t>Spis17261 SpisGene17261</t>
  </si>
  <si>
    <t>Ras-related protein RIC1 OS=Oryza sativa subsp. japonica GN=RIC1 PE=2 SV=2</t>
  </si>
  <si>
    <t>Spis421 SpisGene421</t>
  </si>
  <si>
    <t>X-linked retinitis pigmentosa GTPase regulator OS=Homo sapiens GN=RPGR PE=1 SV=2</t>
  </si>
  <si>
    <t>Spis19771 SpisGene19771</t>
  </si>
  <si>
    <t>FYVE and coiled-coil domain-containing protein 1 OS=Homo sapiens GN=FYCO1 PE=1 SV=3</t>
  </si>
  <si>
    <t>Spis6000 SpisGene6000</t>
  </si>
  <si>
    <t>G-protein coupled receptor GRL101 OS=Lymnaea stagnalis PE=2 SV=1</t>
  </si>
  <si>
    <t>Spis24904 SpisGene24904</t>
  </si>
  <si>
    <t>Uncharacterized protein OS=Strongylocentrotus purpuratus GN=Sp-PolppL_107 PE=4 SV=1</t>
  </si>
  <si>
    <t>Spis581 SpisGene581</t>
  </si>
  <si>
    <t>hypothetical protein CAPTEDRAFT_211115 [Capitella teleta]</t>
  </si>
  <si>
    <t>Spis14479 SpisGene14479</t>
  </si>
  <si>
    <t>Vacuolar protein sorting-associated protein 72 homolog OS=Xenopus laevis GN=vps72 PE=2 SV=1</t>
  </si>
  <si>
    <t>Spis982 SpisGene982</t>
  </si>
  <si>
    <t>Ankyrin repeat domain-containing protein 50 OS=Homo sapiens GN=ANKRD50 PE=1 SV=4</t>
  </si>
  <si>
    <t>Spis6779 SpisGene6779</t>
  </si>
  <si>
    <t>3-mercaptopyruvate sulfurtransferase OS=Homo sapiens GN=MPST PE=1 SV=3</t>
  </si>
  <si>
    <t>Spis4960 SpisGene4960</t>
  </si>
  <si>
    <t>Acyloxyacyl hydrolase OS=Homo sapiens GN=AOAH PE=1 SV=1</t>
  </si>
  <si>
    <t>Spis7217 SpisGene7217</t>
  </si>
  <si>
    <t>Cleavage stimulation factor subunit 3 OS=Homo sapiens GN=CSTF3 PE=1 SV=1</t>
  </si>
  <si>
    <t>Spis14134 SpisGene14134</t>
  </si>
  <si>
    <t>116 kDa U5 small nuclear ribonucleoprotein component OS=Mus musculus GN=Eftud2 PE=2 SV=1</t>
  </si>
  <si>
    <t>Spis18228 SpisGene18228</t>
  </si>
  <si>
    <t>Putative uncharacterized protein OS=Branchiostoma floridae GN=BRAFLDRAFT_68220 PE=4 SV=1</t>
  </si>
  <si>
    <t>Spis12327 SpisGene12327</t>
  </si>
  <si>
    <t>Spis13824 SpisGene13824</t>
  </si>
  <si>
    <t>Solute carrier family 35 member C2 OS=Homo sapiens GN=SLC35C2 PE=1 SV=2</t>
  </si>
  <si>
    <t>Spis2235 SpisGene2235</t>
  </si>
  <si>
    <t>Spis4416 SpisGene4416</t>
  </si>
  <si>
    <t>Putative hydroxypyruvate isomerase OS=Danio rerio GN=hyi PE=2 SV=2</t>
  </si>
  <si>
    <t>Spis5340 SpisGene5340</t>
  </si>
  <si>
    <t>GA-binding protein subunit beta-2 OS=Mus musculus GN=Gabpb2 PE=2 SV=2</t>
  </si>
  <si>
    <t>Spis17754 SpisGene17754</t>
  </si>
  <si>
    <t>predicted protein [Nematostella vectensis] &gt;gi|156223482|gb|EDO44316.1| predicted protein [Nematostella vectensis]</t>
  </si>
  <si>
    <t>Spis20683.t1 SpisGene20683</t>
  </si>
  <si>
    <t>Probable serine/threonine-protein kinase roco5 OS=Dictyostelium discoideum GN=roco5 PE=3 SV=1</t>
  </si>
  <si>
    <t>Spis296 SpisGene296</t>
  </si>
  <si>
    <t>predicted protein [Nematostella vectensis] &gt;gi|156217292|gb|EDO38212.1| predicted protein [Nematostella vectensis]</t>
  </si>
  <si>
    <t>Spis14973 SpisGene14973</t>
  </si>
  <si>
    <t>4-coumarate--CoA ligase 1 OS=Nicotiana tabacum GN=4CL1 PE=2 SV=1</t>
  </si>
  <si>
    <t>Spis6992 SpisGene6992</t>
  </si>
  <si>
    <t>Rab-3A-interacting protein OS=Homo sapiens GN=RAB3IP PE=1 SV=1</t>
  </si>
  <si>
    <t>Spis22671 SpisGene22671</t>
  </si>
  <si>
    <t>Spis23898 SpisGene23898</t>
  </si>
  <si>
    <t>Spis5226 SpisGene5226</t>
  </si>
  <si>
    <t>Spis16902 SpisGene16902</t>
  </si>
  <si>
    <t>Leucine-rich repeat-containing protein LOC400891 homolog OS=Mus musculus PE=2 SV=1</t>
  </si>
  <si>
    <t>Spis10155 SpisGene10155</t>
  </si>
  <si>
    <t>Proteasome activator complex subunit 4B OS=Danio rerio GN=psme4b PE=3 SV=2</t>
  </si>
  <si>
    <t>Spis1395 SpisGene1395</t>
  </si>
  <si>
    <t>Structural maintenance of chromosomes protein 6 OS=Homo sapiens GN=SMC6 PE=1 SV=2</t>
  </si>
  <si>
    <t>Spis4956 SpisGene4956</t>
  </si>
  <si>
    <t>Neogenin (Fragment) OS=Rattus norvegicus GN=Neo1 PE=2 SV=1</t>
  </si>
  <si>
    <t>Spis12338 SpisGene12338</t>
  </si>
  <si>
    <t>60S ribosomal protein L11 OS=Ictalurus punctatus GN=rpl11 PE=2 SV=3</t>
  </si>
  <si>
    <t>Spis11151 SpisGene11151</t>
  </si>
  <si>
    <t>N-alpha-acetyltransferase 40 OS=Mus musculus GN=Naa40 PE=2 SV=1</t>
  </si>
  <si>
    <t>Spis3876 SpisGene3876</t>
  </si>
  <si>
    <t>Spis5287 SpisGene5287</t>
  </si>
  <si>
    <t>Spis5560.t1 SpisGene5560</t>
  </si>
  <si>
    <t>Caspase-7 OS=Homo sapiens GN=CASP7 PE=1 SV=1</t>
  </si>
  <si>
    <t>Spis18296 SpisGene18296</t>
  </si>
  <si>
    <t>Spis19358 SpisGene19358</t>
  </si>
  <si>
    <t>NIPA-like protein OS=Xenopus tropicalis GN=zc3hc1 PE=2 SV=1</t>
  </si>
  <si>
    <t>Spis15214 SpisGene15214</t>
  </si>
  <si>
    <t>Glucose-fructose oxidoreductase domain-containing protein 1 OS=Homo sapiens GN=GFOD1 PE=1 SV=1</t>
  </si>
  <si>
    <t>Spis15612 SpisGene15612</t>
  </si>
  <si>
    <t>Spis8454 SpisGene8454</t>
  </si>
  <si>
    <t>HSPB1-associated protein 1 OS=Rattus norvegicus GN=Hspbap1 PE=1 SV=1</t>
  </si>
  <si>
    <t>Spis2160 SpisGene2160</t>
  </si>
  <si>
    <t>Ubiquitin-conjugating enzyme E2 28 OS=Arabidopsis thaliana GN=UBC28 PE=2 SV=1</t>
  </si>
  <si>
    <t>Spis7598 SpisGene7598</t>
  </si>
  <si>
    <t>C3 and PZP-like alpha-2-macroglobulin domain-containing protein 8 OS=Homo sapiens GN=CPAMD8 PE=1 SV=2</t>
  </si>
  <si>
    <t>Spis16285 SpisGene16285</t>
  </si>
  <si>
    <t>Beta-1,4-galactosyltransferase 1 OS=Mus musculus GN=B4galt1 PE=2 SV=1</t>
  </si>
  <si>
    <t>Spis2080 SpisGene2080</t>
  </si>
  <si>
    <t>Spis2091 SpisGene2091</t>
  </si>
  <si>
    <t>Putative uncharacterized protein OS=Branchiostoma floridae GN=BRAFLDRAFT_79909 PE=4 SV=1</t>
  </si>
  <si>
    <t>Spis2615 SpisGene2615</t>
  </si>
  <si>
    <t>Signal recognition particle receptor subunit alpha OS=Mus musculus GN=Srpr PE=1 SV=1</t>
  </si>
  <si>
    <t>Spis2897 SpisGene2897</t>
  </si>
  <si>
    <t>Spis19253 SpisGene19253</t>
  </si>
  <si>
    <t>Coiled-coil domain-containing protein 60 OS=Mus musculus GN=Ccdc60 PE=2 SV=1</t>
  </si>
  <si>
    <t>Spis24707 SpisGene24707</t>
  </si>
  <si>
    <t>Spis4531 SpisGene4531</t>
  </si>
  <si>
    <t>Uncharacterized protein C6orf106 homolog OS=Mus musculus GN=D17Wsu92e PE=2 SV=2</t>
  </si>
  <si>
    <t>Spis21659 SpisGene21659</t>
  </si>
  <si>
    <t>Protein CEPU-1 OS=Gallus gallus PE=1 SV=1</t>
  </si>
  <si>
    <t>Spis7522 SpisGene7522</t>
  </si>
  <si>
    <t>DNA mismatch repair protein MutS OS=Ochrobactrum anthropi (strain ATCC 49188 / DSM 6882 / NCTC 12168) GN=mutS PE=3 SV=1</t>
  </si>
  <si>
    <t>Spis1190 SpisGene1190</t>
  </si>
  <si>
    <t>Roundabout homolog 2 OS=Homo sapiens GN=ROBO2 PE=1 SV=2</t>
  </si>
  <si>
    <t>Spis19233 SpisGene19233</t>
  </si>
  <si>
    <t>Ras-related protein Rab-28 OS=Pongo abelii GN=RAB28 PE=2 SV=1</t>
  </si>
  <si>
    <t>Spis1544 SpisGene1544</t>
  </si>
  <si>
    <t>Spis6620 SpisGene6620</t>
  </si>
  <si>
    <t>Selenoprotein O OS=Mus musculus GN=Selo PE=2 SV=4</t>
  </si>
  <si>
    <t>Spis3033 SpisGene3033</t>
  </si>
  <si>
    <t>Protein FAM189A1 OS=Homo sapiens GN=FAM189A1 PE=2 SV=4</t>
  </si>
  <si>
    <t>Spis885 SpisGene885</t>
  </si>
  <si>
    <t>Phosphoribosylformylglycinamidine synthase OS=Mus musculus GN=Pfas PE=2 SV=1</t>
  </si>
  <si>
    <t>Spis4097 SpisGene4097</t>
  </si>
  <si>
    <t>Tektin-1 OS=Homo sapiens GN=TEKT1 PE=2 SV=1</t>
  </si>
  <si>
    <t>Spis15075 SpisGene15075</t>
  </si>
  <si>
    <t>Polypeptide N-acetylgalactosaminyltransferase 2 OS=Homo sapiens GN=GALNT2 PE=1 SV=1</t>
  </si>
  <si>
    <t>Spis18170 SpisGene18170</t>
  </si>
  <si>
    <t>Aryl hydrocarbon receptor nuclear translocator OS=Homo sapiens GN=ARNT PE=1 SV=1</t>
  </si>
  <si>
    <t>Spis8038 SpisGene8038</t>
  </si>
  <si>
    <t>Eukaryotic translation initiation factor 3 subunit G OS=Nematostella vectensis GN=v1g171563 PE=3 SV=1</t>
  </si>
  <si>
    <t>Spis10056.t1 SpisGene10056</t>
  </si>
  <si>
    <t>Crt homolog 1 OS=Dictyostelium discoideum GN=crtp1 PE=2 SV=1</t>
  </si>
  <si>
    <t>Spis2813 SpisGene2813</t>
  </si>
  <si>
    <t>Glucokinase OS=Rattus norvegicus GN=Gck PE=1 SV=2</t>
  </si>
  <si>
    <t>Spis12342 SpisGene12342</t>
  </si>
  <si>
    <t>Cysteine synthase OS=Emericella nidulans (strain FGSC A4 / ATCC 38163 / CBS 112.46 / NRRL 194 / M139) GN=cysB PE=3 SV=2</t>
  </si>
  <si>
    <t>Spis12386 SpisGene12386</t>
  </si>
  <si>
    <t>DNA transposase THAP9 OS=Homo sapiens GN=THAP9 PE=1 SV=2</t>
  </si>
  <si>
    <t>Spis5905 SpisGene5905</t>
  </si>
  <si>
    <t>Glucose-repressible alcohol dehydrogenase transcriptional effector OS=Aspergillus niger (strain CBS 513.88 / FGSC A1513) GN=ccr4 PE=3 SV=1</t>
  </si>
  <si>
    <t>Spis16013 SpisGene16013</t>
  </si>
  <si>
    <t>Ankyrin repeat and EF-hand domain-containing protein 1 OS=Mus musculus GN=Ankef1 PE=2 SV=1</t>
  </si>
  <si>
    <t>Spis5593 SpisGene5593</t>
  </si>
  <si>
    <t>Transmembrane protein 110 OS=Homo sapiens GN=TMEM110 PE=2 SV=1</t>
  </si>
  <si>
    <t>Spis7970 SpisGene7970</t>
  </si>
  <si>
    <t>Ubiquitin carboxyl-terminal hydrolase 10 OS=Rattus norvegicus GN=Usp10 PE=2 SV=1</t>
  </si>
  <si>
    <t>Spis7518 SpisGene7518</t>
  </si>
  <si>
    <t>Spis23167 SpisGene23167</t>
  </si>
  <si>
    <t>Spis3272 SpisGene3272</t>
  </si>
  <si>
    <t>Methyltransferase-like protein 22 OS=Homo sapiens GN=METTL22 PE=1 SV=2</t>
  </si>
  <si>
    <t>Spis5556 SpisGene5556</t>
  </si>
  <si>
    <t>Uncharacterized protein KIAA0753 OS=Homo sapiens GN=KIAA0753 PE=2 SV=3</t>
  </si>
  <si>
    <t>Spis9635 SpisGene9635</t>
  </si>
  <si>
    <t>Nucleotide exchange factor SIL1 OS=Homo sapiens GN=SIL1 PE=1 SV=1</t>
  </si>
  <si>
    <t>Spis15069 SpisGene15069</t>
  </si>
  <si>
    <t>Spis22126 SpisGene22126</t>
  </si>
  <si>
    <t>Laminin subunit gamma-1 OS=Drosophila melanogaster GN=LanB2 PE=2 SV=2</t>
  </si>
  <si>
    <t>Spis15201 SpisGene15201</t>
  </si>
  <si>
    <t>Coatomer subunit beta OS=Gallus gallus GN=COPB1 PE=2 SV=1</t>
  </si>
  <si>
    <t>Spis1652 SpisGene1652</t>
  </si>
  <si>
    <t>ELMO domain-containing protein 2 OS=Mus musculus GN=Elmod2 PE=2 SV=1</t>
  </si>
  <si>
    <t>Spis5082 SpisGene5082</t>
  </si>
  <si>
    <t>Coiled-coil domain-containing protein 17 [Crassostrea gigas]</t>
  </si>
  <si>
    <t>Spis7521 SpisGene7521</t>
  </si>
  <si>
    <t>PDZ domain-containing protein GIPC1 OS=Rattus norvegicus GN=Gipc1 PE=1 SV=2</t>
  </si>
  <si>
    <t>Spis18563 SpisGene18563</t>
  </si>
  <si>
    <t>Protein asteroid homolog 1 OS=Mus musculus GN=Aste1 PE=2 SV=1</t>
  </si>
  <si>
    <t>Spis19007 SpisGene19007</t>
  </si>
  <si>
    <t>Spis10054 SpisGene10054</t>
  </si>
  <si>
    <t>Spis21828 SpisGene21828</t>
  </si>
  <si>
    <t>Nephrocystin-3 OS=Homo sapiens GN=NPHP3 PE=1 SV=1</t>
  </si>
  <si>
    <t>Spis10597 SpisGene10597</t>
  </si>
  <si>
    <t>Ectonucleoside triphosphate diphosphohydrolase 8 OS=Gallus gallus GN=ENTPD8 PE=1 SV=1</t>
  </si>
  <si>
    <t>Spis6179 SpisGene6179</t>
  </si>
  <si>
    <t>UPF0469 protein KIAA0907 OS=Mus musculus GN=Kiaa0907 PE=2 SV=1</t>
  </si>
  <si>
    <t>Spis16850 SpisGene16850</t>
  </si>
  <si>
    <t>Acyl-coenzyme A thioesterase 13 OS=Pongo abelii GN=ACOT13 PE=2 SV=1</t>
  </si>
  <si>
    <t>Spis12494 SpisGene12494</t>
  </si>
  <si>
    <t>BTB/POZ domain-containing protein KCTD9 OS=Homo sapiens GN=KCTD9 PE=2 SV=1</t>
  </si>
  <si>
    <t>Spis20373 SpisGene20373</t>
  </si>
  <si>
    <t>Probable ATP-dependent RNA helicase DDX58 OS=Homo sapiens GN=DDX58 PE=1 SV=2</t>
  </si>
  <si>
    <t>Spis12767 SpisGene12767</t>
  </si>
  <si>
    <t>Transmembrane protein 237 OS=Gallus gallus GN=TMEM237 PE=3 SV=2</t>
  </si>
  <si>
    <t>Spis68 SpisGene68</t>
  </si>
  <si>
    <t>Structural maintenance of chromosomes protein 5 OS=Mus musculus GN=Smc5 PE=2 SV=1</t>
  </si>
  <si>
    <t>Spis9709 SpisGene9709</t>
  </si>
  <si>
    <t>Serine/threonine-protein kinase MAK OS=Mus musculus GN=Mak PE=1 SV=2</t>
  </si>
  <si>
    <t>Spis17290 SpisGene17290</t>
  </si>
  <si>
    <t>Clustered mitochondria protein homolog OS=Homo sapiens GN=CLUH PE=1 SV=2</t>
  </si>
  <si>
    <t>Spis11483 SpisGene11483</t>
  </si>
  <si>
    <t>Collagen alpha-2(I) chain OS=Rattus norvegicus GN=Col1a2 PE=1 SV=3</t>
  </si>
  <si>
    <t>Spis13395 SpisGene13395</t>
  </si>
  <si>
    <t>Solute carrier family 2, facilitated glucose transporter member 12 OS=Mus musculus GN=Slc2a12 PE=2 SV=1</t>
  </si>
  <si>
    <t>Spis14113 SpisGene14113</t>
  </si>
  <si>
    <t>High mobility group protein HMGI-C OS=Homo sapiens GN=HMGA2 PE=1 SV=1</t>
  </si>
  <si>
    <t>Spis21794 SpisGene21794</t>
  </si>
  <si>
    <t>Spis10584 SpisGene10584</t>
  </si>
  <si>
    <t>Retinoid-inducible serine carboxypeptidase OS=Rattus norvegicus GN=Scpep1 PE=2 SV=1</t>
  </si>
  <si>
    <t>Spis1810 SpisGene1810</t>
  </si>
  <si>
    <t>Synembryn-A OS=Danio rerio GN=ric8a PE=2 SV=1</t>
  </si>
  <si>
    <t>Spis6150 SpisGene6150</t>
  </si>
  <si>
    <t>E3 ubiquitin-protein ligase MIB2 OS=Gallus gallus GN=MIB2 PE=2 SV=1</t>
  </si>
  <si>
    <t>Spis10180 SpisGene10180</t>
  </si>
  <si>
    <t>UPF0547 protein C16orf87 homolog OS=Danio rerio GN=zgc:92818 PE=2 SV=1</t>
  </si>
  <si>
    <t>Spis181 SpisGene181</t>
  </si>
  <si>
    <t>Cation channel sperm-associated protein 2 OS=Rattus norvegicus GN=Catsper2 PE=2 SV=1</t>
  </si>
  <si>
    <t>Spis4005 SpisGene4005</t>
  </si>
  <si>
    <t>Flavin reductase (NADPH) OS=Mus musculus GN=Blvrb PE=2 SV=3</t>
  </si>
  <si>
    <t>Spis14014.t2 SpisGene14014</t>
  </si>
  <si>
    <t>MAM domain-containing glycosylphosphatidylinositol anchor protein 2 OS=Mus musculus GN=Mdga2 PE=1 SV=1</t>
  </si>
  <si>
    <t>Spis16617 SpisGene16617</t>
  </si>
  <si>
    <t>Protein lifeguard 1 OS=Homo sapiens GN=GRINA PE=2 SV=1</t>
  </si>
  <si>
    <t>Spis10599 SpisGene10599</t>
  </si>
  <si>
    <t>Tudor domain-containing protein 1 OS=Mus musculus GN=Tdrd1 PE=1 SV=2</t>
  </si>
  <si>
    <t>Spis3300 SpisGene3300</t>
  </si>
  <si>
    <t>TGF-beta-activated kinase 1 and MAP3K7-binding protein 1 OS=Homo sapiens GN=TAB1 PE=1 SV=1</t>
  </si>
  <si>
    <t>Spis9792 SpisGene9792</t>
  </si>
  <si>
    <t>Spis16851 SpisGene16851</t>
  </si>
  <si>
    <t>ATPase family AAA domain-containing protein 2 OS=Homo sapiens GN=ATAD2 PE=1 SV=1</t>
  </si>
  <si>
    <t>Spis3940 SpisGene3940</t>
  </si>
  <si>
    <t>Predicted protein OS=Nematostella vectensis GN=v1g211916 PE=4 SV=1</t>
  </si>
  <si>
    <t>Spis4862 SpisGene4862</t>
  </si>
  <si>
    <t>CARD domain-containing protein E10 OS=Equine herpesvirus 2 (strain 86/87) GN=E10 PE=1 SV=2</t>
  </si>
  <si>
    <t>Spis9636 SpisGene9636</t>
  </si>
  <si>
    <t>Receptor expression-enhancing protein 2 OS=Mus musculus GN=Reep2 PE=2 SV=2</t>
  </si>
  <si>
    <t>Spis24794 SpisGene24794</t>
  </si>
  <si>
    <t>Spis3550.t1 SpisGene3550</t>
  </si>
  <si>
    <t>Twinkle protein, mitochondrial OS=Homo sapiens GN=PEO1 PE=1 SV=1</t>
  </si>
  <si>
    <t>Spis85 SpisGene85</t>
  </si>
  <si>
    <t>Lariat debranching enzyme OS=Homo sapiens GN=DBR1 PE=1 SV=2</t>
  </si>
  <si>
    <t>Spis4201 SpisGene4201</t>
  </si>
  <si>
    <t>Neurofilament heavy polypeptide OS=Mus musculus GN=Nefh PE=1 SV=3</t>
  </si>
  <si>
    <t>Spis7807 SpisGene7807</t>
  </si>
  <si>
    <t>SH3 domain-binding protein 5-like OS=Mus musculus GN=Sh3bp5l PE=2 SV=1</t>
  </si>
  <si>
    <t>Spis12276 SpisGene12276</t>
  </si>
  <si>
    <t>TATA-binding protein-associated factor 172 OS=Homo sapiens GN=BTAF1 PE=1 SV=2</t>
  </si>
  <si>
    <t>Spis20222 SpisGene20222</t>
  </si>
  <si>
    <t>Spis5269 SpisGene5269</t>
  </si>
  <si>
    <t>Exonuclease 3'-5' domain-containing protein 2 OS=Homo sapiens GN=EXD2 PE=1 SV=2</t>
  </si>
  <si>
    <t>Spis12624 SpisGene12624</t>
  </si>
  <si>
    <t>Exosome complex component MTR3 OS=Danio rerio GN=exosc6 PE=2 SV=2</t>
  </si>
  <si>
    <t>Spis3596 SpisGene3596</t>
  </si>
  <si>
    <t>Thymocyte nuclear protein 1 OS=Danio rerio GN=thyn1 PE=2 SV=1</t>
  </si>
  <si>
    <t>Spis7149 SpisGene7149</t>
  </si>
  <si>
    <t>Transcriptional protein SWT1 OS=Mus musculus GN=Swt1 PE=2 SV=3</t>
  </si>
  <si>
    <t>Spis432 SpisGene432</t>
  </si>
  <si>
    <t>2-oxoisovalerate dehydrogenase subunit beta, mitochondrial OS=Rattus norvegicus GN=Bckdhb PE=1 SV=3</t>
  </si>
  <si>
    <t>Spis1441 SpisGene1441</t>
  </si>
  <si>
    <t>predicted protein [Nematostella vectensis] &gt;gi|156212441|gb|EDO33500.1| predicted protein [Nematostella vectensis]</t>
  </si>
  <si>
    <t>Spis14183 SpisGene14183</t>
  </si>
  <si>
    <t>Spis1992 SpisGene1992</t>
  </si>
  <si>
    <t>TLD domain-containing protein 1 OS=Homo sapiens GN=TLDC1 PE=1 SV=2</t>
  </si>
  <si>
    <t>Spis21987 SpisGene21987</t>
  </si>
  <si>
    <t>Spis22300 SpisGene22300</t>
  </si>
  <si>
    <t>predicted protein [Nematostella vectensis] &gt;gi|156222043|gb|EDO42891.1| predicted protein [Nematostella vectensis]</t>
  </si>
  <si>
    <t>Spis12814.t1 SpisGene12814</t>
  </si>
  <si>
    <t>La-related protein 1 OS=Mus musculus GN=Larp1 PE=1 SV=3</t>
  </si>
  <si>
    <t>Spis16780 SpisGene16780</t>
  </si>
  <si>
    <t>Clarin-3 OS=Homo sapiens GN=CLRN3 PE=2 SV=1</t>
  </si>
  <si>
    <t>Spis16390 SpisGene16390</t>
  </si>
  <si>
    <t>Kinesin-like protein KIF17 OS=Homo sapiens GN=KIF17 PE=2 SV=3</t>
  </si>
  <si>
    <t>Spis9125 SpisGene9125</t>
  </si>
  <si>
    <t>Coiled-coil domain-containing protein 180 OS=Homo sapiens GN=CCDC180 PE=2 SV=2</t>
  </si>
  <si>
    <t>Spis433 SpisGene433</t>
  </si>
  <si>
    <t>Ganglioside-induced differentiation-associated protein 2 OS=Bos taurus GN=GDAP2 PE=2 SV=1</t>
  </si>
  <si>
    <t>Spis1018 SpisGene1018</t>
  </si>
  <si>
    <t>Spis20102 SpisGene20102</t>
  </si>
  <si>
    <t>Titin OS=Mus musculus GN=Ttn PE=1 SV=1</t>
  </si>
  <si>
    <t>Spis22001 SpisGene22001</t>
  </si>
  <si>
    <t>GDP-fucose transporter 1 OS=Nematostella vectensis GN=slc35c1 PE=3 SV=1</t>
  </si>
  <si>
    <t>Spis21499 SpisGene21499</t>
  </si>
  <si>
    <t>Deleted in malignant brain tumors 1 protein OS=Homo sapiens GN=DMBT1 PE=1 SV=2</t>
  </si>
  <si>
    <t>Spis18328 SpisGene18328</t>
  </si>
  <si>
    <t>Retrovirus-related Pol polyprotein from type-2 retrotransposable element R2DM OS=Drosophila melanogaster GN=pol PE=4 SV=1</t>
  </si>
  <si>
    <t>Spis6314 SpisGene6314</t>
  </si>
  <si>
    <t>Protein phosphatase 1 regulatory subunit 21 OS=Homo sapiens GN=PPP1R21 PE=1 SV=1</t>
  </si>
  <si>
    <t>Spis8453 SpisGene8453</t>
  </si>
  <si>
    <t>predicted protein [Nematostella vectensis] &gt;gi|156216332|gb|EDO37271.1| predicted protein [Nematostella vectensis]</t>
  </si>
  <si>
    <t>Spis11845 SpisGene11845</t>
  </si>
  <si>
    <t>Ubiquitin-conjugating enzyme E2 R2 OS=Oryctolagus cuniculus GN=UBE2R2 PE=2 SV=1</t>
  </si>
  <si>
    <t>Spis13342.t2 SpisGene13342</t>
  </si>
  <si>
    <t>54S ribosomal protein L2, mitochondrial OS=Ashbya gossypii (strain ATCC 10895 / CBS 109.51 / FGSC 9923 / NRRL Y-1056) GN=MRPL2 PE=3 SV=1</t>
  </si>
  <si>
    <t>Spis1920 SpisGene1920</t>
  </si>
  <si>
    <t>Spis9447 SpisGene9447</t>
  </si>
  <si>
    <t>Uncharacterized protein OS=Branchiostoma floridae GN=BRAFLDRAFT_118443 PE=4 SV=1</t>
  </si>
  <si>
    <t>Spis4541 SpisGene4541</t>
  </si>
  <si>
    <t>Zinc finger protein ZIC 3 OS=Mus musculus GN=Zic3 PE=1 SV=2</t>
  </si>
  <si>
    <t>Spis762 SpisGene762</t>
  </si>
  <si>
    <t>Ubiquitin-fold modifier 1 OS=Salmo salar GN=ufm1 PE=3 SV=1</t>
  </si>
  <si>
    <t>Spis20987 SpisGene20987</t>
  </si>
  <si>
    <t>Predicted protein OS=Nematostella vectensis GN=v1g203737 PE=4 SV=1</t>
  </si>
  <si>
    <t>Spis5342 SpisGene5342</t>
  </si>
  <si>
    <t>Serine/Threonine protein kinase OS=Sagittula stellata E-37 GN=SSE37_06299 PE=4 SV=1</t>
  </si>
  <si>
    <t>Spis6843 SpisGene6843</t>
  </si>
  <si>
    <t>Probable prolyl 4-hydroxylase 10 OS=Arabidopsis thaliana GN=P4H10 PE=2 SV=1</t>
  </si>
  <si>
    <t>Spis16493 SpisGene16493</t>
  </si>
  <si>
    <t>Ubiquitin-60S ribosomal protein L40 OS=Drosophila melanogaster GN=RpL40 PE=1 SV=2</t>
  </si>
  <si>
    <t>Spis5735 SpisGene5735</t>
  </si>
  <si>
    <t>Pentatricopeptide repeat-containing protein 1, mitochondrial OS=Rattus norvegicus GN=Ptcd1 PE=2 SV=1</t>
  </si>
  <si>
    <t>Spis14750 SpisGene14750</t>
  </si>
  <si>
    <t>AMMECR1-like protein OS=Mus musculus GN=Ammecr1l PE=2 SV=1</t>
  </si>
  <si>
    <t>Spis15233 SpisGene15233</t>
  </si>
  <si>
    <t>Transcriptional enhancer factor TEF-1 OS=Homo sapiens GN=TEAD1 PE=1 SV=2</t>
  </si>
  <si>
    <t>Spis18195.t1 SpisGene18195</t>
  </si>
  <si>
    <t>Bifunctional 3'-phosphoadenosine 5'-phosphosulfate synthase OS=Urechis caupo PE=2 SV=1</t>
  </si>
  <si>
    <t>Spis24087 SpisGene24087</t>
  </si>
  <si>
    <t>Spis3422 SpisGene3422</t>
  </si>
  <si>
    <t>Spis7558 SpisGene7558</t>
  </si>
  <si>
    <t>Epoxide hydrolase 4 OS=Homo sapiens GN=EPHX4 PE=2 SV=2</t>
  </si>
  <si>
    <t>Spis1555 SpisGene1555</t>
  </si>
  <si>
    <t>Splicing factor 3A subunit 2 OS=Homo sapiens GN=SF3A2 PE=1 SV=2</t>
  </si>
  <si>
    <t>Spis7865 SpisGene7865</t>
  </si>
  <si>
    <t>Uncharacterized protein C20orf26 homolog OS=Mus musculus PE=2 SV=2</t>
  </si>
  <si>
    <t>Spis12834 SpisGene12834</t>
  </si>
  <si>
    <t>Caseinolytic peptidase B protein homolog OS=Mus musculus GN=Clpb PE=1 SV=1</t>
  </si>
  <si>
    <t>Spis19266 SpisGene19266</t>
  </si>
  <si>
    <t>Ral GTPase-activating protein subunit beta OS=Homo sapiens GN=RALGAPB PE=1 SV=1</t>
  </si>
  <si>
    <t>Spis16615 SpisGene16615</t>
  </si>
  <si>
    <t>Corepressor interacting with RBPJ 1 OS=Gallus gallus GN=CIR1 PE=2 SV=1</t>
  </si>
  <si>
    <t>Spis14705 SpisGene14705</t>
  </si>
  <si>
    <t>Beta-hexosaminidase OS=Vibrio vulnificus GN=hex PE=3 SV=1</t>
  </si>
  <si>
    <t>Spis17697 SpisGene17697</t>
  </si>
  <si>
    <t>Cytochrome b-245 light chain OS=Homo sapiens GN=CYBA PE=1 SV=3</t>
  </si>
  <si>
    <t>Spis18673 SpisGene18673</t>
  </si>
  <si>
    <t>Spis269 SpisGene269</t>
  </si>
  <si>
    <t>DNA (cytosine-5)-methyltransferase 1 OS=Gallus gallus GN=DNMT1 PE=1 SV=1</t>
  </si>
  <si>
    <t>Spis6792 SpisGene6792</t>
  </si>
  <si>
    <t>Spis15443 SpisGene15443</t>
  </si>
  <si>
    <t>Differentially expressed in FDCP 6 homolog OS=Homo sapiens GN=DEF6 PE=1 SV=1</t>
  </si>
  <si>
    <t>Spis16163 SpisGene16163</t>
  </si>
  <si>
    <t>GDP-D-glucose phosphorylase 1 OS=Danio rerio GN=gdpgp1 PE=2 SV=1</t>
  </si>
  <si>
    <t>Spis20457 SpisGene20457</t>
  </si>
  <si>
    <t>UPF0553 protein C9orf64 OS=Homo sapiens GN=C9orf64 PE=1 SV=1</t>
  </si>
  <si>
    <t>Spis13135 SpisGene13135</t>
  </si>
  <si>
    <t>Chromatin complexes subunit BAP18 OS=Mus musculus GN=Bap18 PE=1 SV=1</t>
  </si>
  <si>
    <t>Spis7358 SpisGene7358</t>
  </si>
  <si>
    <t>Cys-loop ligand-gated ion channel OS=Dickeya chrysanthemi PE=1 SV=1</t>
  </si>
  <si>
    <t>Spis6036 SpisGene6036</t>
  </si>
  <si>
    <t>Vinculin OS=Gallus gallus GN=VCL PE=1 SV=4</t>
  </si>
  <si>
    <t>Spis6256 SpisGene6256</t>
  </si>
  <si>
    <t>Spis22306 SpisGene22306</t>
  </si>
  <si>
    <t>Receptor-type tyrosine-protein phosphatase alpha OS=Homo sapiens GN=PTPRA PE=1 SV=2</t>
  </si>
  <si>
    <t>Spis8631 SpisGene8631</t>
  </si>
  <si>
    <t>Signal transducing adapter molecule 2 OS=Mus musculus GN=Stam2 PE=1 SV=1</t>
  </si>
  <si>
    <t>Spis20535 SpisGene20535</t>
  </si>
  <si>
    <t>Retrovirus-related Pol polyprotein from transposon opus OS=Drosophila melanogaster GN=pol PE=4 SV=1</t>
  </si>
  <si>
    <t>Spis2473 SpisGene2473</t>
  </si>
  <si>
    <t>Uncharacterized protein YML079W OS=Saccharomyces cerevisiae (strain ATCC 204508 / S288c) GN=YML079W PE=1 SV=1</t>
  </si>
  <si>
    <t>Spis4340 SpisGene4340</t>
  </si>
  <si>
    <t>Ubiquitin thioesterase OTU1 OS=Gallus gallus GN=YOD1 PE=2 SV=1</t>
  </si>
  <si>
    <t>Spis5916 SpisGene5916</t>
  </si>
  <si>
    <t>Tubulin monoglycylase TTLL3 OS=Mus musculus GN=Ttll3 PE=1 SV=1</t>
  </si>
  <si>
    <t>Spis4985 SpisGene4985</t>
  </si>
  <si>
    <t>Rab-like protein 2A OS=Pongo abelii GN=RABL2A PE=2 SV=1</t>
  </si>
  <si>
    <t>Spis5367 SpisGene5367</t>
  </si>
  <si>
    <t>Biogenesis of lysosome-related organelles complex 1 subunit 6 OS=Bos taurus GN=BLOC1S6 PE=1 SV=1</t>
  </si>
  <si>
    <t>Spis6016 SpisGene6016</t>
  </si>
  <si>
    <t>4-hydroxyphenylpyruvate dioxygenase-like protein OS=Homo sapiens GN=HPDL PE=1 SV=1</t>
  </si>
  <si>
    <t>Spis3941 SpisGene3941</t>
  </si>
  <si>
    <t>Integrator complex subunit 9 homolog OS=Nematostella vectensis GN=ints9 PE=3 SV=1</t>
  </si>
  <si>
    <t>Spis18097 SpisGene18097</t>
  </si>
  <si>
    <t>Procollagen C-endopeptidase enhancer 1 OS=Rattus norvegicus GN=Pcolce PE=1 SV=1</t>
  </si>
  <si>
    <t>Spis19532 SpisGene19532</t>
  </si>
  <si>
    <t>snRNA-activating protein complex subunit 1 OS=Macaca fascicularis GN=SNAPC1 PE=2 SV=1</t>
  </si>
  <si>
    <t>Spis24229 SpisGene24229</t>
  </si>
  <si>
    <t>IgLON family member 5 OS=Homo sapiens GN=IGLON5 PE=2 SV=4</t>
  </si>
  <si>
    <t>Spis3703 SpisGene3703</t>
  </si>
  <si>
    <t>Calcium release-activated calcium channel protein 1 OS=Xenopus laevis GN=orai1 PE=2 SV=1</t>
  </si>
  <si>
    <t>Spis4079 SpisGene4079</t>
  </si>
  <si>
    <t>SWI/SNF-related matrix-associated actin-dependent regulator of chromatin subfamily B member 1 OS=Xenopus laevis GN=smarcb1 PE=2 SV=1</t>
  </si>
  <si>
    <t>Spis8133 SpisGene8133</t>
  </si>
  <si>
    <t>Spis15475 SpisGene15475</t>
  </si>
  <si>
    <t>Alpha-aminoadipic semialdehyde dehydrogenase OS=Homo sapiens GN=ALDH7A1 PE=1 SV=5</t>
  </si>
  <si>
    <t>Spis21090 SpisGene21090</t>
  </si>
  <si>
    <t>Collagen alpha-2(VI) chain OS=Gallus gallus GN=COL6A2 PE=2 SV=1</t>
  </si>
  <si>
    <t>Spis7712 SpisGene7712</t>
  </si>
  <si>
    <t>ADP-ribosylation factor-like protein 5B OS=Mus musculus GN=Arl5b PE=2 SV=3</t>
  </si>
  <si>
    <t>Spis2466 SpisGene2466</t>
  </si>
  <si>
    <t>Cleavage and polyadenylation specificity factor subunit 7 OS=Mus musculus GN=Cpsf7 PE=1 SV=2</t>
  </si>
  <si>
    <t>Spis20010 SpisGene20010</t>
  </si>
  <si>
    <t>Protein NLRC5 OS=Mus musculus GN=Nlrc5 PE=1 SV=2</t>
  </si>
  <si>
    <t>Spis17766 SpisGene17766</t>
  </si>
  <si>
    <t>Putative uncharacterized protein OS=Ixodes scapularis GN=IscW_ISCW010079 PE=4 SV=1</t>
  </si>
  <si>
    <t>Spis3433 SpisGene3433</t>
  </si>
  <si>
    <t>Phosphoserine phosphatase OS=Pongo abelii GN=PSPH PE=2 SV=1</t>
  </si>
  <si>
    <t>Spis3456 SpisGene3456</t>
  </si>
  <si>
    <t>Protein HIRA OS=Xenopus laevis GN=hira PE=1 SV=2</t>
  </si>
  <si>
    <t>Spis20854 SpisGene20854</t>
  </si>
  <si>
    <t>predicted protein [Nematostella vectensis] &gt;gi|156224915|gb|EDO45737.1| predicted protein [Nematostella vectensis]</t>
  </si>
  <si>
    <t>Spis17301 SpisGene17301</t>
  </si>
  <si>
    <t>TNF receptor-associated factor 6-B OS=Xenopus laevis GN=traf6-b PE=2 SV=1</t>
  </si>
  <si>
    <t>Spis5386 SpisGene5386</t>
  </si>
  <si>
    <t>Spis18361.t2 SpisGene18361</t>
  </si>
  <si>
    <t>predicted protein [Nematostella vectensis] &gt;gi|156223508|gb|EDO44342.1| predicted protein [Nematostella vectensis]</t>
  </si>
  <si>
    <t>Spis11540 SpisGene11540</t>
  </si>
  <si>
    <t>Vacuolar protein sorting-associated protein 53 homolog OS=Gallus gallus GN=VPS53 PE=2 SV=1</t>
  </si>
  <si>
    <t>Spis20405.t1 SpisGene20405</t>
  </si>
  <si>
    <t>Sepiapterin reductase OS=Meriones unguiculatus GN=SPR PE=2 SV=1</t>
  </si>
  <si>
    <t>Spis600 SpisGene600</t>
  </si>
  <si>
    <t>Testis-specific serine/threonine-protein kinase 3 OS=Mus musculus GN=Tssk3 PE=2 SV=1</t>
  </si>
  <si>
    <t>Spis10288 SpisGene10288</t>
  </si>
  <si>
    <t>Glutamate synthase [NADH], amyloplastic OS=Crassostrea gigas GN=CGI_10021435 PE=4 SV=1</t>
  </si>
  <si>
    <t>Spis13514 SpisGene13514</t>
  </si>
  <si>
    <t>NADPH-dependent diflavin oxidoreductase 1 OS=Xenopus laevis GN=ndor1 PE=2 SV=1</t>
  </si>
  <si>
    <t>Spis20091 SpisGene20091</t>
  </si>
  <si>
    <t>Spis10878 SpisGene10878</t>
  </si>
  <si>
    <t>RNA exonuclease 1 homolog OS=Mus musculus GN=Rexo1 PE=2 SV=1</t>
  </si>
  <si>
    <t>Spis782 SpisGene782</t>
  </si>
  <si>
    <t>Ankyrin-1 OS=Homo sapiens GN=ANK1 PE=1 SV=3</t>
  </si>
  <si>
    <t>Spis22125 SpisGene22125</t>
  </si>
  <si>
    <t>Abhydrolase domain-containing protein 16A OS=Rattus norvegicus GN=Abhd16a PE=2 SV=1</t>
  </si>
  <si>
    <t>Spis22904 SpisGene22904</t>
  </si>
  <si>
    <t>Spis10968.t1 SpisGene10968</t>
  </si>
  <si>
    <t>Neurogenic locus Notch protein OS=Drosophila melanogaster GN=N PE=1 SV=3</t>
  </si>
  <si>
    <t>Spis4255 SpisGene4255</t>
  </si>
  <si>
    <t>High affinity cAMP-specific and IBMX-insensitive 3',5'-cyclic phosphodiesterase 8B OS=Homo sapiens GN=PDE8B PE=1 SV=2</t>
  </si>
  <si>
    <t>Spis10583 SpisGene10583</t>
  </si>
  <si>
    <t>Huntingtin-interacting protein K OS=Mus musculus GN=Hypk PE=2 SV=2</t>
  </si>
  <si>
    <t>Spis13799 SpisGene13799</t>
  </si>
  <si>
    <t>Peptidyl-prolyl cis-trans isomerase-like 1 OS=Rhizopus delemar (strain RA 99-880 / ATCC MYA-4621 / FGSC 9543 / NRRL 43880) GN=cyp3 PE=3 SV=1</t>
  </si>
  <si>
    <t>Spis21580 SpisGene21580</t>
  </si>
  <si>
    <t>predicted protein [Nematostella vectensis] &gt;gi|156208954|gb|EDO30317.1| predicted protein [Nematostella vectensis]</t>
  </si>
  <si>
    <t>Spis523 SpisGene523</t>
  </si>
  <si>
    <t>Radial spoke head protein 3 homolog B OS=Mus musculus GN=Rsph3b PE=2 SV=1</t>
  </si>
  <si>
    <t>Spis17867 SpisGene17867</t>
  </si>
  <si>
    <t>JmjC domain-containing protein 7 OS=Mus musculus GN=Jmjd7 PE=2 SV=1</t>
  </si>
  <si>
    <t>Spis18303 SpisGene18303</t>
  </si>
  <si>
    <t>Predicted protein OS=Nematostella vectensis GN=v1g206420 PE=4 SV=1</t>
  </si>
  <si>
    <t>Spis15046.t2 SpisGene15046</t>
  </si>
  <si>
    <t>Uncharacterized protein OS=Dictyostelium discoideum GN=DDB_G0286063 PE=4 SV=1</t>
  </si>
  <si>
    <t>Spis15915 SpisGene15915</t>
  </si>
  <si>
    <t>Transmembrane channel-like protein 7 OS=Macaca fascicularis GN=TMC7 PE=2 SV=1</t>
  </si>
  <si>
    <t>Spis24820 SpisGene24820</t>
  </si>
  <si>
    <t>DNA-binding protein SMUBP-2 OS=Homo sapiens GN=IGHMBP2 PE=1 SV=3</t>
  </si>
  <si>
    <t>Spis886 SpisGene886</t>
  </si>
  <si>
    <t>Spis9874 SpisGene9874</t>
  </si>
  <si>
    <t>Steryl-sulfatase OS=Homo sapiens GN=STS PE=1 SV=2</t>
  </si>
  <si>
    <t>Spis13861 SpisGene13861</t>
  </si>
  <si>
    <t>Guanine deaminase OS=Mus musculus GN=Gda PE=1 SV=1</t>
  </si>
  <si>
    <t>Spis23778 SpisGene23778</t>
  </si>
  <si>
    <t>Spis15 SpisGene15</t>
  </si>
  <si>
    <t>predicted protein [Nematostella vectensis] &gt;gi|156212882|gb|EDO33922.1| predicted protein [Nematostella vectensis]</t>
  </si>
  <si>
    <t>Spis1617 SpisGene1617</t>
  </si>
  <si>
    <t>ATP-binding cassette sub-family B member 8, mitochondrial OS=Danio rerio GN=abcb8 PE=2 SV=1</t>
  </si>
  <si>
    <t>Spis3281 SpisGene3281</t>
  </si>
  <si>
    <t>Arf-GAP with Rho-GAP domain, ANK repeat and PH domain-containing protein 2 OS=Homo sapiens GN=ARAP2 PE=1 SV=3</t>
  </si>
  <si>
    <t>Spis7397 SpisGene7397</t>
  </si>
  <si>
    <t>Ribonuclease H1 OS=Mus musculus GN=Rnaseh1 PE=2 SV=1</t>
  </si>
  <si>
    <t>Spis10523 SpisGene10523</t>
  </si>
  <si>
    <t>Spis15166 SpisGene15166</t>
  </si>
  <si>
    <t>Uncharacterized protein C6orf62 homolog OS=Mus musculus PE=2 SV=1</t>
  </si>
  <si>
    <t>Spis2831 SpisGene2831</t>
  </si>
  <si>
    <t>Stress-70 protein, mitochondrial OS=Bos taurus GN=HSPA9 PE=2 SV=1</t>
  </si>
  <si>
    <t>Spis21248 SpisGene21248</t>
  </si>
  <si>
    <t>Probable phospholipid-transporting ATPase IA OS=Mus musculus GN=Atp8a1 PE=1 SV=1</t>
  </si>
  <si>
    <t>Spis20853 SpisGene20853</t>
  </si>
  <si>
    <t>Betaine--homocysteine S-methyltransferase 1 OS=Xenopus laevis GN=bhmt PE=2 SV=1</t>
  </si>
  <si>
    <t>Spis5674 SpisGene5674</t>
  </si>
  <si>
    <t>Spis15130 SpisGene15130</t>
  </si>
  <si>
    <t>Zinc finger protein 271 OS=Mus musculus GN=Znf271 PE=2 SV=1</t>
  </si>
  <si>
    <t>Spis1653 SpisGene1653</t>
  </si>
  <si>
    <t>Probable iron/ascorbate oxidoreductase DDB_G0283291 OS=Dictyostelium discoideum GN=DDB_G0283291 PE=3 SV=1</t>
  </si>
  <si>
    <t>Spis7721 SpisGene7721</t>
  </si>
  <si>
    <t>Succinate--hydroxymethylglutarate CoA-transferase OS=Homo sapiens GN=SUGCT PE=1 SV=2</t>
  </si>
  <si>
    <t>Spis563 SpisGene563</t>
  </si>
  <si>
    <t>Putative uncharacterized protein OS=Branchiostoma floridae GN=BRAFLDRAFT_104344 PE=4 SV=1</t>
  </si>
  <si>
    <t>Spis8356 SpisGene8356</t>
  </si>
  <si>
    <t>DNA repair protein REV1 OS=Mus musculus GN=Rev1 PE=1 SV=1</t>
  </si>
  <si>
    <t>Spis10050 SpisGene10050</t>
  </si>
  <si>
    <t>Polypeptide N-acetylgalactosaminyltransferase 2 OS=Mus musculus GN=Galnt2 PE=2 SV=1</t>
  </si>
  <si>
    <t>Spis19245 SpisGene19245</t>
  </si>
  <si>
    <t>Niemann-Pick C1 protein OS=Homo sapiens GN=NPC1 PE=1 SV=2</t>
  </si>
  <si>
    <t>Spis20110 SpisGene20110</t>
  </si>
  <si>
    <t>Spis4082 SpisGene4082</t>
  </si>
  <si>
    <t>Uncharacterized protein C17orf85 homolog OS=Gallus gallus GN=RCJMB04_3g9 PE=2 SV=1</t>
  </si>
  <si>
    <t>Spis11830 SpisGene11830</t>
  </si>
  <si>
    <t>Sugar transporter SWEET1 OS=Mus musculus GN=Slc50a1 PE=2 SV=1</t>
  </si>
  <si>
    <t>Spis18313 SpisGene18313</t>
  </si>
  <si>
    <t>Gypsy retrotransposon integrase-like protein 1 OS=Homo sapiens GN=GIN1 PE=2 SV=3</t>
  </si>
  <si>
    <t>Spis962 SpisGene962</t>
  </si>
  <si>
    <t>Proteasome assembly chaperone 1 OS=Xenopus tropicalis GN=psmg1 PE=2 SV=1</t>
  </si>
  <si>
    <t>Spis10810.t1 SpisGene10810</t>
  </si>
  <si>
    <t>L-gulonolactone oxidase OS=Scyliorhinus torazame GN=GULO PE=2 SV=1</t>
  </si>
  <si>
    <t>Spis10058 SpisGene10058</t>
  </si>
  <si>
    <t>Protein Churchill OS=Mus musculus GN=Churc1 PE=2 SV=1</t>
  </si>
  <si>
    <t>Spis5721 SpisGene5721</t>
  </si>
  <si>
    <t>Zinc transporter ZIP11 OS=Homo sapiens GN=SLC39A11 PE=2 SV=3</t>
  </si>
  <si>
    <t>Spis9116 SpisGene9116</t>
  </si>
  <si>
    <t>Uricase OS=Oryctolagus cuniculus GN=UOX PE=2 SV=1</t>
  </si>
  <si>
    <t>Spis8342 SpisGene8342</t>
  </si>
  <si>
    <t>Spis15050 SpisGene15050</t>
  </si>
  <si>
    <t>Uridine-cytidine kinase-like 1 OS=Homo sapiens GN=UCKL1 PE=1 SV=2</t>
  </si>
  <si>
    <t>Spis6225 SpisGene6225</t>
  </si>
  <si>
    <t>Probable ethanolamine kinase OS=Nematostella vectensis GN=etnk PE=3 SV=1</t>
  </si>
  <si>
    <t>Spis9634 SpisGene9634</t>
  </si>
  <si>
    <t>Probable JmjC domain-containing histone demethylation protein 2C OS=Mus musculus GN=Jmjd1c PE=1 SV=3</t>
  </si>
  <si>
    <t>Spis19484 SpisGene19484</t>
  </si>
  <si>
    <t>UDP-glucuronic acid decarboxylase 1 OS=Homo sapiens GN=UXS1 PE=1 SV=1</t>
  </si>
  <si>
    <t>Spis4286 SpisGene4286</t>
  </si>
  <si>
    <t>Collagen-like protein 6 OS=Acanthamoeba polyphaga mimivirus GN=MIMI_L668 PE=4 SV=1</t>
  </si>
  <si>
    <t>Spis2688 SpisGene2688</t>
  </si>
  <si>
    <t>Tripeptidyl-peptidase 2 OS=Homo sapiens GN=TPP2 PE=1 SV=4</t>
  </si>
  <si>
    <t>Spis5620.t1 SpisGene5620</t>
  </si>
  <si>
    <t>PIH1 domain-containing protein 2 OS=Danio rerio GN=pih1d2 PE=2 SV=1</t>
  </si>
  <si>
    <t>Spis8660.t1 SpisGene8660</t>
  </si>
  <si>
    <t>Uncharacterized protein OS=Lottia gigantea GN=LOTGIDRAFT_161619 PE=4 SV=1</t>
  </si>
  <si>
    <t>Spis20238 SpisGene20238</t>
  </si>
  <si>
    <t>D-inositol 3-phosphate glycosyltransferase OS=Sanguibacter keddieii (strain ATCC 51767 / DSM 10542 / NCFB 3025 / ST-74) GN=mshA PE=3 SV=1</t>
  </si>
  <si>
    <t>Spis11893 SpisGene11893</t>
  </si>
  <si>
    <t>Anoctamin-7 OS=Rattus norvegicus GN=Ano7 PE=2 SV=1</t>
  </si>
  <si>
    <t>Spis2775 SpisGene2775</t>
  </si>
  <si>
    <t>Uncharacterized protein C15orf41 homolog OS=Mus musculus PE=2 SV=2</t>
  </si>
  <si>
    <t>Spis7206 SpisGene7206</t>
  </si>
  <si>
    <t>Hairy/enhancer-of-split related with YRPW motif protein OS=Drosophila melanogaster GN=Hey PE=2 SV=1</t>
  </si>
  <si>
    <t>Spis7346 SpisGene7346</t>
  </si>
  <si>
    <t>Fibroleukin OS=Mus musculus GN=Fgl2 PE=1 SV=1</t>
  </si>
  <si>
    <t>Spis21364 SpisGene21364</t>
  </si>
  <si>
    <t>Dipeptidyl peptidase 1 OS=Pongo abelii GN=CTSC PE=2 SV=1</t>
  </si>
  <si>
    <t>Spis24097 SpisGene24097</t>
  </si>
  <si>
    <t>Ubiquitin carboxyl-terminal hydrolase CYLD OS=Bos taurus GN=CYLD PE=2 SV=1</t>
  </si>
  <si>
    <t>Spis19515 SpisGene19515</t>
  </si>
  <si>
    <t>E3 UFM1-protein ligase 1 homolog OS=Nematostella vectensis GN=v1g184952 PE=3 SV=1</t>
  </si>
  <si>
    <t>Spis6808 SpisGene6808</t>
  </si>
  <si>
    <t>E3 ubiquitin-protein ligase RNF185 OS=Mus musculus GN=Rnf185 PE=2 SV=1</t>
  </si>
  <si>
    <t>Spis16696 SpisGene16696</t>
  </si>
  <si>
    <t>Ficolin-2 OS=Rattus norvegicus GN=Fcn2 PE=2 SV=1</t>
  </si>
  <si>
    <t>Spis10881 SpisGene10881</t>
  </si>
  <si>
    <t>Excitatory amino acid transporter 2 OS=Mus musculus GN=Slc1a2 PE=1 SV=1</t>
  </si>
  <si>
    <t>Spis10889 SpisGene10889</t>
  </si>
  <si>
    <t>Spis7472 SpisGene7472</t>
  </si>
  <si>
    <t>Protein MB21D2 OS=Homo sapiens GN=MB21D2 PE=1 SV=3</t>
  </si>
  <si>
    <t>Spis17118 SpisGene17118</t>
  </si>
  <si>
    <t>Ubiquinone biosynthesis protein COQ4 homolog, mitochondrial OS=Homo sapiens GN=COQ4 PE=2 SV=3</t>
  </si>
  <si>
    <t>Spis18276 SpisGene18276</t>
  </si>
  <si>
    <t>Ankyrin repeat domain-containing protein 26 OS=Homo sapiens GN=ANKRD26 PE=1 SV=3</t>
  </si>
  <si>
    <t>Spis7932 SpisGene7932</t>
  </si>
  <si>
    <t>Uncharacterized protein OS=Pelodiscus sinensis PE=4 SV=1</t>
  </si>
  <si>
    <t>Spis11423 SpisGene11423</t>
  </si>
  <si>
    <t>Membralin OS=Mus musculus GN=Tmem259 PE=1 SV=2</t>
  </si>
  <si>
    <t>Spis16873 SpisGene16873</t>
  </si>
  <si>
    <t>Selenoprotein S OS=Acropora millepora GN=SelS PE=2 SV=1</t>
  </si>
  <si>
    <t>Spis21800 SpisGene21800</t>
  </si>
  <si>
    <t>Reticulon-4 receptor OS=Homo sapiens GN=RTN4R PE=1 SV=1</t>
  </si>
  <si>
    <t>Spis20215 SpisGene20215</t>
  </si>
  <si>
    <t>Spis1827 SpisGene1827</t>
  </si>
  <si>
    <t>Uncharacterized protein KIAA0513 OS=Homo sapiens GN=KIAA0513 PE=2 SV=1</t>
  </si>
  <si>
    <t>Spis6683 SpisGene6683</t>
  </si>
  <si>
    <t>Predicted protein OS=Nematostella vectensis GN=v1g221392 PE=4 SV=1</t>
  </si>
  <si>
    <t>Spis11275 SpisGene11275</t>
  </si>
  <si>
    <t>MAP kinase-activated protein kinase 5 OS=Mus musculus GN=Mapkapk5 PE=1 SV=1</t>
  </si>
  <si>
    <t>Spis21697 SpisGene21697</t>
  </si>
  <si>
    <t>Cathepsin O OS=Homo sapiens GN=CTSO PE=2 SV=1</t>
  </si>
  <si>
    <t>Spis2750 SpisGene2750</t>
  </si>
  <si>
    <t>predicted protein [Nematostella vectensis] &gt;gi|156223998|gb|EDO44828.1| predicted protein [Nematostella vectensis]</t>
  </si>
  <si>
    <t>Spis5863 SpisGene5863</t>
  </si>
  <si>
    <t>Spis6749 SpisGene6749</t>
  </si>
  <si>
    <t>Rab GTPase-binding effector protein 1 OS=Homo sapiens GN=RABEP1 PE=1 SV=2</t>
  </si>
  <si>
    <t>Spis14675 SpisGene14675</t>
  </si>
  <si>
    <t>FGGY carbohydrate kinase domain-containing protein OS=Xenopus laevis GN=fggy PE=2 SV=2</t>
  </si>
  <si>
    <t>Spis9572 SpisGene9572</t>
  </si>
  <si>
    <t>Rho GTPase-activating protein 32 OS=Xenopus laevis GN=arhgap32 PE=2 SV=1</t>
  </si>
  <si>
    <t>Spis13942.t1 SpisGene13942</t>
  </si>
  <si>
    <t>cAMP-specific 3',5'-cyclic phosphodiesterase 4D OS=Mus musculus GN=Pde4d PE=1 SV=2</t>
  </si>
  <si>
    <t>Spis9194 SpisGene9194</t>
  </si>
  <si>
    <t>Expressed protein OS=Arabidopsis thaliana GN=At2g41770 PE=2 SV=1</t>
  </si>
  <si>
    <t>Spis4404.t1 SpisGene4404</t>
  </si>
  <si>
    <t>R3H domain-containing protein 4 OS=Bos taurus GN=R3HDM4 PE=2 SV=1</t>
  </si>
  <si>
    <t>Spis52 SpisGene52</t>
  </si>
  <si>
    <t>F-box/WD repeat-containing protein 7 OS=Homo sapiens GN=FBXW7 PE=1 SV=1</t>
  </si>
  <si>
    <t>Spis16494 SpisGene16494</t>
  </si>
  <si>
    <t>Integrator complex subunit 10 OS=Gallus gallus GN=INTS10 PE=2 SV=1</t>
  </si>
  <si>
    <t>Spis14590 SpisGene14590</t>
  </si>
  <si>
    <t>Serine/threonine-protein kinase D OS=Synechocystis sp. (strain PCC 6803 / Kazusa) GN=spkD PE=1 SV=1</t>
  </si>
  <si>
    <t>Spis15690 SpisGene15690</t>
  </si>
  <si>
    <t>Spis7546 SpisGene7546</t>
  </si>
  <si>
    <t>N-sulphoglucosamine sulphohydrolase OS=Homo sapiens GN=SGSH PE=1 SV=1</t>
  </si>
  <si>
    <t>Spis1009 SpisGene1009</t>
  </si>
  <si>
    <t>Akirin-1 OS=Xenopus tropicalis GN=akirin1 PE=2 SV=1</t>
  </si>
  <si>
    <t>Spis10023 SpisGene10023</t>
  </si>
  <si>
    <t>Spis1520 SpisGene1520</t>
  </si>
  <si>
    <t>Tolloid-like protein 1 OS=Gallus gallus GN=TLL1 PE=2 SV=1</t>
  </si>
  <si>
    <t>Spis10462 SpisGene10462</t>
  </si>
  <si>
    <t>Spis16101 SpisGene16101</t>
  </si>
  <si>
    <t>hypothetical protein BRAFLDRAFT_71829 [Branchiostoma floridae] &gt;gi|229298916|gb|EEN69540.1| hypothetical protein BRAFLDRAFT_71829 [Branchiostoma floridae]</t>
  </si>
  <si>
    <t>Spis14242 SpisGene14242</t>
  </si>
  <si>
    <t>Kelch domain-containing protein 3 OS=Bos taurus GN=KLHDC3 PE=2 SV=2</t>
  </si>
  <si>
    <t>Spis16981 SpisGene16981</t>
  </si>
  <si>
    <t>Spis6183 SpisGene6183</t>
  </si>
  <si>
    <t>Zinc phosphodiesterase ELAC protein 2 OS=Rattus norvegicus GN=Elac2 PE=2 SV=1</t>
  </si>
  <si>
    <t>Spis11848 SpisGene11848</t>
  </si>
  <si>
    <t>THAP domain-containing protein 11 OS=Xenopus laevis GN=thap11 PE=2 SV=2</t>
  </si>
  <si>
    <t>Spis6410.t2 SpisGene6410</t>
  </si>
  <si>
    <t>Polyadenylate-binding protein 2 OS=Bos taurus GN=PABPN1 PE=1 SV=3</t>
  </si>
  <si>
    <t>Spis10528 SpisGene10528</t>
  </si>
  <si>
    <t>Spis12429 SpisGene12429</t>
  </si>
  <si>
    <t>Tripartite motif-containing protein 45 OS=Mus musculus GN=Trim45 PE=2 SV=2</t>
  </si>
  <si>
    <t>Spis1702 SpisGene1702</t>
  </si>
  <si>
    <t>Ubiquitin-like protein 3 OS=Homo sapiens GN=UBL3 PE=1 SV=1</t>
  </si>
  <si>
    <t>Spis1092 SpisGene1092</t>
  </si>
  <si>
    <t>60S ribosomal protein L35a OS=Ictalurus punctatus GN=rpl35a PE=3 SV=1</t>
  </si>
  <si>
    <t>Spis6048 SpisGene6048</t>
  </si>
  <si>
    <t>predicted protein [Nematostella vectensis] &gt;gi|156228341|gb|EDO49140.1| predicted protein [Nematostella vectensis]</t>
  </si>
  <si>
    <t>Spis18992 SpisGene18992</t>
  </si>
  <si>
    <t>Mitochondrial adenine nucleotide transporter ADNT1 OS=Arabidopsis thaliana GN=ADNT1 PE=2 SV=1</t>
  </si>
  <si>
    <t>Spis19167 SpisGene19167</t>
  </si>
  <si>
    <t>Transcription initiation factor TFIID subunit 12 OS=Mus musculus GN=Taf12 PE=1 SV=1</t>
  </si>
  <si>
    <t>Spis1169 SpisGene1169</t>
  </si>
  <si>
    <t>E3 SUMO-protein ligase RanBP2 OS=Mus musculus GN=Ranbp2 PE=1 SV=2</t>
  </si>
  <si>
    <t>Spis9726 SpisGene9726</t>
  </si>
  <si>
    <t>LINE-1 retrotransposable element ORF2 protein OS=Homo sapiens PE=1 SV=1</t>
  </si>
  <si>
    <t>Spis19191.t1 SpisGene19191</t>
  </si>
  <si>
    <t>Multidrug and toxin extrusion protein 2 OS=Mus musculus GN=Slc47a2 PE=1 SV=1</t>
  </si>
  <si>
    <t>Spis22194 SpisGene22194</t>
  </si>
  <si>
    <t>Spis12319 SpisGene12319</t>
  </si>
  <si>
    <t>Rap1 GTPase-GDP dissociation stimulator 1-B OS=Xenopus laevis GN=rap1gds1-b PE=2 SV=1</t>
  </si>
  <si>
    <t>Spis1793.t1 SpisGene1793</t>
  </si>
  <si>
    <t>Xenotropic and polytropic retrovirus receptor 1 OS=Homo sapiens GN=XPR1 PE=1 SV=1</t>
  </si>
  <si>
    <t>Spis2776 SpisGene2776</t>
  </si>
  <si>
    <t>3-oxo-5-alpha-steroid 4-dehydrogenase 1 OS=Rattus norvegicus GN=Srd5a1 PE=1 SV=2</t>
  </si>
  <si>
    <t>Spis6385.t1 SpisGene6385</t>
  </si>
  <si>
    <t>Histone-lysine N-methyltransferase, H3 lysine-79 specific OS=Homo sapiens GN=DOT1L PE=1 SV=2</t>
  </si>
  <si>
    <t>Spis15382.t1 SpisGene15382</t>
  </si>
  <si>
    <t>Restriction of telomere capping protein 5 OS=Ashbya gossypii (strain ATCC 10895 / CBS 109.51 / FGSC 9923 / NRRL Y-1056) GN=RTC5 PE=3 SV=2</t>
  </si>
  <si>
    <t>Spis25033 SpisGene25033</t>
  </si>
  <si>
    <t>hypothetical protein BRAFLDRAFT_103034 [Branchiostoma floridae] &gt;gi|229297184|gb|EEN67821.1| hypothetical protein BRAFLDRAFT_103034 [Branchiostoma floridae]</t>
  </si>
  <si>
    <t>Spis15795.t1 SpisGene15795</t>
  </si>
  <si>
    <t>N-acetylglucosamine-1-phosphotransferase subunit gamma OS=Mus musculus GN=Gnptg PE=1 SV=1</t>
  </si>
  <si>
    <t>Spis2951 SpisGene2951</t>
  </si>
  <si>
    <t>NADH dehydrogenase [ubiquinone] 1 alpha subcomplex subunit 7 OS=Bos taurus GN=NDUFA7 PE=1 SV=2</t>
  </si>
  <si>
    <t>Spis16084 SpisGene16084</t>
  </si>
  <si>
    <t>cAMP-dependent protein kinase type I-alpha regulatory subunit OS=Bos taurus GN=PRKAR1A PE=1 SV=2</t>
  </si>
  <si>
    <t>Spis12626 SpisGene12626</t>
  </si>
  <si>
    <t>Beta-lactamase-like protein 2 OS=Xenopus tropicalis GN=lactb2 PE=2 SV=1</t>
  </si>
  <si>
    <t>Spis1438 SpisGene1438</t>
  </si>
  <si>
    <t>SH3 domain-containing kinase-binding protein 1 OS=Homo sapiens GN=SH3KBP1 PE=1 SV=2</t>
  </si>
  <si>
    <t>Spis2507 SpisGene2507</t>
  </si>
  <si>
    <t>26S proteasome non-ATPase regulatory subunit 10 OS=Mus musculus GN=Psmd10 PE=1 SV=3</t>
  </si>
  <si>
    <t>Spis3312 SpisGene3312</t>
  </si>
  <si>
    <t>Coiled-coil domain-containing protein 57 OS=Mus musculus GN=Ccdc57 PE=2 SV=1</t>
  </si>
  <si>
    <t>Spis3402.t1 SpisGene3402</t>
  </si>
  <si>
    <t>Secretory carrier-associated membrane protein 1 OS=Sus scrofa GN=SCAMP1 PE=2 SV=1</t>
  </si>
  <si>
    <t>Spis13592 SpisGene13592</t>
  </si>
  <si>
    <t>Spis8124 SpisGene8124</t>
  </si>
  <si>
    <t>Protein Smaug homolog 1 OS=Xenopus laevis GN=samd4a PE=2 SV=1</t>
  </si>
  <si>
    <t>Spis12927 SpisGene12927</t>
  </si>
  <si>
    <t>Spis14984 SpisGene14984</t>
  </si>
  <si>
    <t>Inactive tyrosine-protein kinase 7 OS=Homo sapiens GN=PTK7 PE=1 SV=2</t>
  </si>
  <si>
    <t>Spis425 SpisGene425</t>
  </si>
  <si>
    <t>Mitochondrial pyruvate carrier 2 OS=Homo sapiens GN=MPC2 PE=1 SV=1</t>
  </si>
  <si>
    <t>Spis870 SpisGene870</t>
  </si>
  <si>
    <t>Protein diaphanous homolog 1 OS=Homo sapiens GN=DIAPH1 PE=1 SV=2</t>
  </si>
  <si>
    <t>Spis9255 SpisGene9255</t>
  </si>
  <si>
    <t>Poly [ADP-ribose] polymerase 11 OS=Homo sapiens GN=PARP11 PE=1 SV=1</t>
  </si>
  <si>
    <t>Spis9866 SpisGene9866</t>
  </si>
  <si>
    <t>Rieske domain-containing protein OS=Homo sapiens GN=RFESD PE=1 SV=1</t>
  </si>
  <si>
    <t>Spis17703 SpisGene17703</t>
  </si>
  <si>
    <t>Katanin p80 WD40 repeat-containing subunit B1 OS=Strongylocentrotus purpuratus GN=KATNB1 PE=1 SV=1</t>
  </si>
  <si>
    <t>Spis20217 SpisGene20217</t>
  </si>
  <si>
    <t>Spis9923 SpisGene9923</t>
  </si>
  <si>
    <t>Coiled-coil domain-containing protein 61 OS=Homo sapiens GN=CCDC61 PE=1 SV=3</t>
  </si>
  <si>
    <t>Spis11810 SpisGene11810</t>
  </si>
  <si>
    <t>Spis18478 SpisGene18478</t>
  </si>
  <si>
    <t>Mediator of RNA polymerase II transcription subunit 20 OS=Mus musculus GN=Med20 PE=1 SV=1</t>
  </si>
  <si>
    <t>Spis19993 SpisGene19993</t>
  </si>
  <si>
    <t>APOBEC1 complementation factor OS=Pongo abelii GN=A1CF PE=2 SV=1</t>
  </si>
  <si>
    <t>Spis11439 SpisGene11439</t>
  </si>
  <si>
    <t>Histidine biosynthesis trifunctional protein OS=Komagataella pastoris GN=HIS4 PE=3 SV=1</t>
  </si>
  <si>
    <t>Spis11163 SpisGene11163</t>
  </si>
  <si>
    <t>predicted protein [Nematostella vectensis] &gt;gi|156217231|gb|EDO38152.1| predicted protein [Nematostella vectensis]</t>
  </si>
  <si>
    <t>Spis22185 SpisGene22185</t>
  </si>
  <si>
    <t>Uncharacterized protein OS=Strigomonas culicis GN=STCU_11256 PE=4 SV=1</t>
  </si>
  <si>
    <t>Spis24958 SpisGene24958</t>
  </si>
  <si>
    <t>Spis16807 SpisGene16807</t>
  </si>
  <si>
    <t>Spis18836 SpisGene18836</t>
  </si>
  <si>
    <t>hypothetical protein NEMVEDRAFT_v1g248660 [Nematostella vectensis] &gt;gi|156207694|gb|EDO29493.1| predicted protein [Nematostella vectensis]</t>
  </si>
  <si>
    <t>Spis3305 SpisGene3305</t>
  </si>
  <si>
    <t>Atrial natriuretic peptide receptor 1 OS=Homo sapiens GN=NPR1 PE=1 SV=1</t>
  </si>
  <si>
    <t>Spis8139 SpisGene8139</t>
  </si>
  <si>
    <t>Fucose-1-phosphate guanylyltransferase OS=Homo sapiens GN=FPGT PE=1 SV=2</t>
  </si>
  <si>
    <t>Spis4018 SpisGene4018</t>
  </si>
  <si>
    <t>Small G protein signaling modulator 3 homolog OS=Xenopus laevis GN=sgsm3 PE=2 SV=1</t>
  </si>
  <si>
    <t>Spis5559 SpisGene5559</t>
  </si>
  <si>
    <t>Coiled-coil-helix-coiled-coil-helix domain-containing protein 2, mitochondrial OS=Mus musculus GN=Chchd2 PE=2 SV=1</t>
  </si>
  <si>
    <t>Spis22038 SpisGene22038</t>
  </si>
  <si>
    <t>Golgin-45 OS=Mus musculus GN=Blzf1 PE=2 SV=2</t>
  </si>
  <si>
    <t>Spis23082 SpisGene23082</t>
  </si>
  <si>
    <t>Transposon TX1 uncharacterized 149 kDa protein OS=Xenopus laevis PE=4 SV=1</t>
  </si>
  <si>
    <t>Spis1288 SpisGene1288</t>
  </si>
  <si>
    <t>Tetraspanin-31 OS=Mus musculus GN=Tspan31 PE=1 SV=1</t>
  </si>
  <si>
    <t>Spis4823.t1 SpisGene4823</t>
  </si>
  <si>
    <t>Prominin-1 OS=Mus musculus GN=Prom1 PE=1 SV=1</t>
  </si>
  <si>
    <t>Spis17663 SpisGene17663</t>
  </si>
  <si>
    <t>Spis18375 SpisGene18375</t>
  </si>
  <si>
    <t>Spis1701 SpisGene1701</t>
  </si>
  <si>
    <t>Ras-related protein Rab-9A OS=Homo sapiens GN=RAB9A PE=1 SV=1</t>
  </si>
  <si>
    <t>Spis12899 SpisGene12899</t>
  </si>
  <si>
    <t>Uncharacterized protein OS=Strongylocentrotus purpuratus GN=Sp-Rheb PE=4 SV=1</t>
  </si>
  <si>
    <t>Spis3729 SpisGene3729</t>
  </si>
  <si>
    <t>Ankyrin repeat family A protein 2 OS=Bos taurus GN=ANKRA2 PE=2 SV=1</t>
  </si>
  <si>
    <t>Spis4966.t1 SpisGene4966</t>
  </si>
  <si>
    <t>Protein phosphatase 1 regulatory subunit 32 OS=Homo sapiens GN=PPP1R32 PE=1 SV=1</t>
  </si>
  <si>
    <t>Spis10343 SpisGene10343</t>
  </si>
  <si>
    <t>Cystathionine beta-synthase OS=Homo sapiens GN=CBS PE=1 SV=2</t>
  </si>
  <si>
    <t>Spis160 SpisGene160</t>
  </si>
  <si>
    <t>Protein FAM184A OS=Homo sapiens GN=FAM184A PE=2 SV=3</t>
  </si>
  <si>
    <t>Spis9847 SpisGene9847</t>
  </si>
  <si>
    <t>Cyclin-F OS=Xenopus tropicalis GN=ccnf PE=2 SV=1</t>
  </si>
  <si>
    <t>Spis22295 SpisGene22295</t>
  </si>
  <si>
    <t>hypothetical protein NEMVEDRAFT_v1g222993 [Nematostella vectensis] &gt;gi|156205613|gb|EDO28451.1| predicted protein [Nematostella vectensis]</t>
  </si>
  <si>
    <t>Spis1106 SpisGene1106</t>
  </si>
  <si>
    <t>2-acylglycerol O-acyltransferase 1 OS=Bos taurus GN=MOGAT1 PE=2 SV=1</t>
  </si>
  <si>
    <t>Spis16591 SpisGene16591</t>
  </si>
  <si>
    <t>E3 ubiquitin-protein ligase TRIM37 OS=Mus musculus GN=Trim37 PE=2 SV=1</t>
  </si>
  <si>
    <t>Spis15299 SpisGene15299</t>
  </si>
  <si>
    <t>Spis15733 SpisGene15733</t>
  </si>
  <si>
    <t>Intraflagellar transport protein 74 homolog OS=Mus musculus GN=Ift74 PE=1 SV=2</t>
  </si>
  <si>
    <t>Spis8119 SpisGene8119</t>
  </si>
  <si>
    <t>RNA polymerase II-associated factor 1 homolog OS=Mus musculus GN=Paf1 PE=2 SV=1</t>
  </si>
  <si>
    <t>Spis15440 SpisGene15440</t>
  </si>
  <si>
    <t>BTB/POZ domain-containing protein 6 OS=Mus musculus GN=Btbd6 PE=2 SV=2</t>
  </si>
  <si>
    <t>Spis2367 SpisGene2367</t>
  </si>
  <si>
    <t>Nucleoside diphosphate-linked moiety X motif 22 OS=Rattus norvegicus GN=Nudt22 PE=2 SV=1</t>
  </si>
  <si>
    <t>Spis15774 SpisGene15774</t>
  </si>
  <si>
    <t>Alpha-1,3-mannosyl-glycoprotein 2-beta-N-acetylglucosaminyltransferase OS=Mus musculus GN=Mgat1 PE=2 SV=1</t>
  </si>
  <si>
    <t>Spis15110 SpisGene15110</t>
  </si>
  <si>
    <t>Mucolipin-3 OS=Mus musculus GN=Mcoln3 PE=1 SV=1</t>
  </si>
  <si>
    <t>Spis19923 SpisGene19923</t>
  </si>
  <si>
    <t>Heat shock protein 70 B2 OS=Anopheles albimanus GN=HSP70B2 PE=3 SV=1</t>
  </si>
  <si>
    <t>Spis1372 SpisGene1372</t>
  </si>
  <si>
    <t>Pirin-like protein OS=Solanum lycopersicum PE=2 SV=1</t>
  </si>
  <si>
    <t>Spis3908 SpisGene3908</t>
  </si>
  <si>
    <t>Aminoacylase-1 OS=Mus musculus GN=Acy1 PE=1 SV=1</t>
  </si>
  <si>
    <t>Spis21130 SpisGene21130</t>
  </si>
  <si>
    <t>NADH dehydrogenase [ubiquinone] flavoprotein 1, mitochondrial OS=Bos taurus GN=NDUFV1 PE=1 SV=2</t>
  </si>
  <si>
    <t>Spis21377 SpisGene21377</t>
  </si>
  <si>
    <t>predicted protein [Nematostella vectensis] &gt;gi|156212358|gb|EDO33421.1| predicted protein [Nematostella vectensis]</t>
  </si>
  <si>
    <t>Spis2846 SpisGene2846</t>
  </si>
  <si>
    <t>Centrosomal protein of 89 kDa OS=Mus musculus GN=Cep89 PE=1 SV=1</t>
  </si>
  <si>
    <t>Spis10923 SpisGene10923</t>
  </si>
  <si>
    <t>predicted protein [Nematostella vectensis] &gt;gi|156211888|gb|EDO32974.1| predicted protein [Nematostella vectensis]</t>
  </si>
  <si>
    <t>Spis10245 SpisGene10245</t>
  </si>
  <si>
    <t>Sarcolemmal membrane-associated protein OS=Oryctolagus cuniculus GN=SLMAP PE=1 SV=2</t>
  </si>
  <si>
    <t>Spis4373 SpisGene4373</t>
  </si>
  <si>
    <t>Methyltransferase-like protein 23 OS=Xenopus laevis GN=mettl23 PE=2 SV=1</t>
  </si>
  <si>
    <t>Spis22190 SpisGene22190</t>
  </si>
  <si>
    <t>TNF receptor-associated factor 6-A OS=Xenopus laevis GN=traf6-a PE=1 SV=1</t>
  </si>
  <si>
    <t>Spis18006 SpisGene18006</t>
  </si>
  <si>
    <t>Predicted protein OS=Nematostella vectensis GN=v1g175828 PE=4 SV=1</t>
  </si>
  <si>
    <t>Spis4793 SpisGene4793</t>
  </si>
  <si>
    <t>predicted protein [Nematostella vectensis] &gt;gi|156228061|gb|EDO48861.1| predicted protein [Nematostella vectensis]</t>
  </si>
  <si>
    <t>Spis4884 SpisGene4884</t>
  </si>
  <si>
    <t>Janus kinase and microtubule-interacting protein 3 OS=Mus musculus GN=Jakmip3 PE=2 SV=2</t>
  </si>
  <si>
    <t>Spis10715.t1 SpisGene10715</t>
  </si>
  <si>
    <t>Protein TSSC1 OS=Mus musculus GN=Tssc1 PE=2 SV=2</t>
  </si>
  <si>
    <t>Spis3138 SpisGene3138</t>
  </si>
  <si>
    <t>Otoancorin OS=Mus musculus GN=Otoa PE=2 SV=1</t>
  </si>
  <si>
    <t>Spis10759 SpisGene10759</t>
  </si>
  <si>
    <t>Dynein heavy chain 1, axonemal OS=Homo sapiens GN=DNAH1 PE=2 SV=4</t>
  </si>
  <si>
    <t>Spis6288 SpisGene6288</t>
  </si>
  <si>
    <t>Ryncolin-2 OS=Cerberus rynchops PE=1 SV=1</t>
  </si>
  <si>
    <t>Spis153 SpisGene153</t>
  </si>
  <si>
    <t>Putative histone-lysine N-methyltransferase PRDM6 OS=Mus musculus GN=Prdm6 PE=1 SV=1</t>
  </si>
  <si>
    <t>Spis2413 SpisGene2413</t>
  </si>
  <si>
    <t>Steroidogenic acute regulatory protein, mitochondrial OS=Ovis aries GN=STAR PE=1 SV=2</t>
  </si>
  <si>
    <t>Spis14218 SpisGene14218</t>
  </si>
  <si>
    <t>predicted protein [Nematostella vectensis] &gt;gi|156226077|gb|EDO46889.1| predicted protein [Nematostella vectensis]</t>
  </si>
  <si>
    <t>Spis7057.t2 SpisGene7057</t>
  </si>
  <si>
    <t>Spis10511 SpisGene10511</t>
  </si>
  <si>
    <t>Integrin beta-1 OS=Gallus gallus GN=ITGB1 PE=1 SV=1</t>
  </si>
  <si>
    <t>Spis5391 SpisGene5391</t>
  </si>
  <si>
    <t>Protein FAM193A OS=Mus musculus GN=Fam193a PE=2 SV=2</t>
  </si>
  <si>
    <t>Spis22255 SpisGene22255</t>
  </si>
  <si>
    <t>Spis21547 SpisGene21547</t>
  </si>
  <si>
    <t>Probable serine incorporator OS=Nematostella vectensis GN=serinc PE=3 SV=1</t>
  </si>
  <si>
    <t>Spis8831 SpisGene8831</t>
  </si>
  <si>
    <t>Uncharacterized protein y4mH OS=Rhizobium sp. (strain NGR234) GN=NGR_a02510 PE=4 SV=1</t>
  </si>
  <si>
    <t>Spis14544 SpisGene14544</t>
  </si>
  <si>
    <t>AN1-type zinc finger protein 2B OS=Homo sapiens GN=ZFAND2B PE=1 SV=1</t>
  </si>
  <si>
    <t>Spis4166.t1 SpisGene4166</t>
  </si>
  <si>
    <t>Elongator complex protein 4 OS=Danio rerio GN=elp4 PE=2 SV=2</t>
  </si>
  <si>
    <t>Spis18186 SpisGene18186</t>
  </si>
  <si>
    <t>GREB1-like protein OS=Homo sapiens GN=GREB1L PE=2 SV=2</t>
  </si>
  <si>
    <t>Spis19518.t1 SpisGene19518</t>
  </si>
  <si>
    <t>Transcription initiation protein SPT3 homolog OS=Homo sapiens GN=SUPT3H PE=1 SV=2</t>
  </si>
  <si>
    <t>Spis4668 SpisGene4668</t>
  </si>
  <si>
    <t>Abl interactor 1 OS=Rattus norvegicus GN=Abi1 PE=1 SV=3</t>
  </si>
  <si>
    <t>Spis7248 SpisGene7248</t>
  </si>
  <si>
    <t>Tctex1 domain-containing protein 2 OS=Homo sapiens GN=TCTEX1D2 PE=1 SV=2</t>
  </si>
  <si>
    <t>Spis21150 SpisGene21150</t>
  </si>
  <si>
    <t>THAP domain-containing protein 3 OS=Homo sapiens GN=THAP3 PE=1 SV=1</t>
  </si>
  <si>
    <t>Spis369 SpisGene369</t>
  </si>
  <si>
    <t>Spis18300 SpisGene18300</t>
  </si>
  <si>
    <t>Spis18608 SpisGene18608</t>
  </si>
  <si>
    <t>Thioredoxin reductase 2, mitochondrial OS=Mus musculus GN=Txnrd2 PE=1 SV=4</t>
  </si>
  <si>
    <t>Spis25616 SpisGene25616</t>
  </si>
  <si>
    <t>Spis19130 SpisGene19130</t>
  </si>
  <si>
    <t>Spis460 SpisGene460</t>
  </si>
  <si>
    <t>F-box/WD repeat-containing protein 7 OS=Mus musculus GN=Fbxw7 PE=1 SV=1</t>
  </si>
  <si>
    <t>Spis14814 SpisGene14814</t>
  </si>
  <si>
    <t>Cyclin-Y-like protein 1 OS=Danio rerio GN=ccnyl1 PE=2 SV=1</t>
  </si>
  <si>
    <t>Spis9618 SpisGene9618</t>
  </si>
  <si>
    <t>Spis15531 SpisGene15531</t>
  </si>
  <si>
    <t>WD repeat-containing protein on Y chromosome OS=Anopheles gambiae GN=WDY PE=4 SV=4</t>
  </si>
  <si>
    <t>Spis22686 SpisGene22686</t>
  </si>
  <si>
    <t>Uncharacterized protein OS=Strongylocentrotus purpuratus GN=Sp-PppL_134 PE=4 SV=1</t>
  </si>
  <si>
    <t>Spis3623 SpisGene3623</t>
  </si>
  <si>
    <t>Serine-threonine kinase receptor-associated protein OS=Gallus gallus GN=STRAP PE=2 SV=2</t>
  </si>
  <si>
    <t>Spis15358 SpisGene15358</t>
  </si>
  <si>
    <t>Probable cytokinin riboside 5'-monophosphate phosphoribohydrolase LOGL1 OS=Oryza sativa subsp. japonica GN=LOGL1 PE=2 SV=1</t>
  </si>
  <si>
    <t>Spis15632 SpisGene15632</t>
  </si>
  <si>
    <t>Solute carrier family 25 member 35 OS=Danio rerio GN=slc25a35 PE=2 SV=1</t>
  </si>
  <si>
    <t>Spis18014 SpisGene18014</t>
  </si>
  <si>
    <t>Rho GTPase-activating protein 5 OS=Mus musculus GN=Arhgap5 PE=1 SV=2</t>
  </si>
  <si>
    <t>Spis14906 SpisGene14906</t>
  </si>
  <si>
    <t>UPF0676 protein C1494.01 OS=Schizosaccharomyces pombe (strain 972 / ATCC 24843) GN=SPCC1494.01 PE=3 SV=2</t>
  </si>
  <si>
    <t>Spis13672 SpisGene13672</t>
  </si>
  <si>
    <t>Dipeptidase 1 OS=Homo sapiens GN=DPEP1 PE=1 SV=3</t>
  </si>
  <si>
    <t>Spis5437 SpisGene5437</t>
  </si>
  <si>
    <t>Transmembrane protein 127 OS=Homo sapiens GN=TMEM127 PE=1 SV=1</t>
  </si>
  <si>
    <t>Spis18194 SpisGene18194</t>
  </si>
  <si>
    <t>Protein FAM13A OS=Homo sapiens GN=FAM13A PE=1 SV=2</t>
  </si>
  <si>
    <t>Spis22919 SpisGene22919</t>
  </si>
  <si>
    <t>Ankyrin-1 OS=Mus musculus GN=Ank1 PE=1 SV=2</t>
  </si>
  <si>
    <t>Spis17887 SpisGene17887</t>
  </si>
  <si>
    <t>Evolutionarily conserved signaling intermediate in Toll pathway, mitochondrial OS=Xenopus laevis GN=ecsit PE=2 SV=1</t>
  </si>
  <si>
    <t>Spis19601 SpisGene19601</t>
  </si>
  <si>
    <t>RNA-dependent RNA polymerase 1 OS=Arabidopsis thaliana GN=RDR1 PE=2 SV=1</t>
  </si>
  <si>
    <t>Spis13511 SpisGene13511</t>
  </si>
  <si>
    <t>Mitochondrial inner membrane protein OXA1L OS=Mus musculus GN=Oxa1l PE=2 SV=1</t>
  </si>
  <si>
    <t>Spis10328 SpisGene10328</t>
  </si>
  <si>
    <t>Spis14314 SpisGene14314</t>
  </si>
  <si>
    <t>E3 ubiquitin-protein ligase RNF213 OS=Homo sapiens GN=RNF213 PE=1 SV=3</t>
  </si>
  <si>
    <t>Spis2338 SpisGene2338</t>
  </si>
  <si>
    <t>Leucine-rich repeat-containing protein 34 OS=Mus musculus GN=Lrrc34 PE=2 SV=1</t>
  </si>
  <si>
    <t>Spis24736 SpisGene24736</t>
  </si>
  <si>
    <t>G2/mitotic-specific cyclin-A (Fragment) OS=Hydra viridissima PE=2 SV=1</t>
  </si>
  <si>
    <t>Spis356 SpisGene356</t>
  </si>
  <si>
    <t>Spis14172 SpisGene14172</t>
  </si>
  <si>
    <t>Threonine synthase-like 1 OS=Homo sapiens GN=THNSL1 PE=1 SV=2</t>
  </si>
  <si>
    <t>Spis3034 SpisGene3034</t>
  </si>
  <si>
    <t>Immunoglobulin superfamily DCC subclass member 4 OS=Mus musculus GN=Igdcc4 PE=2 SV=1</t>
  </si>
  <si>
    <t>Spis15471 SpisGene15471</t>
  </si>
  <si>
    <t>Solute carrier family 25 member 46 OS=Gallus gallus GN=SLC25A46 PE=2 SV=1</t>
  </si>
  <si>
    <t>Spis6701 SpisGene6701</t>
  </si>
  <si>
    <t>Structural maintenance of chromosomes protein 1A OS=Mus musculus GN=Smc1a PE=1 SV=4</t>
  </si>
  <si>
    <t>Spis22934 SpisGene22934</t>
  </si>
  <si>
    <t>Spis1905 SpisGene1905</t>
  </si>
  <si>
    <t>Spis5886 SpisGene5886</t>
  </si>
  <si>
    <t>Spis1997 SpisGene1997</t>
  </si>
  <si>
    <t>Glycine cleavage system H protein, mitochondrial OS=Gallus gallus GN=GCSH PE=1 SV=2</t>
  </si>
  <si>
    <t>Spis11425.t2 SpisGene11425</t>
  </si>
  <si>
    <t>DEP domain-containing protein 1B OS=Mus musculus GN=Depdc1b PE=2 SV=1</t>
  </si>
  <si>
    <t>Spis14710 SpisGene14710</t>
  </si>
  <si>
    <t>Spis3582 SpisGene3582</t>
  </si>
  <si>
    <t>GDP-L-fucose synthase OS=Homo sapiens GN=TSTA3 PE=1 SV=1</t>
  </si>
  <si>
    <t>Spis3764 SpisGene3764</t>
  </si>
  <si>
    <t>Cathepsin L1 OS=Chlorocebus aethiops GN=CTSL PE=1 SV=1</t>
  </si>
  <si>
    <t>Spis18188 SpisGene18188</t>
  </si>
  <si>
    <t>Sphingosine-1-phosphate lyase 1 OS=Rattus norvegicus GN=Sgpl1 PE=2 SV=1</t>
  </si>
  <si>
    <t>Spis3311 SpisGene3311</t>
  </si>
  <si>
    <t>Spis24174 SpisGene24174</t>
  </si>
  <si>
    <t>Spis14045 SpisGene14045</t>
  </si>
  <si>
    <t>predicted protein [Nematostella vectensis] &gt;gi|156217837|gb|EDO38746.1| predicted protein [Nematostella vectensis]</t>
  </si>
  <si>
    <t>Spis4505 SpisGene4505</t>
  </si>
  <si>
    <t>Spis14388 SpisGene14388</t>
  </si>
  <si>
    <t>Clathrin interactor 1 OS=Bos taurus GN=CLINT1 PE=2 SV=1</t>
  </si>
  <si>
    <t>Spis15550 SpisGene15550</t>
  </si>
  <si>
    <t>Spis2381 SpisGene2381</t>
  </si>
  <si>
    <t>BTB/POZ domain-containing protein KCTD3 OS=Mus musculus GN=Kctd3 PE=2 SV=1</t>
  </si>
  <si>
    <t>Spis13403 SpisGene13403</t>
  </si>
  <si>
    <t>DNA primase large subunit OS=Mus musculus GN=Prim2 PE=1 SV=1</t>
  </si>
  <si>
    <t>Spis1585 SpisGene1585</t>
  </si>
  <si>
    <t>Cat eye syndrome critical region protein 2 OS=Homo sapiens GN=CECR2 PE=1 SV=2</t>
  </si>
  <si>
    <t>Spis11460 SpisGene11460</t>
  </si>
  <si>
    <t>Gamma-butyrobetaine dioxygenase OS=Homo sapiens GN=BBOX1 PE=1 SV=1</t>
  </si>
  <si>
    <t>Spis13983.t1 SpisGene13983</t>
  </si>
  <si>
    <t>Spis11602 SpisGene11602</t>
  </si>
  <si>
    <t>Probable Rab-related GTPase OS=Acanthamoeba polyphaga mimivirus GN=MIMI_R214 PE=3 SV=1</t>
  </si>
  <si>
    <t>Spis2778 SpisGene2778</t>
  </si>
  <si>
    <t>predicted protein [Nematostella vectensis] &gt;gi|156225977|gb|EDO46790.1| predicted protein [Nematostella vectensis]</t>
  </si>
  <si>
    <t>Spis18384 SpisGene18384</t>
  </si>
  <si>
    <t>Probable RNA-binding protein 19 OS=Homo sapiens GN=RBM19 PE=1 SV=3</t>
  </si>
  <si>
    <t>Spis22725 SpisGene22725</t>
  </si>
  <si>
    <t>Protein transport protein Sec23A OS=Pongo abelii GN=SEC23A PE=2 SV=1</t>
  </si>
  <si>
    <t>Spis20125 SpisGene20125</t>
  </si>
  <si>
    <t>UDP-N-acetylglucosamine transporter OS=Bos taurus GN=SLC35A3 PE=2 SV=1</t>
  </si>
  <si>
    <t>Spis10166 SpisGene10166</t>
  </si>
  <si>
    <t>Uncharacterized protein OS=Strongylocentrotus purpuratus GN=Sp-Rt35 PE=4 SV=1</t>
  </si>
  <si>
    <t>Spis584 SpisGene584</t>
  </si>
  <si>
    <t>Isocitrate dehydrogenase [NADP] OS=Nicotiana tabacum PE=2 SV=1</t>
  </si>
  <si>
    <t>Spis17662 SpisGene17662</t>
  </si>
  <si>
    <t>Uncharacterized protein OS=Astyanax mexicanus PE=4 SV=1</t>
  </si>
  <si>
    <t>Spis11129 SpisGene11129</t>
  </si>
  <si>
    <t>WD repeat-containing protein 92 OS=Mus musculus GN=Wdr92 PE=2 SV=1</t>
  </si>
  <si>
    <t>Spis12827 SpisGene12827</t>
  </si>
  <si>
    <t>hypothetical protein BRAFLDRAFT_121138 [Branchiostoma floridae] &gt;gi|229287168|gb|EEN57878.1| hypothetical protein BRAFLDRAFT_121138 [Branchiostoma floridae]</t>
  </si>
  <si>
    <t>Spis993 SpisGene993</t>
  </si>
  <si>
    <t>5-methylcytosine rRNA methyltransferase NSUN4 OS=Bos taurus GN=NSUN4 PE=2 SV=2</t>
  </si>
  <si>
    <t>Spis19821 SpisGene19821</t>
  </si>
  <si>
    <t>Cytochrome c oxidase assembly protein COX15 homolog OS=Bos taurus GN=COX15 PE=2 SV=1</t>
  </si>
  <si>
    <t>Spis2426 SpisGene2426</t>
  </si>
  <si>
    <t>5'-methylthioadenosine/S-adenosylhomocysteine nucleosidase OS=Histophilus somni (strain 2336) GN=mtnN PE=3 SV=1</t>
  </si>
  <si>
    <t>Spis5020 SpisGene5020</t>
  </si>
  <si>
    <t>Phospholipase D3 OS=Xenopus laevis GN=pld3 PE=2 SV=1</t>
  </si>
  <si>
    <t>Spis596 SpisGene596</t>
  </si>
  <si>
    <t>Ribonuclease P protein subunit p14 OS=Mus musculus GN=Rpp14 PE=2 SV=1</t>
  </si>
  <si>
    <t>Spis5037 SpisGene5037</t>
  </si>
  <si>
    <t>Spis14944 SpisGene14944</t>
  </si>
  <si>
    <t>Proteasome activator complex subunit 3 OS=Gallus gallus GN=PSME3 PE=1 SV=1</t>
  </si>
  <si>
    <t>Spis18829 SpisGene18829</t>
  </si>
  <si>
    <t>PREDICTED: uncharacterized protein LOC100857197 isoform X2 [Gallus gallus]</t>
  </si>
  <si>
    <t>Spis22798 SpisGene22798</t>
  </si>
  <si>
    <t>Transient receptor potential cation channel subfamily V member 3 OS=Homo sapiens GN=TRPV3 PE=1 SV=2</t>
  </si>
  <si>
    <t>Spis25689 SpisGene25689</t>
  </si>
  <si>
    <t>Katanin p60 ATPase-containing subunit A-like 1 OS=Mus musculus GN=Katnal1 PE=1 SV=1</t>
  </si>
  <si>
    <t>Spis14253 SpisGene14253</t>
  </si>
  <si>
    <t>Catenin alpha OS=Drosophila melanogaster GN=alpha-Cat PE=1 SV=2</t>
  </si>
  <si>
    <t>Spis19342 SpisGene19342</t>
  </si>
  <si>
    <t>Spis7259 SpisGene7259</t>
  </si>
  <si>
    <t>Ankyrin repeat and protein kinase domain-containing protein 1 OS=Homo sapiens GN=ANKK1 PE=2 SV=1</t>
  </si>
  <si>
    <t>Spis2099.t2 SpisGene2099</t>
  </si>
  <si>
    <t>Threonine aspartase 1 OS=Homo sapiens GN=TASP1 PE=1 SV=1</t>
  </si>
  <si>
    <t>Spis4069 SpisGene4069</t>
  </si>
  <si>
    <t>PHD finger protein 12 OS=Homo sapiens GN=PHF12 PE=1 SV=2</t>
  </si>
  <si>
    <t>Spis5926 SpisGene5926</t>
  </si>
  <si>
    <t>Caspase-3 OS=Bos taurus GN=CASP3 PE=2 SV=1</t>
  </si>
  <si>
    <t>Spis40 SpisGene40</t>
  </si>
  <si>
    <t>ATP-dependent DNA helicase Q4 OS=Homo sapiens GN=RECQL4 PE=1 SV=1</t>
  </si>
  <si>
    <t>Spis4665 SpisGene4665</t>
  </si>
  <si>
    <t>Tax1-binding protein 1 homolog B OS=Danio rerio GN=tax1bp1b PE=2 SV=3</t>
  </si>
  <si>
    <t>Spis17006.t1 SpisGene17006</t>
  </si>
  <si>
    <t>Protein CBFA2T3 OS=Mus musculus GN=Cbfa2t3 PE=1 SV=2</t>
  </si>
  <si>
    <t>Spis5848.t1 SpisGene5848</t>
  </si>
  <si>
    <t>AP-5 complex subunit mu-1 OS=Homo sapiens GN=AP5M1 PE=1 SV=2</t>
  </si>
  <si>
    <t>Spis8873 SpisGene8873</t>
  </si>
  <si>
    <t>hypothetical protein CGI_10001480 [Crassostrea gigas]</t>
  </si>
  <si>
    <t>Spis1497 SpisGene1497</t>
  </si>
  <si>
    <t>Mitogen-activated protein kinase kinase kinase 12 OS=Rattus norvegicus GN=Map3k12 PE=1 SV=1</t>
  </si>
  <si>
    <t>Spis15326 SpisGene15326</t>
  </si>
  <si>
    <t>Structural maintenance of chromosomes protein 3 OS=Xenopus laevis GN=smc3 PE=1 SV=2</t>
  </si>
  <si>
    <t>Spis6027 SpisGene6027</t>
  </si>
  <si>
    <t>Acylpyruvase FAHD1, mitochondrial OS=Bos taurus GN=FAHD1 PE=2 SV=1</t>
  </si>
  <si>
    <t>Spis13719 SpisGene13719</t>
  </si>
  <si>
    <t>Rhabdoid tumor deletion region protein 1 OS=Homo sapiens GN=RTDR1 PE=2 SV=1</t>
  </si>
  <si>
    <t>Spis5862 SpisGene5862</t>
  </si>
  <si>
    <t>Spis13461 SpisGene13461</t>
  </si>
  <si>
    <t>Spis7862.t2 SpisGene7862</t>
  </si>
  <si>
    <t>predicted protein [Nematostella vectensis] &gt;gi|156222734|gb|EDO43575.1| predicted protein [Nematostella vectensis]</t>
  </si>
  <si>
    <t>Spis17631 SpisGene17631</t>
  </si>
  <si>
    <t>Serine/threonine-protein kinase OSR1 OS=Mus musculus GN=Oxsr1 PE=1 SV=1</t>
  </si>
  <si>
    <t>Spis2129.t1 SpisGene2129</t>
  </si>
  <si>
    <t>Round spermatid basic protein 1 OS=Homo sapiens GN=RSBN1 PE=1 SV=2</t>
  </si>
  <si>
    <t>Spis8759 SpisGene8759</t>
  </si>
  <si>
    <t>Spis6043.t1 SpisGene6043</t>
  </si>
  <si>
    <t>Probable methylcobalamin:homocysteine methyltransferase OS=Sulfolobus acidocaldarius (strain ATCC 33909 / DSM 639 / JCM 8929 / NBRC 15157 / NCIMB 11770) GN=metE PE=3 SV=1</t>
  </si>
  <si>
    <t>Spis25229 SpisGene25229</t>
  </si>
  <si>
    <t>Predicted protein OS=Nematostella vectensis GN=v1g204832 PE=4 SV=1</t>
  </si>
  <si>
    <t>Spis8093 SpisGene8093</t>
  </si>
  <si>
    <t>L-aminoadipate-semialdehyde dehydrogenase-phosphopantetheinyl transferase OS=Xenopus laevis GN=aasdhppt PE=2 SV=1</t>
  </si>
  <si>
    <t>Spis7765 SpisGene7765</t>
  </si>
  <si>
    <t>Predicted protein OS=Nematostella vectensis GN=v1g159560 PE=4 SV=1</t>
  </si>
  <si>
    <t>Spis8610 SpisGene8610</t>
  </si>
  <si>
    <t>Translation initiation factor eIF-2B subunit delta OS=Mus musculus GN=Eif2b4 PE=2 SV=2</t>
  </si>
  <si>
    <t>Spis9371 SpisGene9371</t>
  </si>
  <si>
    <t>Kinesin-like protein KIF27 OS=Mus musculus GN=Kif27 PE=1 SV=1</t>
  </si>
  <si>
    <t>Spis14991 SpisGene14991</t>
  </si>
  <si>
    <t>Mitotic checkpoint serine/threonine-protein kinase BUB1 beta OS=Homo sapiens GN=BUB1B PE=1 SV=3</t>
  </si>
  <si>
    <t>Spis20013 SpisGene20013</t>
  </si>
  <si>
    <t>Spis10361 SpisGene10361</t>
  </si>
  <si>
    <t>Dual adapter for phosphotyrosine and 3-phosphotyrosine and 3-phosphoinositide OS=Homo sapiens GN=DAPP1 PE=1 SV=1</t>
  </si>
  <si>
    <t>Spis1707 SpisGene1707</t>
  </si>
  <si>
    <t>UPF0609 protein C4orf27 OS=Homo sapiens GN=C4orf27 PE=1 SV=2</t>
  </si>
  <si>
    <t>Spis22719 SpisGene22719</t>
  </si>
  <si>
    <t>Serine/threonine-protein kinase ULK2 OS=Homo sapiens GN=ULK2 PE=1 SV=3</t>
  </si>
  <si>
    <t>Spis18252 SpisGene18252</t>
  </si>
  <si>
    <t>hypothetical protein BRAFLDRAFT_195087 [Branchiostoma floridae] &gt;gi|229285756|gb|EEN56481.1| hypothetical protein BRAFLDRAFT_195087 [Branchiostoma floridae]</t>
  </si>
  <si>
    <t>Spis736 SpisGene736</t>
  </si>
  <si>
    <t>Neuronal PAS domain-containing protein 2 OS=Mus musculus GN=Npas2 PE=1 SV=1</t>
  </si>
  <si>
    <t>Spis7410 SpisGene7410</t>
  </si>
  <si>
    <t>Uncharacterized protein OS=Strongylocentrotus purpuratus GN=Sp-Hypp_2544 PE=4 SV=1</t>
  </si>
  <si>
    <t>Spis11451 SpisGene11451</t>
  </si>
  <si>
    <t>Predicted protein OS=Nematostella vectensis GN=v1g203585 PE=3 SV=1</t>
  </si>
  <si>
    <t>Spis11376 SpisGene11376</t>
  </si>
  <si>
    <t>Spis1299 SpisGene1299</t>
  </si>
  <si>
    <t>cDNA sequence BC002059 OS=Mus musculus GN=BC002059 PE=2 SV=1</t>
  </si>
  <si>
    <t>Spis14152 SpisGene14152</t>
  </si>
  <si>
    <t>Spis17131 SpisGene17131</t>
  </si>
  <si>
    <t>28S ribosomal protein S33, mitochondrial OS=Mus musculus GN=Mrps33 PE=2 SV=1</t>
  </si>
  <si>
    <t>Spis17841 SpisGene17841</t>
  </si>
  <si>
    <t>F-box/LRR-repeat protein 4 OS=Arabidopsis thaliana GN=FBL4 PE=2 SV=1</t>
  </si>
  <si>
    <t>Spis15168 SpisGene15168</t>
  </si>
  <si>
    <t>CAD protein OS=Squalus acanthias GN=CAD PE=2 SV=1</t>
  </si>
  <si>
    <t>Spis115 SpisGene115</t>
  </si>
  <si>
    <t>Peroxisomal membrane protein 11A OS=Mus musculus GN=Pex11a PE=2 SV=1</t>
  </si>
  <si>
    <t>Spis10252 SpisGene10252</t>
  </si>
  <si>
    <t>POU domain protein CF1A OS=Drosophila melanogaster GN=vvl PE=2 SV=5</t>
  </si>
  <si>
    <t>Spis12354 SpisGene12354</t>
  </si>
  <si>
    <t>Low-density lipoprotein receptor-related protein 6 OS=Mus musculus GN=Lrp6 PE=1 SV=1</t>
  </si>
  <si>
    <t>Spis22268 SpisGene22268</t>
  </si>
  <si>
    <t>Spis11945 SpisGene11945</t>
  </si>
  <si>
    <t>Spis24072 SpisGene24072</t>
  </si>
  <si>
    <t>Spis12309 SpisGene12309</t>
  </si>
  <si>
    <t>Cytochrome c oxidase subunit 6B1 OS=Mus musculus GN=Cox6b1 PE=1 SV=2</t>
  </si>
  <si>
    <t>Spis14148 SpisGene14148</t>
  </si>
  <si>
    <t>Predicted protein OS=Nematostella vectensis GN=v1g222621 PE=4 SV=1</t>
  </si>
  <si>
    <t>Spis21509 SpisGene21509</t>
  </si>
  <si>
    <t>Xanthine dehydrogenase/oxidase OS=Gallus gallus GN=XDH PE=1 SV=1</t>
  </si>
  <si>
    <t>Spis5872 SpisGene5872</t>
  </si>
  <si>
    <t>Bifunctional protein GlmU OS=Synechococcus sp. (strain JA-3-3Ab) GN=glmU PE=3 SV=1</t>
  </si>
  <si>
    <t>Spis6865 SpisGene6865</t>
  </si>
  <si>
    <t>Polycomb group RING finger protein 3 OS=Mus musculus GN=PcgF3 PE=2 SV=1</t>
  </si>
  <si>
    <t>Spis3203 SpisGene3203</t>
  </si>
  <si>
    <t>Protein gustavus OS=Drosophila melanogaster GN=gus PE=1 SV=1</t>
  </si>
  <si>
    <t>Spis19580 SpisGene19580</t>
  </si>
  <si>
    <t>Heterochromatin protein 1 OS=Drosophila melanogaster GN=Su(var)205 PE=1 SV=2</t>
  </si>
  <si>
    <t>Spis9601.t1 SpisGene9601</t>
  </si>
  <si>
    <t>MAP kinase-activating death domain protein OS=Rattus norvegicus GN=Madd PE=1 SV=1</t>
  </si>
  <si>
    <t>Spis16569 SpisGene16569</t>
  </si>
  <si>
    <t>Putative methyltransferase NSUN6 OS=Homo sapiens GN=NSUN6 PE=1 SV=1</t>
  </si>
  <si>
    <t>Spis19627 SpisGene19627</t>
  </si>
  <si>
    <t>Predicted protein OS=Nematostella vectensis GN=v1g219361 PE=4 SV=1</t>
  </si>
  <si>
    <t>Spis14205 SpisGene14205</t>
  </si>
  <si>
    <t>PREDICTED: putative nuclease HARBI1-like [Amphimedon queenslandica]</t>
  </si>
  <si>
    <t>Spis537 SpisGene537</t>
  </si>
  <si>
    <t>Heterogeneous nuclear ribonucleoprotein Q OS=Mus musculus GN=Syncrip PE=1 SV=2</t>
  </si>
  <si>
    <t>Spis8237 SpisGene8237</t>
  </si>
  <si>
    <t>Spis1604 SpisGene1604</t>
  </si>
  <si>
    <t>Equistatin OS=Actinia equina PE=1 SV=1</t>
  </si>
  <si>
    <t>Spis3380 SpisGene3380</t>
  </si>
  <si>
    <t>OTU domain-containing protein 7B OS=Homo sapiens GN=OTUD7B PE=1 SV=1</t>
  </si>
  <si>
    <t>Spis9334.t1 SpisGene9334</t>
  </si>
  <si>
    <t>Kinesin-like protein KIF15 OS=Strongylocentrotus purpuratus GN=KIF15 PE=1 SV=1</t>
  </si>
  <si>
    <t>Spis11179 SpisGene11179</t>
  </si>
  <si>
    <t>Spis7368 SpisGene7368</t>
  </si>
  <si>
    <t>Serine/threonine-protein phosphatase 6 regulatory ankyrin repeat subunit A OS=Mus musculus GN=Ankrd28 PE=1 SV=1</t>
  </si>
  <si>
    <t>Spis3714 SpisGene3714</t>
  </si>
  <si>
    <t>Mediator of RNA polymerase II transcription subunit 23 OS=Xenopus laevis GN=med23 PE=2 SV=1</t>
  </si>
  <si>
    <t>Spis11529 SpisGene11529</t>
  </si>
  <si>
    <t>BTB/POZ domain-containing protein 6-B OS=Danio rerio GN=btbd6b PE=2 SV=1</t>
  </si>
  <si>
    <t>Spis22157 SpisGene22157</t>
  </si>
  <si>
    <t>Spis16141 SpisGene16141</t>
  </si>
  <si>
    <t>Spis12551 SpisGene12551</t>
  </si>
  <si>
    <t>Dual specificity protein kinase CLK2 OS=Mus musculus GN=Clk2 PE=1 SV=2</t>
  </si>
  <si>
    <t>Spis27 SpisGene27</t>
  </si>
  <si>
    <t>GPI transamidase component PIG-T OS=Homo sapiens GN=PIGT PE=1 SV=1</t>
  </si>
  <si>
    <t>Spis8370 SpisGene8370</t>
  </si>
  <si>
    <t>Spis17210 SpisGene17210</t>
  </si>
  <si>
    <t>Uncharacterized protein C14orf80 homolog OS=Mus musculus PE=2 SV=2</t>
  </si>
  <si>
    <t>Spis19430 SpisGene19430</t>
  </si>
  <si>
    <t>T-complex protein 11-like protein 1 OS=Homo sapiens GN=TCP11L1 PE=1 SV=1</t>
  </si>
  <si>
    <t>Spis131 SpisGene131</t>
  </si>
  <si>
    <t>predicted protein [Nematostella vectensis] &gt;gi|156209706|gb|EDO30954.1| predicted protein [Nematostella vectensis]</t>
  </si>
  <si>
    <t>Spis12651 SpisGene12651</t>
  </si>
  <si>
    <t>EGF-like repeat and discoidin I-like domain-containing protein 3 OS=Homo sapiens GN=EDIL3 PE=1 SV=1</t>
  </si>
  <si>
    <t>Spis768 SpisGene768</t>
  </si>
  <si>
    <t>Ribose-phosphate pyrophosphokinase 2 OS=Xenopus tropicalis GN=prps2 PE=2 SV=1</t>
  </si>
  <si>
    <t>Spis15438 SpisGene15438</t>
  </si>
  <si>
    <t>RNA polymerase II-associated protein 3 OS=Homo sapiens GN=RPAP3 PE=1 SV=2</t>
  </si>
  <si>
    <t>Spis21620 SpisGene21620</t>
  </si>
  <si>
    <t>Spis6708 SpisGene6708</t>
  </si>
  <si>
    <t>Cyclin-I OS=Homo sapiens GN=CCNI PE=1 SV=1</t>
  </si>
  <si>
    <t>Spis6117 SpisGene6117</t>
  </si>
  <si>
    <t>Protein SMG8 OS=Homo sapiens GN=SMG8 PE=1 SV=1</t>
  </si>
  <si>
    <t>Spis16216 SpisGene16216</t>
  </si>
  <si>
    <t>Serine/threonine-protein kinase 11-interacting protein OS=Xenopus tropicalis GN=stk11ip PE=2 SV=1</t>
  </si>
  <si>
    <t>Spis16108 SpisGene16108</t>
  </si>
  <si>
    <t>Nucleosome-remodeling factor subunit NURF301 OS=Drosophila melanogaster GN=E(bx) PE=1 SV=2</t>
  </si>
  <si>
    <t>Spis18072 SpisGene18072</t>
  </si>
  <si>
    <t>PREDICTED: sterile alpha motif domain-containing protein 9-like [Callorhinchus milii]</t>
  </si>
  <si>
    <t>Spis11227 SpisGene11227</t>
  </si>
  <si>
    <t>Spis20249 SpisGene20249</t>
  </si>
  <si>
    <t>Spis1120 SpisGene1120</t>
  </si>
  <si>
    <t>Galactosylceramide sulfotransferase OS=Mus musculus GN=Gal3st1 PE=2 SV=2</t>
  </si>
  <si>
    <t>Spis19209 SpisGene19209</t>
  </si>
  <si>
    <t>Spis2901 SpisGene2901</t>
  </si>
  <si>
    <t>Spis6739 SpisGene6739</t>
  </si>
  <si>
    <t>Replication protein A 70 kDa DNA-binding subunit OS=Homo sapiens GN=RPA1 PE=1 SV=2</t>
  </si>
  <si>
    <t>Spis4369 SpisGene4369</t>
  </si>
  <si>
    <t>Pre-mRNA-splicing factor cwc2 OS=Emericella nidulans (strain FGSC A4 / ATCC 38163 / CBS 112.46 / NRRL 194 / M139) GN=cwc2 PE=3 SV=1</t>
  </si>
  <si>
    <t>Spis9114 SpisGene9114</t>
  </si>
  <si>
    <t>Lipoxygenase homology domain-containing protein 1 OS=Mus musculus GN=Loxhd1 PE=2 SV=1</t>
  </si>
  <si>
    <t>Spis16611.t1 SpisGene16611</t>
  </si>
  <si>
    <t>Sterile alpha motif domain-containing protein 9-like OS=Mus musculus GN=Samd9l PE=1 SV=2</t>
  </si>
  <si>
    <t>Spis24727 SpisGene24727</t>
  </si>
  <si>
    <t>predicted protein [Nematostella vectensis] &gt;gi|156210012|gb|EDO31225.1| predicted protein [Nematostella vectensis]</t>
  </si>
  <si>
    <t>Spis6465 SpisGene6465</t>
  </si>
  <si>
    <t>Calmodulin OS=Metridium senile PE=1 SV=3</t>
  </si>
  <si>
    <t>Spis2448 SpisGene2448</t>
  </si>
  <si>
    <t>Uncharacterized protein OS=Plesiocystis pacifica SIR-1 GN=PPSIR1_37959 PE=4 SV=1</t>
  </si>
  <si>
    <t>Spis3762 SpisGene3762</t>
  </si>
  <si>
    <t>Synaptic vesicle membrane protein VAT-1 homolog OS=Danio rerio GN=vat1 PE=2 SV=1</t>
  </si>
  <si>
    <t>Spis4591 SpisGene4591</t>
  </si>
  <si>
    <t>CCR4-NOT transcription complex subunit 3 OS=Mus musculus GN=Cnot3 PE=1 SV=1</t>
  </si>
  <si>
    <t>Spis7227.t1 SpisGene7227</t>
  </si>
  <si>
    <t>Sodium- and chloride-dependent glycine transporter 2 OS=Mus musculus GN=Slc6a5 PE=2 SV=1</t>
  </si>
  <si>
    <t>Spis15688 SpisGene15688</t>
  </si>
  <si>
    <t>Phenazine biosynthesis-like domain-containing protein OS=Bos taurus GN=PBLD PE=2 SV=1</t>
  </si>
  <si>
    <t>Spis21790 SpisGene21790</t>
  </si>
  <si>
    <t>Folliculin OS=Homo sapiens GN=FLCN PE=1 SV=1</t>
  </si>
  <si>
    <t>Spis17444 SpisGene17444</t>
  </si>
  <si>
    <t>Phosphatidylinositol 4-kinase alpha OS=Homo sapiens GN=PI4KA PE=1 SV=3</t>
  </si>
  <si>
    <t>Spis17350 SpisGene17350</t>
  </si>
  <si>
    <t>EF-hand calcium-binding domain-containing protein 6 OS=Mus musculus GN=Efcab6 PE=2 SV=2</t>
  </si>
  <si>
    <t>Spis279 SpisGene279</t>
  </si>
  <si>
    <t>Collagen alpha-1(XXIV) chain OS=Homo sapiens GN=COL24A1 PE=2 SV=2</t>
  </si>
  <si>
    <t>Spis816 SpisGene816</t>
  </si>
  <si>
    <t>Spis9121 SpisGene9121</t>
  </si>
  <si>
    <t>Dual specificity protein kinase TTK OS=Mus musculus GN=Ttk PE=2 SV=1</t>
  </si>
  <si>
    <t>Spis6144 SpisGene6144</t>
  </si>
  <si>
    <t>Glucosylceramidase OS=Bos taurus GN=GBA PE=2 SV=1</t>
  </si>
  <si>
    <t>Spis9861.t1 SpisGene9861</t>
  </si>
  <si>
    <t>ER membrane protein complex subunit 6 OS=Xenopus tropicalis GN=emc6 PE=3 SV=1</t>
  </si>
  <si>
    <t>Spis2463 SpisGene2463</t>
  </si>
  <si>
    <t>Spis4502 SpisGene4502</t>
  </si>
  <si>
    <t>Spis23142 SpisGene23142</t>
  </si>
  <si>
    <t>Spis18404 SpisGene18404</t>
  </si>
  <si>
    <t>Spis4901 SpisGene4901</t>
  </si>
  <si>
    <t>Protein SERAC1 OS=Danio rerio GN=serac1 PE=3 SV=1</t>
  </si>
  <si>
    <t>Spis6035 SpisGene6035</t>
  </si>
  <si>
    <t>Spis12517.t2 SpisGene12517</t>
  </si>
  <si>
    <t>AT-rich interactive domain-containing protein 1A OS=Mus musculus GN=Arid1a PE=1 SV=1</t>
  </si>
  <si>
    <t>Spis6764 SpisGene6764</t>
  </si>
  <si>
    <t>Metallophosphoesterase 1 homolog OS=Caenorhabditis elegans GN=B0511.13 PE=3 SV=2</t>
  </si>
  <si>
    <t>Spis7600.t1 SpisGene7600</t>
  </si>
  <si>
    <t>Apolipoprotein D OS=Homo sapiens GN=APOD PE=1 SV=1</t>
  </si>
  <si>
    <t>Spis16582 SpisGene16582</t>
  </si>
  <si>
    <t>Predicted protein OS=Nematostella vectensis GN=v1g231702 PE=4 SV=1</t>
  </si>
  <si>
    <t>Spis19363 SpisGene19363</t>
  </si>
  <si>
    <t>Cyclin-dependent kinase 18 OS=Rattus norvegicus GN=Cdk18 PE=1 SV=1</t>
  </si>
  <si>
    <t>Spis19417 SpisGene19417</t>
  </si>
  <si>
    <t>Neural cell adhesion molecule 1 OS=Mus musculus GN=Ncam1 PE=1 SV=3</t>
  </si>
  <si>
    <t>Spis15949 SpisGene15949</t>
  </si>
  <si>
    <t>Phosphoenolpyruvate carboxykinase [GTP], mitochondrial OS=Mus musculus GN=Pck2 PE=1 SV=1</t>
  </si>
  <si>
    <t>Spis19050 SpisGene19050</t>
  </si>
  <si>
    <t>1,4-alpha-glucan-branching enzyme OS=Homo sapiens GN=GBE1 PE=1 SV=3</t>
  </si>
  <si>
    <t>Spis2761 SpisGene2761</t>
  </si>
  <si>
    <t>UPF0658 Golgi apparatus membrane protein C23H3.04 OS=Schizosaccharomyces pombe (strain 972 / ATCC 24843) GN=SPAC23H3.04 PE=3 SV=3</t>
  </si>
  <si>
    <t>Spis18831.t1 SpisGene18831</t>
  </si>
  <si>
    <t>AF4/FMR2 family member 4 OS=Homo sapiens GN=AFF4 PE=1 SV=1</t>
  </si>
  <si>
    <t>Spis10918 SpisGene10918</t>
  </si>
  <si>
    <t>Sodium-dependent glucose transporter 1 OS=Danio rerio GN=naglt1 PE=2 SV=1</t>
  </si>
  <si>
    <t>Spis16766 SpisGene16766</t>
  </si>
  <si>
    <t>Predicted protein (Fragment) OS=Nematostella vectensis GN=v1g220711 PE=4 SV=1</t>
  </si>
  <si>
    <t>Spis16023 SpisGene16023</t>
  </si>
  <si>
    <t>Transcription initiation factor IIA subunit 2 OS=Rattus norvegicus GN=Gtf2a2 PE=3 SV=1</t>
  </si>
  <si>
    <t>Spis23735 SpisGene23735</t>
  </si>
  <si>
    <t>Spis10016 SpisGene10016</t>
  </si>
  <si>
    <t>E3 ubiquitin-protein ligase DTX3L OS=Mus musculus GN=Dtx3l PE=2 SV=1</t>
  </si>
  <si>
    <t>Spis2496 SpisGene2496</t>
  </si>
  <si>
    <t>Cytochrome c oxidase assembly protein COX19 OS=Bos taurus GN=COX19 PE=3 SV=1</t>
  </si>
  <si>
    <t>Spis22066 SpisGene22066</t>
  </si>
  <si>
    <t>Predicted protein OS=Nematostella vectensis GN=v1g211567 PE=4 SV=1</t>
  </si>
  <si>
    <t>Spis10130 SpisGene10130</t>
  </si>
  <si>
    <t>Nerd domain protein OS=Thermomicrobium roseum (strain ATCC 27502 / DSM 5159 / P-2) GN=trd_A0123 PE=4 SV=1</t>
  </si>
  <si>
    <t>Spis9746 SpisGene9746</t>
  </si>
  <si>
    <t>Aflatoxin B1 aldehyde reductase member 2 OS=Rattus norvegicus GN=Akr7a2 PE=1 SV=2</t>
  </si>
  <si>
    <t>Spis8978 SpisGene8978</t>
  </si>
  <si>
    <t>AN1-type zinc finger protein 3 homolog OS=Xenopus laevis GN=zfand3 PE=2 SV=1</t>
  </si>
  <si>
    <t>Spis7235 SpisGene7235</t>
  </si>
  <si>
    <t>Kelch-like protein 12 OS=Danio rerio GN=klhl12 PE=2 SV=2</t>
  </si>
  <si>
    <t>Spis11937 SpisGene11937</t>
  </si>
  <si>
    <t>tRNA-specific adenosine deaminase 1 OS=Xenopus tropicalis GN=adat1 PE=2 SV=1</t>
  </si>
  <si>
    <t>Spis5332.t1 SpisGene5332</t>
  </si>
  <si>
    <t>Calmodulin OS=Saccharina japonica GN=cam PE=2 SV=1</t>
  </si>
  <si>
    <t>Spis20512 SpisGene20512</t>
  </si>
  <si>
    <t>Ras-related protein Rab-22A OS=Canis familiaris GN=RAB22A PE=1 SV=1</t>
  </si>
  <si>
    <t>Spis13150 SpisGene13150</t>
  </si>
  <si>
    <t>DNA primase small subunit OS=Mus musculus GN=Prim1 PE=1 SV=1</t>
  </si>
  <si>
    <t>Spis10295 SpisGene10295</t>
  </si>
  <si>
    <t>Uncharacterized protein OS=Amphimedon queenslandica GN=LOC100637440 PE=4 SV=1</t>
  </si>
  <si>
    <t>Spis19807 SpisGene19807</t>
  </si>
  <si>
    <t>Coiled-coil domain-containing protein 9 OS=Mus musculus GN=Ccdc9 PE=2 SV=1</t>
  </si>
  <si>
    <t>Spis3564 SpisGene3564</t>
  </si>
  <si>
    <t>predicted protein [Nematostella vectensis] &gt;gi|156219139|gb|EDO40025.1| predicted protein [Nematostella vectensis]</t>
  </si>
  <si>
    <t>Spis2612 SpisGene2612</t>
  </si>
  <si>
    <t>Prefoldin subunit 2 OS=Homo sapiens GN=PFDN2 PE=1 SV=1</t>
  </si>
  <si>
    <t>Spis4556 SpisGene4556</t>
  </si>
  <si>
    <t>Lactase-phlorizin hydrolase OS=Homo sapiens GN=LCT PE=1 SV=3</t>
  </si>
  <si>
    <t>Spis18930 SpisGene18930</t>
  </si>
  <si>
    <t>Spis4943.t1 SpisGene4943</t>
  </si>
  <si>
    <t>Cell cycle control protein 50A OS=Gallus gallus GN=TMEM30A PE=2 SV=1</t>
  </si>
  <si>
    <t>Spis14724 SpisGene14724</t>
  </si>
  <si>
    <t>Vegetative incompatibility protein HET-E-1 OS=Podospora anserina GN=HET-E1 PE=4 SV=1</t>
  </si>
  <si>
    <t>Spis16980 SpisGene16980</t>
  </si>
  <si>
    <t>Spis7073 SpisGene7073</t>
  </si>
  <si>
    <t>40S ribosomal protein S8 OS=Ictalurus punctatus GN=rps8 PE=2 SV=3</t>
  </si>
  <si>
    <t>Spis8112 SpisGene8112</t>
  </si>
  <si>
    <t>Serine palmitoyltransferase 2 OS=Mus musculus GN=Sptlc2 PE=2 SV=2</t>
  </si>
  <si>
    <t>Spis9706 SpisGene9706</t>
  </si>
  <si>
    <t>E3 ubiquitin-protein ligase rnf146 OS=Salmo salar GN=rnf146 PE=2 SV=1</t>
  </si>
  <si>
    <t>Spis13671 SpisGene13671</t>
  </si>
  <si>
    <t>Ankyrin-3 OS=Homo sapiens GN=ANK3 PE=1 SV=3</t>
  </si>
  <si>
    <t>Spis16143 SpisGene16143</t>
  </si>
  <si>
    <t>Putative uncharacterized protein OS=Branchiostoma floridae GN=BRAFLDRAFT_76899 PE=4 SV=1</t>
  </si>
  <si>
    <t>Spis7723 SpisGene7723</t>
  </si>
  <si>
    <t>Protein FAM173B OS=Xenopus laevis GN=fam173b PE=2 SV=1</t>
  </si>
  <si>
    <t>Spis12522 SpisGene12522</t>
  </si>
  <si>
    <t>NADPH oxidase 3 OS=Homo sapiens GN=NOX3 PE=1 SV=1</t>
  </si>
  <si>
    <t>Spis14634 SpisGene14634</t>
  </si>
  <si>
    <t>Disks large-associated protein 5 OS=Mus musculus GN=Dlgap5 PE=1 SV=2</t>
  </si>
  <si>
    <t>Spis15649 SpisGene15649</t>
  </si>
  <si>
    <t>Spis23283 SpisGene23283</t>
  </si>
  <si>
    <t>Putative integrase core domain protein OS=Trichinella spiralis GN=Tsp_10360 PE=4 SV=1</t>
  </si>
  <si>
    <t>Spis7581 SpisGene7581</t>
  </si>
  <si>
    <t>Spis8506 SpisGene8506</t>
  </si>
  <si>
    <t>General transcriptional corepressor TUP1 OS=Saccharomyces cerevisiae (strain ATCC 204508 / S288c) GN=TUP1 PE=1 SV=2</t>
  </si>
  <si>
    <t>Spis10226 SpisGene10226</t>
  </si>
  <si>
    <t>Uncharacterized protein OS=Strongylocentrotus purpuratus GN=Sp-Eif2Ba PE=3 SV=1</t>
  </si>
  <si>
    <t>Spis16539 SpisGene16539</t>
  </si>
  <si>
    <t>Spis9476 SpisGene9476</t>
  </si>
  <si>
    <t>Peroxisomal biogenesis factor 19 OS=Pongo abelii GN=PEX19 PE=2 SV=1</t>
  </si>
  <si>
    <t>Spis1252 SpisGene1252</t>
  </si>
  <si>
    <t>Protein notum homolog OS=Homo sapiens GN=NOTUM PE=2 SV=2</t>
  </si>
  <si>
    <t>Spis21527 SpisGene21527</t>
  </si>
  <si>
    <t>Spis1784 SpisGene1784</t>
  </si>
  <si>
    <t>Phosphatidylinositol-glycan biosynthesis class W protein OS=Rattus norvegicus GN=Pigw PE=1 SV=1</t>
  </si>
  <si>
    <t>Spis16432 SpisGene16432</t>
  </si>
  <si>
    <t>Inositol-pentakisphosphate 2-kinase OS=Danio rerio GN=ippk PE=1 SV=3</t>
  </si>
  <si>
    <t>Spis1560 SpisGene1560</t>
  </si>
  <si>
    <t>Calcium uptake protein 1, mitochondrial OS=Xenopus tropicalis GN=micu1 PE=2 SV=2</t>
  </si>
  <si>
    <t>Spis9282 SpisGene9282</t>
  </si>
  <si>
    <t>UPF0577 protein KIAA1324-like OS=Homo sapiens GN=KIAA1324L PE=2 SV=2</t>
  </si>
  <si>
    <t>Spis11012 SpisGene11012</t>
  </si>
  <si>
    <t>Beta-hexosaminidase subunit beta OS=Felis catus GN=HEXB PE=2 SV=2</t>
  </si>
  <si>
    <t>Spis301 SpisGene301</t>
  </si>
  <si>
    <t>KIF1-binding protein homolog OS=Gallus gallus GN=kbp PE=2 SV=1</t>
  </si>
  <si>
    <t>Spis17834.t1 SpisGene17834</t>
  </si>
  <si>
    <t>Type I inositol 1,4,5-trisphosphate 5-phosphatase OS=Homo sapiens GN=INPP5A PE=1 SV=1</t>
  </si>
  <si>
    <t>Spis11253 SpisGene11253</t>
  </si>
  <si>
    <t>UPF0462 protein C4orf33 homolog OS=Mus musculus GN=D3Ertd751e PE=2 SV=1</t>
  </si>
  <si>
    <t>Spis1481 SpisGene1481</t>
  </si>
  <si>
    <t>Major facilitator superfamily domain-containing protein 1 OS=Danio rerio GN=mfsd1 PE=2 SV=1</t>
  </si>
  <si>
    <t>Spis19802 SpisGene19802</t>
  </si>
  <si>
    <t>Spis12610 SpisGene12610</t>
  </si>
  <si>
    <t>Alpha-parvin OS=Mus musculus GN=Parva PE=1 SV=1</t>
  </si>
  <si>
    <t>Spis17612 SpisGene17612</t>
  </si>
  <si>
    <t>Spis20531 SpisGene20531</t>
  </si>
  <si>
    <t>Spis3001 SpisGene3001</t>
  </si>
  <si>
    <t>Ribonucleoprotein PTB-binding 2 OS=Homo sapiens GN=RAVER2 PE=1 SV=2</t>
  </si>
  <si>
    <t>Spis3927 SpisGene3927</t>
  </si>
  <si>
    <t>Myotubularin-related protein 2 OS=Homo sapiens GN=MTMR2 PE=1 SV=4</t>
  </si>
  <si>
    <t>Spis11776 SpisGene11776</t>
  </si>
  <si>
    <t>Receptor-type tyrosine-protein phosphatase S OS=Mus musculus GN=Ptprs PE=1 SV=1</t>
  </si>
  <si>
    <t>Spis466 SpisGene466</t>
  </si>
  <si>
    <t>Iodotyrosine dehalogenase 1 OS=Pongo abelii GN=IYD PE=2 SV=1</t>
  </si>
  <si>
    <t>Spis6670 SpisGene6670</t>
  </si>
  <si>
    <t>Zinc finger BED domain-containing protein 1 OS=Homo sapiens GN=ZBED1 PE=1 SV=1</t>
  </si>
  <si>
    <t>Spis10195 SpisGene10195</t>
  </si>
  <si>
    <t>Protein FAM92A1 OS=Mus musculus GN=Fam92a1 PE=1 SV=1</t>
  </si>
  <si>
    <t>Spis18051 SpisGene18051</t>
  </si>
  <si>
    <t>SCO-spondin OS=Gallus gallus GN=SSPO PE=2 SV=1</t>
  </si>
  <si>
    <t>Spis22016.t1 SpisGene22016</t>
  </si>
  <si>
    <t>Spis2792 SpisGene2792</t>
  </si>
  <si>
    <t>Methionine synthase reductase OS=Mus musculus GN=Mtrr PE=2 SV=2</t>
  </si>
  <si>
    <t>Spis2203 SpisGene2203</t>
  </si>
  <si>
    <t>Spis8147 SpisGene8147</t>
  </si>
  <si>
    <t>Endoribonuclease Dicer OS=Xenopus tropicalis GN=dicer1 PE=2 SV=2</t>
  </si>
  <si>
    <t>Spis14606 SpisGene14606</t>
  </si>
  <si>
    <t>V-type proton ATPase subunit d 1 OS=Danio rerio GN=atp6v0d1 PE=1 SV=1</t>
  </si>
  <si>
    <t>Spis15306 SpisGene15306</t>
  </si>
  <si>
    <t>E3 ubiquitin ligase RNF4 OS=Tupaia chinensis GN=TREES_T100000770 PE=4 SV=1</t>
  </si>
  <si>
    <t>Spis1240 SpisGene1240</t>
  </si>
  <si>
    <t>Spis16775 SpisGene16775</t>
  </si>
  <si>
    <t>Spis12688.t2 SpisGene12688</t>
  </si>
  <si>
    <t>Serine/threonine-protein kinase spk-1 OS=Caenorhabditis elegans GN=spk-1 PE=2 SV=3</t>
  </si>
  <si>
    <t>Spis4428.t1 SpisGene4428</t>
  </si>
  <si>
    <t>Transcription factor RFX3 OS=Homo sapiens GN=RFX3 PE=1 SV=2</t>
  </si>
  <si>
    <t>Spis6766 SpisGene6766</t>
  </si>
  <si>
    <t>Spis9458 SpisGene9458</t>
  </si>
  <si>
    <t>Spis1985 SpisGene1985</t>
  </si>
  <si>
    <t>Spis14126 SpisGene14126</t>
  </si>
  <si>
    <t>Integrin alpha-6 OS=Gallus gallus GN=ITGA6 PE=2 SV=1</t>
  </si>
  <si>
    <t>Spis20199 SpisGene20199</t>
  </si>
  <si>
    <t>predicted protein [Nematostella vectensis] &gt;gi|156220862|gb|EDO41724.1| predicted protein [Nematostella vectensis]</t>
  </si>
  <si>
    <t>Spis14354 SpisGene14354</t>
  </si>
  <si>
    <t>Inositol hexakisphosphate and diphosphoinositol-pentakisphosphate kinase 2 OS=Xenopus laevis GN=ppip5k2 PE=2 SV=1</t>
  </si>
  <si>
    <t>Spis3543 SpisGene3543</t>
  </si>
  <si>
    <t>Hexosaminidase D OS=Bos taurus GN=HEXDC PE=2 SV=2</t>
  </si>
  <si>
    <t>Spis4257 SpisGene4257</t>
  </si>
  <si>
    <t>Tetratricopeptide repeat protein 24 OS=Mus musculus GN=Ttc24 PE=2 SV=1</t>
  </si>
  <si>
    <t>Spis12402 SpisGene12402</t>
  </si>
  <si>
    <t>Kelch-like protein 20 OS=Rattus norvegicus GN=Klhl20 PE=3 SV=1</t>
  </si>
  <si>
    <t>Spis2943 SpisGene2943</t>
  </si>
  <si>
    <t>Transient receptor potential cation channel subfamily V member 4 OS=Rattus norvegicus GN=Trpv4 PE=1 SV=1</t>
  </si>
  <si>
    <t>Spis4551 SpisGene4551</t>
  </si>
  <si>
    <t>Protein LAP2 OS=Homo sapiens GN=ERBB2IP PE=1 SV=2</t>
  </si>
  <si>
    <t>Spis20362 SpisGene20362</t>
  </si>
  <si>
    <t>Predicted protein OS=Nematostella vectensis GN=v1g209343 PE=4 SV=1</t>
  </si>
  <si>
    <t>Spis2894 SpisGene2894</t>
  </si>
  <si>
    <t>Spis17523.t1 SpisGene17523</t>
  </si>
  <si>
    <t>Fumarylacetoacetase OS=Bos taurus GN=FAH PE=2 SV=1</t>
  </si>
  <si>
    <t>Spis23365 SpisGene23365</t>
  </si>
  <si>
    <t>Spis6238 SpisGene6238</t>
  </si>
  <si>
    <t>Palmitoyltransferase ZDHHC17 OS=Homo sapiens GN=ZDHHC17 PE=1 SV=2</t>
  </si>
  <si>
    <t>Spis23633 SpisGene23633</t>
  </si>
  <si>
    <t>Spis8596 SpisGene8596</t>
  </si>
  <si>
    <t>ATPase family AAA domain-containing protein 3-B OS=Xenopus laevis GN=atad3-b PE=2 SV=1</t>
  </si>
  <si>
    <t>Spis12585 SpisGene12585</t>
  </si>
  <si>
    <t>predicted protein [Nematostella vectensis] &gt;gi|156224654|gb|EDO45478.1| predicted protein [Nematostella vectensis]</t>
  </si>
  <si>
    <t>Spis11599 SpisGene11599</t>
  </si>
  <si>
    <t>Multidrug resistance-associated protein 5 OS=Homo sapiens GN=ABCC5 PE=1 SV=2</t>
  </si>
  <si>
    <t>Spis14789 SpisGene14789</t>
  </si>
  <si>
    <t>Centrin-1 OS=Bos taurus GN=CETN1 PE=2 SV=1</t>
  </si>
  <si>
    <t>Spis19242 SpisGene19242</t>
  </si>
  <si>
    <t>Niemann-Pick C1 protein OS=Mus musculus GN=Npc1 PE=1 SV=2</t>
  </si>
  <si>
    <t>Spis24501 SpisGene24501</t>
  </si>
  <si>
    <t>Pulmonary surfactant-associated protein D OS=Rattus norvegicus GN=Sftpd PE=1 SV=1</t>
  </si>
  <si>
    <t>Spis1897 SpisGene1897</t>
  </si>
  <si>
    <t>Thiamin pyrophosphokinase 1 OS=Homo sapiens GN=TPK1 PE=1 SV=1</t>
  </si>
  <si>
    <t>Spis5412 SpisGene5412</t>
  </si>
  <si>
    <t>Nitric oxide-associated protein 1 OS=Mus musculus GN=Noa1 PE=1 SV=1</t>
  </si>
  <si>
    <t>Spis1567 SpisGene1567</t>
  </si>
  <si>
    <t>Caspase-3 OS=Mesocricetus auratus GN=CASP3 PE=2 SV=1</t>
  </si>
  <si>
    <t>Spis9738 SpisGene9738</t>
  </si>
  <si>
    <t>Putative ankyrin repeat protein RF_0381 OS=Rickettsia felis (strain ATCC VR-1525 / URRWXCal2) GN=RF_0381 PE=4 SV=1</t>
  </si>
  <si>
    <t>Spis10936 SpisGene10936</t>
  </si>
  <si>
    <t>RNA-binding protein 42 OS=Danio rerio GN=rbm42 PE=2 SV=2</t>
  </si>
  <si>
    <t>Spis7092 SpisGene7092</t>
  </si>
  <si>
    <t>Membrane-bound O-acyltransferase domain-containing protein 2 OS=Rattus norvegicus GN=Mboat2 PE=2 SV=2</t>
  </si>
  <si>
    <t>Spis9728 SpisGene9728</t>
  </si>
  <si>
    <t>predicted protein [Nematostella vectensis] &gt;gi|156216436|gb|EDO37373.1| predicted protein [Nematostella vectensis]</t>
  </si>
  <si>
    <t>Spis16783 SpisGene16783</t>
  </si>
  <si>
    <t>Putative uncharacterized protein OS=Branchiostoma floridae GN=BRAFLDRAFT_85506 PE=4 SV=1</t>
  </si>
  <si>
    <t>Spis658 SpisGene658</t>
  </si>
  <si>
    <t>Spis2504 SpisGene2504</t>
  </si>
  <si>
    <t>Predicted protein OS=Nematostella vectensis GN=v1g124011 PE=4 SV=1</t>
  </si>
  <si>
    <t>Spis24603 SpisGene24603</t>
  </si>
  <si>
    <t>Spis15790.t1 SpisGene15790</t>
  </si>
  <si>
    <t>Band 4.1-like protein 5 OS=Hydra vulgaris GN=EPB41L5 PE=2 SV=1</t>
  </si>
  <si>
    <t>Spis2038 SpisGene2038</t>
  </si>
  <si>
    <t>Engulfment and cell motility protein 1 OS=Homo sapiens GN=ELMO1 PE=1 SV=2</t>
  </si>
  <si>
    <t>Spis11832 SpisGene11832</t>
  </si>
  <si>
    <t>Predicted protein OS=Nematostella vectensis GN=v1g245085 PE=4 SV=1</t>
  </si>
  <si>
    <t>Spis14982 SpisGene14982</t>
  </si>
  <si>
    <t>Putative ATP-dependent RNA helicase TDRD9 OS=Homo sapiens GN=TDRD9 PE=2 SV=3</t>
  </si>
  <si>
    <t>Spis4848 SpisGene4848</t>
  </si>
  <si>
    <t>Calcium-responsive transcription factor OS=Rattus norvegicus GN=Carf PE=1 SV=1</t>
  </si>
  <si>
    <t>Spis3873 SpisGene3873</t>
  </si>
  <si>
    <t>Phosphatidylinositol 3,4,5-trisphosphate 3-phosphatase TPTE2 OS=Macaca fascicularis GN=TPTE2 PE=2 SV=1</t>
  </si>
  <si>
    <t>Spis18435 SpisGene18435</t>
  </si>
  <si>
    <t>Membrane-associated guanylate kinase, WW and PDZ domain-containing protein 2 OS=Homo sapiens GN=MAGI2 PE=1 SV=3</t>
  </si>
  <si>
    <t>Spis18416 SpisGene18416</t>
  </si>
  <si>
    <t>Spis16454 SpisGene16454</t>
  </si>
  <si>
    <t>Tctex1 domain-containing protein 1 OS=Danio rerio GN=tctex1d1 PE=2 SV=1</t>
  </si>
  <si>
    <t>Spis18892 SpisGene18892</t>
  </si>
  <si>
    <t>Uncharacterized exonuclease C637.09 OS=Schizosaccharomyces pombe (strain 972 / ATCC 24843) GN=SPAC637.09 PE=3 SV=2</t>
  </si>
  <si>
    <t>Spis2519 SpisGene2519</t>
  </si>
  <si>
    <t>predicted protein [Nematostella vectensis] &gt;gi|156215927|gb|EDO36875.1| predicted protein [Nematostella vectensis]</t>
  </si>
  <si>
    <t>Spis11215 SpisGene11215</t>
  </si>
  <si>
    <t>Protein MAK16 homolog B OS=Xenopus laevis GN=mak16-b PE=2 SV=1</t>
  </si>
  <si>
    <t>Spis6125 SpisGene6125</t>
  </si>
  <si>
    <t>Transcription factor 19 OS=Sus scrofa GN=TCF19 PE=3 SV=1</t>
  </si>
  <si>
    <t>Spis23124 SpisGene23124</t>
  </si>
  <si>
    <t>Spis6752 SpisGene6752</t>
  </si>
  <si>
    <t>Ubiquitin carboxyl-terminal hydrolase 32 OS=Homo sapiens GN=USP32 PE=1 SV=1</t>
  </si>
  <si>
    <t>Spis22697.t1 SpisGene22697</t>
  </si>
  <si>
    <t>Lamina-associated polypeptide 2, isoforms beta/delta/epsilon/gamma OS=Mus musculus GN=Tmpo PE=1 SV=4</t>
  </si>
  <si>
    <t>Spis5662 SpisGene5662</t>
  </si>
  <si>
    <t>Spis18681 SpisGene18681</t>
  </si>
  <si>
    <t>Spis20232 SpisGene20232</t>
  </si>
  <si>
    <t>Adenylate cyclase type 6 OS=Homo sapiens GN=ADCY6 PE=1 SV=2</t>
  </si>
  <si>
    <t>Spis19542.t1 SpisGene19542</t>
  </si>
  <si>
    <t>Intraflagellar transport protein 80 homolog OS=Homo sapiens GN=IFT80 PE=1 SV=3</t>
  </si>
  <si>
    <t>Spis1718 SpisGene1718</t>
  </si>
  <si>
    <t>Fibroblast growth factor receptor 2 OS=Gallus gallus GN=FGFR2 PE=2 SV=1</t>
  </si>
  <si>
    <t>Spis19436 SpisGene19436</t>
  </si>
  <si>
    <t>Spis1325 SpisGene1325</t>
  </si>
  <si>
    <t>Leukocyte cysteine proteinase inhibitor 1 OS=Sus scrofa PE=1 SV=1</t>
  </si>
  <si>
    <t>Spis99 SpisGene99</t>
  </si>
  <si>
    <t>Oxidoreductase HTATIP2 OS=Mus musculus GN=Htatip2 PE=1 SV=3</t>
  </si>
  <si>
    <t>Spis4660 SpisGene4660</t>
  </si>
  <si>
    <t>Small ubiquitin-related modifier 1 OS=Gallus gallus GN=SUMO1 PE=3 SV=1</t>
  </si>
  <si>
    <t>Spis21365 SpisGene21365</t>
  </si>
  <si>
    <t>Pyruvate dehydrogenase E1 component subunit beta, mitochondrial OS=Mus musculus GN=Pdhb PE=1 SV=1</t>
  </si>
  <si>
    <t>Spis4008 SpisGene4008</t>
  </si>
  <si>
    <t>Cell division cycle 5-related protein OS=Nematostella vectensis GN=cdc5l PE=3 SV=1</t>
  </si>
  <si>
    <t>Spis7125 SpisGene7125</t>
  </si>
  <si>
    <t>Deoxynucleotidyltransferase terminal-interacting protein 2 OS=Homo sapiens GN=DNTTIP2 PE=1 SV=2</t>
  </si>
  <si>
    <t>Spis14128 SpisGene14128</t>
  </si>
  <si>
    <t>TBC1 domain family member 5 OS=Homo sapiens GN=TBC1D5 PE=1 SV=1</t>
  </si>
  <si>
    <t>Spis5549 SpisGene5549</t>
  </si>
  <si>
    <t>Spis16466 SpisGene16466</t>
  </si>
  <si>
    <t>Spis8186 SpisGene8186</t>
  </si>
  <si>
    <t>Cytochrome b-c1 complex subunit 7 OS=Pongo abelii GN=UQCRB PE=3 SV=3</t>
  </si>
  <si>
    <t>Spis20080 SpisGene20080</t>
  </si>
  <si>
    <t>Spis5879 SpisGene5879</t>
  </si>
  <si>
    <t>DNA replication licensing factor MCM5 OS=Homo sapiens GN=MCM5 PE=1 SV=5</t>
  </si>
  <si>
    <t>Spis10345 SpisGene10345</t>
  </si>
  <si>
    <t>Cyclic AMP receptor-like protein A OS=Dictyostelium discoideum GN=crlA PE=2 SV=1</t>
  </si>
  <si>
    <t>Spis7066 SpisGene7066</t>
  </si>
  <si>
    <t>Stomatin-like protein 1 OS=Mus musculus GN=Stoml1 PE=2 SV=1</t>
  </si>
  <si>
    <t>Spis3532 SpisGene3532</t>
  </si>
  <si>
    <t>CD151 antigen OS=Homo sapiens GN=CD151 PE=1 SV=3</t>
  </si>
  <si>
    <t>Spis5056.t2 SpisGene5056</t>
  </si>
  <si>
    <t>Sodium bicarbonate transporter-like protein 11 OS=Homo sapiens GN=SLC4A11 PE=1 SV=2</t>
  </si>
  <si>
    <t>Spis24259 SpisGene24259</t>
  </si>
  <si>
    <t>Spis14837 SpisGene14837</t>
  </si>
  <si>
    <t>hypothetical protein F442_03345 [Phytophthora parasitica P10297]</t>
  </si>
  <si>
    <t>Spis793 SpisGene793</t>
  </si>
  <si>
    <t>predicted protein [Nematostella vectensis] &gt;gi|156210589|gb|EDO31753.1| predicted protein [Nematostella vectensis]</t>
  </si>
  <si>
    <t>Spis3489 SpisGene3489</t>
  </si>
  <si>
    <t>Protein phosphatase PTC7 homolog OS=Xenopus laevis GN=pptc7 PE=2 SV=1</t>
  </si>
  <si>
    <t>Spis8473 SpisGene8473</t>
  </si>
  <si>
    <t>CAP-Gly domain-containing linker protein 1 OS=Gallus gallus GN=CLIP1 PE=2 SV=1</t>
  </si>
  <si>
    <t>Spis12978 SpisGene12978</t>
  </si>
  <si>
    <t>predicted protein [Nematostella vectensis] &gt;gi|156219751|gb|EDO40628.1| predicted protein [Nematostella vectensis]</t>
  </si>
  <si>
    <t>Spis12329 SpisGene12329</t>
  </si>
  <si>
    <t>Peptidase M20 domain-containing protein 2 OS=Mus musculus GN=Pm20d2 PE=2 SV=1</t>
  </si>
  <si>
    <t>Spis14440 SpisGene14440</t>
  </si>
  <si>
    <t>Tetraspanin-6 OS=Bos taurus GN=TSPAN6 PE=2 SV=1</t>
  </si>
  <si>
    <t>Spis914 SpisGene914</t>
  </si>
  <si>
    <t>U1 small nuclear ribonucleoprotein A OS=Homo sapiens GN=SNRPA PE=1 SV=3</t>
  </si>
  <si>
    <t>Spis20278 SpisGene20278</t>
  </si>
  <si>
    <t>Spis10047 SpisGene10047</t>
  </si>
  <si>
    <t>Docking protein 2 OS=Bos taurus GN=DOK2 PE=2 SV=1</t>
  </si>
  <si>
    <t>Spis19170 SpisGene19170</t>
  </si>
  <si>
    <t>DnaJ homolog subfamily B member 5 OS=Mus musculus GN=Dnajb5 PE=2 SV=1</t>
  </si>
  <si>
    <t>Spis3119 SpisGene3119</t>
  </si>
  <si>
    <t>26S proteasome non-ATPase regulatory subunit 12 OS=Mus musculus GN=Psmd12 PE=1 SV=4</t>
  </si>
  <si>
    <t>Spis22710 SpisGene22710</t>
  </si>
  <si>
    <t>Spis10762 SpisGene10762</t>
  </si>
  <si>
    <t>Sn1-specific diacylglycerol lipase alpha OS=Homo sapiens GN=DAGLA PE=1 SV=3</t>
  </si>
  <si>
    <t>Supplementary Data 2b: Differentially methylated genes at pH 7.4, relative to control</t>
  </si>
  <si>
    <t>Spis15579 SpisGene15579</t>
  </si>
  <si>
    <t>Spis17208 SpisGene17208</t>
  </si>
  <si>
    <t>Pro-Pol polyprotein OS=Simian foamy virus type 3 (strain LK3) GN=pol PE=3 SV=2</t>
  </si>
  <si>
    <t>Spis5978 SpisGene5978</t>
  </si>
  <si>
    <t>Protein polybromo-1 OS=Mus musculus GN=Pbrm1 PE=1 SV=4</t>
  </si>
  <si>
    <t>Spis7767 SpisGene7767</t>
  </si>
  <si>
    <t>Spis18205 SpisGene18205</t>
  </si>
  <si>
    <t>Spis5167 SpisGene5167</t>
  </si>
  <si>
    <t>Spis7550 SpisGene7550</t>
  </si>
  <si>
    <t>Ceramide glucosyltransferase OS=Homo sapiens GN=UGCG PE=1 SV=1</t>
  </si>
  <si>
    <t>Spis12324 SpisGene12324</t>
  </si>
  <si>
    <t>RAC-gamma serine/threonine-protein kinase OS=Mus musculus GN=Akt3 PE=1 SV=1</t>
  </si>
  <si>
    <t>Spis9747 SpisGene9747</t>
  </si>
  <si>
    <t>Spis18747 SpisGene18747</t>
  </si>
  <si>
    <t>Spis10891 SpisGene10891</t>
  </si>
  <si>
    <t>Kelch-like protein 3 OS=Homo sapiens GN=KLHL3 PE=1 SV=2</t>
  </si>
  <si>
    <t>Spis248 SpisGene248</t>
  </si>
  <si>
    <t>Polycystic kidney disease protein 1-like 2 OS=Mus musculus GN=Pkd1l2 PE=2 SV=1</t>
  </si>
  <si>
    <t>Spis13594 SpisGene13594</t>
  </si>
  <si>
    <t>Spis10536.t1 SpisGene10536</t>
  </si>
  <si>
    <t>Solute carrier family 25 member 40 OS=Danio rerio GN=slc25a40 PE=2 SV=1</t>
  </si>
  <si>
    <t>Spis13664 SpisGene13664</t>
  </si>
  <si>
    <t>Zinc finger protein (Fragment) OS=Ciona intestinalis GN=Ci-ZF(C2H2/SWIM)-1 PE=2 SV=1</t>
  </si>
  <si>
    <t>Spis11474 SpisGene11474</t>
  </si>
  <si>
    <t>Spis17894 SpisGene17894</t>
  </si>
  <si>
    <t>Activating transcription factor 7-interacting protein 1 OS=Gallus gallus GN=ATF7IP PE=2 SV=1</t>
  </si>
  <si>
    <t>Spis10169 SpisGene10169</t>
  </si>
  <si>
    <t>predicted protein [Nematostella vectensis] &gt;gi|156224244|gb|EDO45071.1| predicted protein [Nematostella vectensis]</t>
  </si>
  <si>
    <t>Spis18812 SpisGene18812</t>
  </si>
  <si>
    <t>TBC1 domain family member 16 OS=Homo sapiens GN=TBC1D16 PE=2 SV=1</t>
  </si>
  <si>
    <t>Spis7839 SpisGene7839</t>
  </si>
  <si>
    <t>Spis7615 SpisGene7615</t>
  </si>
  <si>
    <t>26S proteasome non-ATPase regulatory subunit 8 (Fragment) OS=Pongo abelii GN=PSMD8 PE=2 SV=2</t>
  </si>
  <si>
    <t>Spis8001 SpisGene8001</t>
  </si>
  <si>
    <t>predicted protein [Nematostella vectensis] &gt;gi|156211523|gb|EDO32626.1| predicted protein [Nematostella vectensis]</t>
  </si>
  <si>
    <t>Spis629 SpisGene629</t>
  </si>
  <si>
    <t>Uncharacterized protein OS=Amphimedon queenslandica GN=LOC100641192 PE=4 SV=1</t>
  </si>
  <si>
    <t>Spis19204 SpisGene19204</t>
  </si>
  <si>
    <t>Uncharacterized protein OS=Strongylocentrotus purpuratus GN=Sp-Heldr5_2 PE=4 SV=1</t>
  </si>
  <si>
    <t>Spis20 SpisGene20</t>
  </si>
  <si>
    <t>Insulin-like growth factor 1 receptor (Fragment) OS=Bos taurus GN=IGF1R PE=2 SV=1</t>
  </si>
  <si>
    <t>Spis21826 SpisGene21826</t>
  </si>
  <si>
    <t>Nephrocystin-3 OS=Xenopus tropicalis GN=nphp3 PE=2 SV=2</t>
  </si>
  <si>
    <t>Spis11807 SpisGene11807</t>
  </si>
  <si>
    <t>Spis7563 SpisGene7563</t>
  </si>
  <si>
    <t>Deleted in malignant brain tumors 1 protein OS=Mus musculus GN=Dmbt1 PE=1 SV=2</t>
  </si>
  <si>
    <t>Spis17467 SpisGene17467</t>
  </si>
  <si>
    <t>Spis2380 SpisGene2380</t>
  </si>
  <si>
    <t>UTP--glucose-1-phosphate uridylyltransferase OS=Bos taurus GN=UGP2 PE=1 SV=2</t>
  </si>
  <si>
    <t>Spis6512 SpisGene6512</t>
  </si>
  <si>
    <t>Cytochrome b5 reductase 4 OS=Xenopus tropicalis GN=cyb5r4 PE=2 SV=1</t>
  </si>
  <si>
    <t>Spis3211.t2 SpisGene3211</t>
  </si>
  <si>
    <t>Solute carrier family 2, facilitated glucose transporter member 3 OS=Canis familiaris GN=SLC2A3 PE=2 SV=1</t>
  </si>
  <si>
    <t>Spis19837 SpisGene19837</t>
  </si>
  <si>
    <t>Spis7847.t1 SpisGene7847</t>
  </si>
  <si>
    <t>Mitogen-activated protein kinase kinase kinase 3 OS=Mus musculus GN=Map3k3 PE=1 SV=1</t>
  </si>
  <si>
    <t>Spis5996 SpisGene5996</t>
  </si>
  <si>
    <t>Uncharacterized protein OS=Strongylocentrotus purpuratus GN=Sp-PolppL-5 PE=4 SV=1</t>
  </si>
  <si>
    <t>Spis16256 SpisGene16256</t>
  </si>
  <si>
    <t>Carbohydrate-responsive element-binding protein OS=Rattus norvegicus GN=Mlxipl PE=1 SV=1</t>
  </si>
  <si>
    <t>Spis6695 SpisGene6695</t>
  </si>
  <si>
    <t>HIRA-interacting protein 3 OS=Homo sapiens GN=HIRIP3 PE=1 SV=3</t>
  </si>
  <si>
    <t>Spis3659 SpisGene3659</t>
  </si>
  <si>
    <t>T-complex protein 1 subunit beta OS=Bos taurus GN=CCT2 PE=1 SV=3</t>
  </si>
  <si>
    <t>Spis3918 SpisGene3918</t>
  </si>
  <si>
    <t>predicted protein [Nematostella vectensis] &gt;gi|156228874|gb|EDO49671.1| predicted protein [Nematostella vectensis]</t>
  </si>
  <si>
    <t>Spis2762 SpisGene2762</t>
  </si>
  <si>
    <t>Pol polyprotein OS=Baboon endogenous virus (strain M7) GN=pol PE=3 SV=1</t>
  </si>
  <si>
    <t>Spis8030 SpisGene8030</t>
  </si>
  <si>
    <t>Spis8019 SpisGene8019</t>
  </si>
  <si>
    <t>FMN-binding domain protein OS=Lachnoanaerobaculum saburreum DSM 3986 GN=HMPREF0381_1873 PE=4 SV=1</t>
  </si>
  <si>
    <t>Spis9652 SpisGene9652</t>
  </si>
  <si>
    <t>Protein DBF4 homolog B OS=Homo sapiens GN=DBF4B PE=1 SV=1</t>
  </si>
  <si>
    <t>Spis21225 SpisGene21225</t>
  </si>
  <si>
    <t>A-kinase anchor protein 17A OS=Homo sapiens GN=AKAP17A PE=1 SV=2</t>
  </si>
  <si>
    <t>Spis1660 SpisGene1660</t>
  </si>
  <si>
    <t>hypothetical protein BRAFLDRAFT_69591 [Branchiostoma floridae] &gt;gi|229283531|gb|EEN54271.1| hypothetical protein BRAFLDRAFT_69591 [Branchiostoma floridae]</t>
  </si>
  <si>
    <t>Spis24273 SpisGene24273</t>
  </si>
  <si>
    <t>Spis18743 SpisGene18743</t>
  </si>
  <si>
    <t>Uncharacterized protein OS=Crassostrea gigas GN=CGI_10011626 PE=4 SV=1</t>
  </si>
  <si>
    <t>Spis4114 SpisGene4114</t>
  </si>
  <si>
    <t>Tetratricopeptide repeat protein 1 OS=Homo sapiens GN=TTC1 PE=1 SV=1</t>
  </si>
  <si>
    <t>Spis2899 SpisGene2899</t>
  </si>
  <si>
    <t>Spis9741 SpisGene9741</t>
  </si>
  <si>
    <t>N-lysine methyltransferase setd6 OS=Salmo salar GN=setd6 PE=2 SV=1</t>
  </si>
  <si>
    <t>Spis10944 SpisGene10944</t>
  </si>
  <si>
    <t>Beta-arrestin-1 OS=Macaca fascicularis GN=ARRB1 PE=2 SV=1</t>
  </si>
  <si>
    <t>Spis2089 SpisGene2089</t>
  </si>
  <si>
    <t>PREDICTED: uncharacterized protein LOC101236016, partial [Hydra vulgaris]</t>
  </si>
  <si>
    <t>Spis20037 SpisGene20037</t>
  </si>
  <si>
    <t>Predicted protein OS=Nematostella vectensis GN=v1g212623 PE=4 SV=1</t>
  </si>
  <si>
    <t>Spis7105 SpisGene7105</t>
  </si>
  <si>
    <t>Clavesin-2 OS=Danio rerio GN=clvs2 PE=2 SV=1</t>
  </si>
  <si>
    <t>Spis20690 SpisGene20690</t>
  </si>
  <si>
    <t>Bystin OS=Nematostella vectensis GN=bysl PE=3 SV=1</t>
  </si>
  <si>
    <t>Spis18969 SpisGene18969</t>
  </si>
  <si>
    <t>Guanylate-binding protein 6 OS=Homo sapiens GN=GBP6 PE=2 SV=1</t>
  </si>
  <si>
    <t>Spis9610 SpisGene9610</t>
  </si>
  <si>
    <t>Nucleosome assembly protein 1-like 1 OS=Pongo abelii GN=NAP1L1 PE=2 SV=1</t>
  </si>
  <si>
    <t>Spis3575 SpisGene3575</t>
  </si>
  <si>
    <t>Probable tRNA (uracil-O(2)-)-methyltransferase OS=Xenopus laevis GN=trmt44 PE=2 SV=1</t>
  </si>
  <si>
    <t>Spis6533 SpisGene6533</t>
  </si>
  <si>
    <t>Serine--pyruvate aminotransferase, mitochondrial OS=Callithrix jacchus GN=AGXT PE=2 SV=1</t>
  </si>
  <si>
    <t>Spis2178 SpisGene2178</t>
  </si>
  <si>
    <t>Transmembrane protein 248 OS=Bos taurus GN=TMEM248 PE=2 SV=1</t>
  </si>
  <si>
    <t>Spis10763 SpisGene10763</t>
  </si>
  <si>
    <t>Spis14402 SpisGene14402</t>
  </si>
  <si>
    <t>Polyadenylate-binding protein-interacting protein 2B OS=Mus musculus GN=Paip2b PE=2 SV=2</t>
  </si>
  <si>
    <t>Spis1591 SpisGene1591</t>
  </si>
  <si>
    <t>Homeotic protein female sterile OS=Drosophila melanogaster GN=fs(1)h PE=1 SV=2</t>
  </si>
  <si>
    <t>Spis19213 SpisGene19213</t>
  </si>
  <si>
    <t>Glutamate dehydrogenase 2, mitochondrial OS=Homo sapiens GN=GLUD2 PE=1 SV=2</t>
  </si>
  <si>
    <t>Spis834 SpisGene834</t>
  </si>
  <si>
    <t>PREDICTED: uncharacterized protein LOC100200153 isoform 1 [Hydra vulgaris]</t>
  </si>
  <si>
    <t>Spis1305 SpisGene1305</t>
  </si>
  <si>
    <t>Putative uncharacterized protein OS=Mus musculus GN=9830147E19Rik PE=2 SV=1</t>
  </si>
  <si>
    <t>Spis272 SpisGene272</t>
  </si>
  <si>
    <t>Putative N-acetyl-LL-diaminopimelate aminotransferase OS=Bacillus subtilis (strain 168) GN=patA PE=1 SV=3</t>
  </si>
  <si>
    <t>Spis19332 SpisGene19332</t>
  </si>
  <si>
    <t>Spis4776 SpisGene4776</t>
  </si>
  <si>
    <t>Polycystic kidney disease protein 1-like 1 OS=Homo sapiens GN=PKD1L1 PE=1 SV=1</t>
  </si>
  <si>
    <t>Spis18748 SpisGene18748</t>
  </si>
  <si>
    <t>Spis15777 SpisGene15777</t>
  </si>
  <si>
    <t>Protein FAM91A1 OS=Mus musculus GN=Fam91a1 PE=2 SV=1</t>
  </si>
  <si>
    <t>Spis360 SpisGene360</t>
  </si>
  <si>
    <t>Protein Mis18-alpha OS=Rattus norvegicus GN=Mis18a PE=2 SV=1</t>
  </si>
  <si>
    <t>Spis23534 SpisGene23534</t>
  </si>
  <si>
    <t>Spis5658 SpisGene5658</t>
  </si>
  <si>
    <t>Spis18151 SpisGene18151</t>
  </si>
  <si>
    <t>Peptide-N(4)-(N-acetyl-beta-D-glucosaminyl)asparagine amidase F OS=Elizabethkingia miricola GN=ngl PE=1 SV=2</t>
  </si>
  <si>
    <t>Spis9633 SpisGene9633</t>
  </si>
  <si>
    <t>Rho-related BTB domain-containing protein 1 OS=Homo sapiens GN=RHOBTB1 PE=1 SV=2</t>
  </si>
  <si>
    <t>Spis13635 SpisGene13635</t>
  </si>
  <si>
    <t>Pre-mRNA-splicing factor ISY1 homolog OS=Mus musculus GN=Isy1 PE=1 SV=2</t>
  </si>
  <si>
    <t>Spis21215 SpisGene21215</t>
  </si>
  <si>
    <t>Spis4903 SpisGene4903</t>
  </si>
  <si>
    <t>Band 4.1-like protein 1 OS=Mus musculus GN=Epb41l1 PE=1 SV=2</t>
  </si>
  <si>
    <t>Spis407 SpisGene407</t>
  </si>
  <si>
    <t>WD repeat-containing protein 3 OS=Mus musculus GN=Wdr3 PE=2 SV=1</t>
  </si>
  <si>
    <t>Spis8955 SpisGene8955</t>
  </si>
  <si>
    <t>Serine/threonine-protein phosphatase 2A 56 kDa regulatory subunit alpha isoform OS=Mus musculus GN=Ppp2r5a PE=2 SV=1</t>
  </si>
  <si>
    <t>Spis1530 SpisGene1530</t>
  </si>
  <si>
    <t>U2 small nuclear ribonucleoprotein auxiliary factor 35 kDa subunit-related protein 1 OS=Mus musculus GN=Zrsr1 PE=2 SV=1</t>
  </si>
  <si>
    <t>Spis13285 SpisGene13285</t>
  </si>
  <si>
    <t>CTD small phosphatase-like protein OS=Mus musculus GN=Ctdspl PE=2 SV=3</t>
  </si>
  <si>
    <t>Spis23396 SpisGene23396</t>
  </si>
  <si>
    <t>Spis13242 SpisGene13242</t>
  </si>
  <si>
    <t>Spis2665 SpisGene2665</t>
  </si>
  <si>
    <t>Protein ECT2 OS=Homo sapiens GN=ECT2 PE=1 SV=4</t>
  </si>
  <si>
    <t>Spis10941 SpisGene10941</t>
  </si>
  <si>
    <t>rRNA 2'-O-methyltransferase fibrillarin OS=Drosophila melanogaster GN=Fib PE=2 SV=1</t>
  </si>
  <si>
    <t>Spis2627 SpisGene2627</t>
  </si>
  <si>
    <t>UDP-glucuronosyltransferase 2A2 OS=Mus musculus GN=Ugt2a2 PE=2 SV=1</t>
  </si>
  <si>
    <t>Spis17888 SpisGene17888</t>
  </si>
  <si>
    <t>1-phosphatidylinositol 4,5-bisphosphate phosphodiesterase delta-3 OS=Homo sapiens GN=PLCD3 PE=1 SV=3</t>
  </si>
  <si>
    <t>Spis6291 SpisGene6291</t>
  </si>
  <si>
    <t>Multidrug resistance-associated protein 1 OS=Rattus norvegicus GN=Abcc1 PE=1 SV=2</t>
  </si>
  <si>
    <t>Spis21006 SpisGene21006</t>
  </si>
  <si>
    <t>Spis21229 SpisGene21229</t>
  </si>
  <si>
    <t>ADP-ribosylation factor-like protein 15 OS=Bos taurus GN=ARL15 PE=2 SV=1</t>
  </si>
  <si>
    <t>Spis2592 SpisGene2592</t>
  </si>
  <si>
    <t>Spis16895 SpisGene16895</t>
  </si>
  <si>
    <t>Spis17115 SpisGene17115</t>
  </si>
  <si>
    <t>Early endosome antigen 1 OS=Homo sapiens GN=EEA1 PE=1 SV=2</t>
  </si>
  <si>
    <t>Spis1112 SpisGene1112</t>
  </si>
  <si>
    <t>Predicted protein OS=Nematostella vectensis GN=v1g244685 PE=4 SV=1</t>
  </si>
  <si>
    <t>Spis361 SpisGene361</t>
  </si>
  <si>
    <t>Importin-11 OS=Homo sapiens GN=IPO11 PE=1 SV=1</t>
  </si>
  <si>
    <t>Spis3095 SpisGene3095</t>
  </si>
  <si>
    <t>Cytochrome P450 3A7 OS=Homo sapiens GN=CYP3A7 PE=1 SV=2</t>
  </si>
  <si>
    <t>Spis10719 SpisGene10719</t>
  </si>
  <si>
    <t>Uncharacterized protein OS=Acyrthosiphon pisum GN=LOC100575050 PE=4 SV=2</t>
  </si>
  <si>
    <t>Spis10224 SpisGene10224</t>
  </si>
  <si>
    <t>Spis24144 SpisGene24144</t>
  </si>
  <si>
    <t>Fibrinogen C domain-containing protein 1 OS=Mus musculus GN=Fibcd1 PE=2 SV=1</t>
  </si>
  <si>
    <t>Spis100 SpisGene100</t>
  </si>
  <si>
    <t>Protein JTB OS=Rattus norvegicus GN=Jtb PE=2 SV=1</t>
  </si>
  <si>
    <t>Spis6986 SpisGene6986</t>
  </si>
  <si>
    <t>Transaldolase OS=Rattus norvegicus GN=Taldo1 PE=1 SV=2</t>
  </si>
  <si>
    <t>Spis1189 SpisGene1189</t>
  </si>
  <si>
    <t>SID1 transmembrane family member 1 OS=Homo sapiens GN=SIDT1 PE=2 SV=2</t>
  </si>
  <si>
    <t>Spis7509 SpisGene7509</t>
  </si>
  <si>
    <t>Uncharacterized protein OS=Strongylocentrotus purpuratus GN=Sp-PppL_116 PE=4 SV=1</t>
  </si>
  <si>
    <t>Spis81 SpisGene81</t>
  </si>
  <si>
    <t>SH2 domain-containing adapter protein B OS=Mus musculus GN=Shb PE=1 SV=2</t>
  </si>
  <si>
    <t>Spis17209 SpisGene17209</t>
  </si>
  <si>
    <t>Fatty acid synthase OS=Gallus gallus GN=FASN PE=1 SV=5</t>
  </si>
  <si>
    <t>Spis7798 SpisGene7798</t>
  </si>
  <si>
    <t>Aladin OS=Homo sapiens GN=AAAS PE=1 SV=1</t>
  </si>
  <si>
    <t>Spis21319 SpisGene21319</t>
  </si>
  <si>
    <t>Spis3376 SpisGene3376</t>
  </si>
  <si>
    <t>Phenylalanine--tRNA ligase, mitochondrial OS=Homo sapiens GN=FARS2 PE=1 SV=1</t>
  </si>
  <si>
    <t>Spis10069 SpisGene10069</t>
  </si>
  <si>
    <t>Neurogenic locus notch homolog protein 2 OS=Homo sapiens GN=NOTCH2 PE=1 SV=3</t>
  </si>
  <si>
    <t>Spis12523 SpisGene12523</t>
  </si>
  <si>
    <t>DEAD-box ATP-dependent RNA helicase 47, mitochondrial OS=Arabidopsis thaliana GN=RH47 PE=1 SV=2</t>
  </si>
  <si>
    <t>Spis15582 SpisGene15582</t>
  </si>
  <si>
    <t>Spis18053 SpisGene18053</t>
  </si>
  <si>
    <t>HIV Tat-specific factor 1 homolog OS=Mus musculus GN=Htatsf1 PE=1 SV=1</t>
  </si>
  <si>
    <t>Spis3491 SpisGene3491</t>
  </si>
  <si>
    <t>DNA repair protein RAD51 homolog 3 OS=Cricetulus griseus GN=RAD51C PE=2 SV=1</t>
  </si>
  <si>
    <t>Spis17124 SpisGene17124</t>
  </si>
  <si>
    <t>Pre-mRNA-splicing factor SYF1 OS=Homo sapiens GN=XAB2 PE=1 SV=2</t>
  </si>
  <si>
    <t>Spis17388 SpisGene17388</t>
  </si>
  <si>
    <t>Chromatin modification-related protein YNG2 OS=Yarrowia lipolytica (strain CLIB 122 / E 150) GN=YNG2 PE=3 SV=1</t>
  </si>
  <si>
    <t>Spis18717 SpisGene18717</t>
  </si>
  <si>
    <t>Sodium-dependent neutral amino acid transporter B(0)AT1 OS=Pongo abelii GN=SLC6A19 PE=2 SV=1</t>
  </si>
  <si>
    <t>Spis7268 SpisGene7268</t>
  </si>
  <si>
    <t>Endonuclease-reverse transcriptase OS=Schistosoma mansoni PE=2 SV=1</t>
  </si>
  <si>
    <t>Spis5957 SpisGene5957</t>
  </si>
  <si>
    <t>Spis5508 SpisGene5508</t>
  </si>
  <si>
    <t>Procollagen galactosyltransferase 1 OS=Mus musculus GN=Colgalt1 PE=1 SV=2</t>
  </si>
  <si>
    <t>Spis542 SpisGene542</t>
  </si>
  <si>
    <t>Glutathione S-transferase omega-1 OS=Homo sapiens GN=GSTO1 PE=1 SV=2</t>
  </si>
  <si>
    <t>Spis11598 SpisGene11598</t>
  </si>
  <si>
    <t>Uncharacterized protein OS=Acyrthosiphon pisum PE=4 SV=1</t>
  </si>
  <si>
    <t>Spis999 SpisGene999</t>
  </si>
  <si>
    <t>Sentrin-specific protease 7 OS=Bos taurus GN=SENP7 PE=2 SV=1</t>
  </si>
  <si>
    <t>Spis12900 SpisGene12900</t>
  </si>
  <si>
    <t>Coiled-coil and C2 domain-containing protein 2A OS=Homo sapiens GN=CC2D2A PE=1 SV=3</t>
  </si>
  <si>
    <t>Spis5462 SpisGene5462</t>
  </si>
  <si>
    <t>Transcription initiation factor IIB OS=Xenopus laevis GN=gtf2b PE=2 SV=1</t>
  </si>
  <si>
    <t>Spis14578.t1 SpisGene14578</t>
  </si>
  <si>
    <t>Serine racemase OS=Bos taurus GN=SRR PE=2 SV=1</t>
  </si>
  <si>
    <t>Spis18914 SpisGene18914</t>
  </si>
  <si>
    <t>Kinesin-like protein KIF28P OS=Mus musculus GN=Kif28p PE=3 SV=1</t>
  </si>
  <si>
    <t>Spis766 SpisGene766</t>
  </si>
  <si>
    <t>JNK-interacting protein OS=Caenorhabditis elegans GN=unc-16 PE=1 SV=3</t>
  </si>
  <si>
    <t>Spis17025 SpisGene17025</t>
  </si>
  <si>
    <t>Epidermal growth factor receptor OS=Apis mellifera GN=Egfr PE=2 SV=1</t>
  </si>
  <si>
    <t>Spis3435 SpisGene3435</t>
  </si>
  <si>
    <t>Putative phospholipase B-like 2 OS=Homo sapiens GN=PLBD2 PE=1 SV=2</t>
  </si>
  <si>
    <t>Spis2176 SpisGene2176</t>
  </si>
  <si>
    <t>MORC family CW-type zinc finger protein 2 OS=Homo sapiens GN=MORC2 PE=1 SV=2</t>
  </si>
  <si>
    <t>Spis9545 SpisGene9545</t>
  </si>
  <si>
    <t>Tenascin-X OS=Homo sapiens GN=TNXB PE=1 SV=3</t>
  </si>
  <si>
    <t>Spis22115 SpisGene22115</t>
  </si>
  <si>
    <t>Spis9385.t1 SpisGene9385</t>
  </si>
  <si>
    <t>Spis5800 SpisGene5800</t>
  </si>
  <si>
    <t>Spis21015 SpisGene21015</t>
  </si>
  <si>
    <t>Uncharacterized protein OS=Strongylocentrotus purpuratus GN=Sp-LssL PE=4 SV=1</t>
  </si>
  <si>
    <t>Spis15851 SpisGene15851</t>
  </si>
  <si>
    <t>Spis16941 SpisGene16941</t>
  </si>
  <si>
    <t>Ankyrin repeat domain-containing protein 16 OS=Mus musculus GN=Ankrd16 PE=2 SV=1</t>
  </si>
  <si>
    <t>Spis13284 SpisGene13284</t>
  </si>
  <si>
    <t>Spis21651.t1 SpisGene21651</t>
  </si>
  <si>
    <t>Superoxide dismutase [Cu-Zn] 1 OS=Dictyostelium discoideum GN=sodA PE=2 SV=1</t>
  </si>
  <si>
    <t>Spis1817 SpisGene1817</t>
  </si>
  <si>
    <t>U4/U6 small nuclear ribonucleoprotein Prp3 OS=Gallus gallus GN=PRPF3 PE=2 SV=1</t>
  </si>
  <si>
    <t>Spis16906 SpisGene16906</t>
  </si>
  <si>
    <t>N-acetylgalactosamine kinase OS=Rattus norvegicus GN=Galk2 PE=2 SV=1</t>
  </si>
  <si>
    <t>Spis5236.t1 SpisGene5236</t>
  </si>
  <si>
    <t>Multidrug resistance protein 1 OS=Homo sapiens GN=ABCB1 PE=1 SV=3</t>
  </si>
  <si>
    <t>Spis16351 SpisGene16351</t>
  </si>
  <si>
    <t>40S ribosomal protein S3a OS=Nematostella vectensis GN=v1g242621 PE=3 SV=1</t>
  </si>
  <si>
    <t>Spis14462 SpisGene14462</t>
  </si>
  <si>
    <t>Interleukin enhancer-binding factor 2 homolog OS=Xenopus tropicalis GN=ilf2 PE=2 SV=1</t>
  </si>
  <si>
    <t>Spis1428 SpisGene1428</t>
  </si>
  <si>
    <t>Spis14109 SpisGene14109</t>
  </si>
  <si>
    <t>Monocarboxylate transporter 12 OS=Xenopus tropicalis GN=slc16a12 PE=2 SV=1</t>
  </si>
  <si>
    <t>Spis22272 SpisGene22272</t>
  </si>
  <si>
    <t>Spis7038 SpisGene7038</t>
  </si>
  <si>
    <t>Transmembrane protease serine 2 OS=Mus musculus GN=Tmprss2 PE=2 SV=3</t>
  </si>
  <si>
    <t>Spis8678 SpisGene8678</t>
  </si>
  <si>
    <t>Nodal modulator 1 OS=Mus musculus GN=Nomo1 PE=1 SV=1</t>
  </si>
  <si>
    <t>Spis15861 SpisGene15861</t>
  </si>
  <si>
    <t>Cystinosin OS=Bos taurus GN=CTNS PE=2 SV=1</t>
  </si>
  <si>
    <t>Spis7233 SpisGene7233</t>
  </si>
  <si>
    <t>Small subunit processome component 20 homolog OS=Homo sapiens GN=UTP20 PE=1 SV=3</t>
  </si>
  <si>
    <t>Spis15755 SpisGene15755</t>
  </si>
  <si>
    <t>GDP-mannose 4,6 dehydratase OS=Mus musculus GN=Gmds PE=2 SV=1</t>
  </si>
  <si>
    <t>Spis2689.t1 SpisGene2689</t>
  </si>
  <si>
    <t>Spis20106 SpisGene20106</t>
  </si>
  <si>
    <t>Spis10479 SpisGene10479</t>
  </si>
  <si>
    <t>Regulator of nonsense transcripts 2 OS=Homo sapiens GN=UPF2 PE=1 SV=1</t>
  </si>
  <si>
    <t>Spis709 SpisGene709</t>
  </si>
  <si>
    <t>Protein IMPACT-B OS=Xenopus tropicalis GN=impact-B PE=2 SV=1</t>
  </si>
  <si>
    <t>Spis10284 SpisGene10284</t>
  </si>
  <si>
    <t>Leucine-rich repeat flightless-interacting protein 2 OS=Xenopus tropicalis GN=lrrfip2 PE=2 SV=1</t>
  </si>
  <si>
    <t>Spis2467 SpisGene2467</t>
  </si>
  <si>
    <t>C2 domain-containing protein 5 OS=Homo sapiens GN=C2CD5 PE=1 SV=1</t>
  </si>
  <si>
    <t>Spis2281 SpisGene2281</t>
  </si>
  <si>
    <t>Cytosolic carboxypeptidase 2 OS=Danio rerio GN=zte25 PE=2 SV=1</t>
  </si>
  <si>
    <t>Spis10948 SpisGene10948</t>
  </si>
  <si>
    <t>predicted protein [Nematostella vectensis] &gt;gi|156222694|gb|EDO43536.1| predicted protein [Nematostella vectensis]</t>
  </si>
  <si>
    <t>Spis5664 SpisGene5664</t>
  </si>
  <si>
    <t>Spis19431 SpisGene19431</t>
  </si>
  <si>
    <t>Spis22640 SpisGene22640</t>
  </si>
  <si>
    <t>Spis12845 SpisGene12845</t>
  </si>
  <si>
    <t>Sphingosine kinase 1 OS=Mus musculus GN=Sphk1 PE=1 SV=1</t>
  </si>
  <si>
    <t>Spis5741 SpisGene5741</t>
  </si>
  <si>
    <t>Tubulin-specific chaperone D OS=Mus musculus GN=Tbcd PE=2 SV=1</t>
  </si>
  <si>
    <t>Spis6919 SpisGene6919</t>
  </si>
  <si>
    <t>Uncharacterized protein OS=Trichinella spiralis GN=Tsp_09157 PE=4 SV=1</t>
  </si>
  <si>
    <t>Spis18258 SpisGene18258</t>
  </si>
  <si>
    <t>Gastric triacylglycerol lipase OS=Homo sapiens GN=LIPF PE=1 SV=1</t>
  </si>
  <si>
    <t>Spis7459 SpisGene7459</t>
  </si>
  <si>
    <t>Spis6949 SpisGene6949</t>
  </si>
  <si>
    <t>Sacsin OS=Homo sapiens GN=SACS PE=1 SV=2</t>
  </si>
  <si>
    <t>Spis11370 SpisGene11370</t>
  </si>
  <si>
    <t>Tyrosine-protein kinase PR2 OS=Drosophila melanogaster GN=PR2 PE=1 SV=3</t>
  </si>
  <si>
    <t>Spis19367 SpisGene19367</t>
  </si>
  <si>
    <t>Uncharacterized protein MJ1187 OS=Methanocaldococcus jannaschii (strain ATCC 43067 / DSM 2661 / JAL-1 / JCM 10045 / NBRC 100440) GN=MJ1187 PE=1 SV=1</t>
  </si>
  <si>
    <t>Spis17316 SpisGene17316</t>
  </si>
  <si>
    <t>Serine/threonine-protein kinase SIK1 OS=Mus musculus GN=Sik1 PE=1 SV=3</t>
  </si>
  <si>
    <t>Spis17915 SpisGene17915</t>
  </si>
  <si>
    <t>Spis19733 SpisGene19733</t>
  </si>
  <si>
    <t>Spis19648 SpisGene19648</t>
  </si>
  <si>
    <t>Fibrillin-2 OS=Mus musculus GN=Fbn2 PE=1 SV=2</t>
  </si>
  <si>
    <t>Spis25000 SpisGene25000</t>
  </si>
  <si>
    <t>Spis7713 SpisGene7713</t>
  </si>
  <si>
    <t>Coiled-coil domain-containing protein 47 OS=Mus musculus GN=Ccdc47 PE=2 SV=2</t>
  </si>
  <si>
    <t>Spis1102 SpisGene1102</t>
  </si>
  <si>
    <t>Cytochrome P450 3A12 OS=Canis familiaris GN=CYP3A12 PE=2 SV=1</t>
  </si>
  <si>
    <t>Spis6968 SpisGene6968</t>
  </si>
  <si>
    <t>Transmembrane protein 9 OS=Homo sapiens GN=TMEM9 PE=1 SV=1</t>
  </si>
  <si>
    <t>Spis513 SpisGene513</t>
  </si>
  <si>
    <t>Tripartite motif-containing protein 67 OS=Mus musculus GN=Trim67 PE=2 SV=1</t>
  </si>
  <si>
    <t>Spis6585 SpisGene6585</t>
  </si>
  <si>
    <t>Spis11860.t1 SpisGene11860</t>
  </si>
  <si>
    <t>Vigilin OS=Mus musculus GN=Hdlbp PE=1 SV=1</t>
  </si>
  <si>
    <t>Spis2325.t2 SpisGene2325</t>
  </si>
  <si>
    <t>Coatomer subunit beta' OS=Mus musculus GN=Copb2 PE=2 SV=2</t>
  </si>
  <si>
    <t>Spis2722 SpisGene2722</t>
  </si>
  <si>
    <t>WD repeat-containing protein 37 OS=Mus musculus GN=Wdr37 PE=2 SV=1</t>
  </si>
  <si>
    <t>Spis497 SpisGene497</t>
  </si>
  <si>
    <t>Protein FAM228B OS=Mus musculus GN=Fam228b PE=2 SV=1</t>
  </si>
  <si>
    <t>Spis16401 SpisGene16401</t>
  </si>
  <si>
    <t>Glutamine--fructose-6-phosphate aminotransferase [isomerizing] 1 OS=Rattus norvegicus GN=Gfpt1 PE=1 SV=3</t>
  </si>
  <si>
    <t>Spis19890.t1 SpisGene19890</t>
  </si>
  <si>
    <t>Spis9562 SpisGene9562</t>
  </si>
  <si>
    <t>Spis15729 SpisGene15729</t>
  </si>
  <si>
    <t>Tetratricopeptide repeat protein 4 OS=Mus musculus GN=Ttc4 PE=2 SV=1</t>
  </si>
  <si>
    <t>Spis14568 SpisGene14568</t>
  </si>
  <si>
    <t>Pol polyprotein OS=Schistosoma mansoni PE=2 SV=1</t>
  </si>
  <si>
    <t>Spis15821 SpisGene15821</t>
  </si>
  <si>
    <t>Putative uncharacterized protein OS=Daphnia pulex GN=DAPPUDRAFT_119389 PE=4 SV=1</t>
  </si>
  <si>
    <t>Spis8372 SpisGene8372</t>
  </si>
  <si>
    <t>Putative tick transposon OS=Rhipicephalus pulchellus PE=2 SV=1</t>
  </si>
  <si>
    <t>Spis7663 SpisGene7663</t>
  </si>
  <si>
    <t>Nucleolar protein 8 OS=Mus musculus GN=Nol8 PE=1 SV=2</t>
  </si>
  <si>
    <t>Spis4314 SpisGene4314</t>
  </si>
  <si>
    <t>PREDICTED: uncharacterized protein LOC102805048 [Saccoglossus kowalevskii]</t>
  </si>
  <si>
    <t>Spis19779 SpisGene19779</t>
  </si>
  <si>
    <t>Disheveled-associated activator of morphogenesis 1 OS=Homo sapiens GN=DAAM1 PE=1 SV=2</t>
  </si>
  <si>
    <t>Spis24270 SpisGene24270</t>
  </si>
  <si>
    <t>Spis18162 SpisGene18162</t>
  </si>
  <si>
    <t>DNA mismatch repair protein Msh3 OS=Homo sapiens GN=MSH3 PE=1 SV=4</t>
  </si>
  <si>
    <t>Spis7200 SpisGene7200</t>
  </si>
  <si>
    <t>FMRF-amide neuropeptides OS=Aplysia californica PE=1 SV=3</t>
  </si>
  <si>
    <t>Spis8691 SpisGene8691</t>
  </si>
  <si>
    <t>Protein 2610015P09Rik OS=Mus musculus GN=2610015P09Rik PE=4 SV=1</t>
  </si>
  <si>
    <t>Spis11628 SpisGene11628</t>
  </si>
  <si>
    <t>Centrosomal protein of 41 kDa OS=Gallus gallus GN=CEP41 PE=3 SV=1</t>
  </si>
  <si>
    <t>Spis14857 SpisGene14857</t>
  </si>
  <si>
    <t>Predicted protein OS=Nematostella vectensis GN=v1g232929 PE=4 SV=1</t>
  </si>
  <si>
    <t>Spis11844.t1 SpisGene11844</t>
  </si>
  <si>
    <t>Galactose-1-phosphate uridylyltransferase OS=Mus musculus GN=Galt PE=2 SV=3</t>
  </si>
  <si>
    <t>Spis16467 SpisGene16467</t>
  </si>
  <si>
    <t>Ankyrin repeat, PH and SEC7 domain containing protein secG OS=Dictyostelium discoideum GN=secG PE=2 SV=1</t>
  </si>
  <si>
    <t>Spis34 SpisGene34</t>
  </si>
  <si>
    <t>4-methylaminobutanoate oxidase (formaldehyde-forming) OS=Arthrobacter nicotinovorans GN=abo PE=1 SV=1</t>
  </si>
  <si>
    <t>Spis11768.t1 SpisGene11768</t>
  </si>
  <si>
    <t>PHD and RING finger domain-containing protein 1 OS=Homo sapiens GN=PHRF1 PE=1 SV=3</t>
  </si>
  <si>
    <t>Spis8054 SpisGene8054</t>
  </si>
  <si>
    <t>Vacuolar protein sorting-associated protein 52 homolog OS=Homo sapiens GN=VPS52 PE=1 SV=1</t>
  </si>
  <si>
    <t>Spis3995 SpisGene3995</t>
  </si>
  <si>
    <t>RING finger protein 17 OS=Mus musculus GN=Rnf17 PE=1 SV=2</t>
  </si>
  <si>
    <t>Spis2358 SpisGene2358</t>
  </si>
  <si>
    <t>Ras-related protein Rab-26 OS=Bos taurus GN=RAB26 PE=2 SV=1</t>
  </si>
  <si>
    <t>Spis5832 SpisGene5832</t>
  </si>
  <si>
    <t>Kanadaptin OS=Homo sapiens GN=SLC4A1AP PE=1 SV=1</t>
  </si>
  <si>
    <t>Spis18149 SpisGene18149</t>
  </si>
  <si>
    <t>Protein ACN9 homolog, mitochondrial OS=Nematostella vectensis GN=acn9 PE=3 SV=1</t>
  </si>
  <si>
    <t>Spis9119 SpisGene9119</t>
  </si>
  <si>
    <t>Spis9754 SpisGene9754</t>
  </si>
  <si>
    <t>Heme-binding protein 2 OS=Homo sapiens GN=HEBP2 PE=1 SV=1</t>
  </si>
  <si>
    <t>Spis15584 SpisGene15584</t>
  </si>
  <si>
    <t>Uncharacterized protein (Fragment) OS=Cavia porcellus GN=FAS PE=4 SV=1</t>
  </si>
  <si>
    <t>Spis20247 SpisGene20247</t>
  </si>
  <si>
    <t>Cytochrome P450 4F5 OS=Rattus norvegicus GN=Cyp4f5 PE=2 SV=1</t>
  </si>
  <si>
    <t>Spis1121 SpisGene1121</t>
  </si>
  <si>
    <t>Ras-related protein Rab6 OS=Drosophila melanogaster GN=Rab6 PE=1 SV=1</t>
  </si>
  <si>
    <t>Spis6632 SpisGene6632</t>
  </si>
  <si>
    <t>U7 snRNA-associated Sm-like protein LSm11 OS=Homo sapiens GN=LSM11 PE=1 SV=2</t>
  </si>
  <si>
    <t>Spis20939 SpisGene20939</t>
  </si>
  <si>
    <t>Tetratricopeptide repeat protein 38 OS=Mus musculus GN=Ttc38 PE=2 SV=2</t>
  </si>
  <si>
    <t>Spis17522 SpisGene17522</t>
  </si>
  <si>
    <t>Ras guanyl-releasing protein 3 OS=Homo sapiens GN=RASGRP3 PE=2 SV=1</t>
  </si>
  <si>
    <t>Spis6508 SpisGene6508</t>
  </si>
  <si>
    <t>Spis14526.t1 SpisGene14526</t>
  </si>
  <si>
    <t>Spis10243 SpisGene10243</t>
  </si>
  <si>
    <t>ER degradation-enhancing alpha-mannosidase-like protein 1 OS=Homo sapiens GN=EDEM1 PE=1 SV=1</t>
  </si>
  <si>
    <t>Spis12550 SpisGene12550</t>
  </si>
  <si>
    <t>EF-hand domain-containing protein 1 OS=Homo sapiens GN=EFHC1 PE=1 SV=1</t>
  </si>
  <si>
    <t>Spis1537 SpisGene1537</t>
  </si>
  <si>
    <t>Tyrosine-protein kinase HTK16 OS=Hydra vulgaris GN=HTK16 PE=2 SV=1</t>
  </si>
  <si>
    <t>Spis13430 SpisGene13430</t>
  </si>
  <si>
    <t>THAP domain-containing protein 4 OS=Crassostrea gigas GN=CGI_10028143 PE=4 SV=1</t>
  </si>
  <si>
    <t>Spis6714 SpisGene6714</t>
  </si>
  <si>
    <t>Dynein heavy chain 12, axonemal OS=Rattus norvegicus GN=Dnah12 PE=2 SV=2</t>
  </si>
  <si>
    <t>Spis18412 SpisGene18412</t>
  </si>
  <si>
    <t>Spis21081 SpisGene21081</t>
  </si>
  <si>
    <t>CD209 antigen-like protein D OS=Mus musculus GN=Cd209d PE=2 SV=1</t>
  </si>
  <si>
    <t>Spis16632 SpisGene16632</t>
  </si>
  <si>
    <t>Costars family protein ABRACL OS=Mus musculus GN=Abracl PE=3 SV=1</t>
  </si>
  <si>
    <t>Spis23720 SpisGene23720</t>
  </si>
  <si>
    <t>Uncharacterized protein (Fragment) OS=Oreochromis niloticus PE=4 SV=1</t>
  </si>
  <si>
    <t>Spis11152 SpisGene11152</t>
  </si>
  <si>
    <t>Adenylosuccinate synthetase isozyme 2 OS=Sus scrofa GN=ADSS PE=2 SV=1</t>
  </si>
  <si>
    <t>Spis8643 SpisGene8643</t>
  </si>
  <si>
    <t>Protection of telomeres protein 1 OS=Gallus gallus GN=POT1 PE=1 SV=1</t>
  </si>
  <si>
    <t>Spis10028 SpisGene10028</t>
  </si>
  <si>
    <t>Spis25420 SpisGene25420</t>
  </si>
  <si>
    <t>Pro-Pol polyprotein (Fragment) OS=Anoplophora glabripennis GN=POL PE=4 SV=1</t>
  </si>
  <si>
    <t>Spis13992 SpisGene13992</t>
  </si>
  <si>
    <t>Kunitz-type serine protease inhibitor 1 OS=Vipera ammodytes ammodytes PE=1 SV=2</t>
  </si>
  <si>
    <t>Spis14422 SpisGene14422</t>
  </si>
  <si>
    <t>Spis9164 SpisGene9164</t>
  </si>
  <si>
    <t>FACT complex subunit SSRP1 OS=Gallus gallus GN=SSRP1 PE=2 SV=2</t>
  </si>
  <si>
    <t>Spis18621 SpisGene18621</t>
  </si>
  <si>
    <t>Aldehyde dehydrogenase X, mitochondrial OS=Rattus norvegicus GN=Aldh1b1 PE=1 SV=1</t>
  </si>
  <si>
    <t>Spis21815 SpisGene21815</t>
  </si>
  <si>
    <t>Putative uncharacterized protein OS=Branchiostoma floridae GN=BRAFLDRAFT_80795 PE=4 SV=1</t>
  </si>
  <si>
    <t>Spis16713 SpisGene16713</t>
  </si>
  <si>
    <t>1,25-dihydroxyvitamin D(3) 24-hydroxylase, mitochondrial OS=Mus musculus GN=Cyp24a1 PE=2 SV=1</t>
  </si>
  <si>
    <t>Spis14338.t1 SpisGene14338</t>
  </si>
  <si>
    <t>Transcription factor 12 OS=Homo sapiens GN=TCF12 PE=1 SV=1</t>
  </si>
  <si>
    <t>Spis18705 SpisGene18705</t>
  </si>
  <si>
    <t>Tumor susceptibility gene 101 protein OS=Homo sapiens GN=TSG101 PE=1 SV=2</t>
  </si>
  <si>
    <t>Spis25760.Novel SpisGene25760.Novel</t>
  </si>
  <si>
    <t>Putative uncharacterized protein OS=Branchiostoma floridae GN=BRAFLDRAFT_64249 PE=3 SV=1</t>
  </si>
  <si>
    <t>Spis17104 SpisGene17104</t>
  </si>
  <si>
    <t>EKC/KEOPS complex subunit TPRKB OS=Homo sapiens GN=TPRKB PE=1 SV=1</t>
  </si>
  <si>
    <t>Spis15348 SpisGene15348</t>
  </si>
  <si>
    <t>Predicted protein OS=Nematostella vectensis GN=v1g238751 PE=4 SV=1</t>
  </si>
  <si>
    <t>Spis1154 SpisGene1154</t>
  </si>
  <si>
    <t>Vacuolar segregation protein pep7 OS=Schizosaccharomyces pombe (strain 972 / ATCC 24843) GN=pep7 PE=3 SV=1</t>
  </si>
  <si>
    <t>Spis9052 SpisGene9052</t>
  </si>
  <si>
    <t>TAR DNA-binding protein 43 OS=Pongo abelii GN=TARDBP PE=2 SV=1</t>
  </si>
  <si>
    <t>Spis3700.t2 SpisGene3700</t>
  </si>
  <si>
    <t>Spis7952 SpisGene7952</t>
  </si>
  <si>
    <t>Eukaryotic translation initiation factor 4H OS=Mus musculus GN=Eif4h PE=1 SV=3</t>
  </si>
  <si>
    <t>Spis4179 SpisGene4179</t>
  </si>
  <si>
    <t>Diphthamide biosynthesis protein 7 OS=Mus musculus GN=Dph7 PE=2 SV=1</t>
  </si>
  <si>
    <t>Spis7158 SpisGene7158</t>
  </si>
  <si>
    <t>Probable cytosolic iron-sulfur protein assembly protein CIAO1 homolog OS=Nematostella vectensis GN=v1g226592 PE=3 SV=1</t>
  </si>
  <si>
    <t>Spis11107 SpisGene11107</t>
  </si>
  <si>
    <t>Spis18745 SpisGene18745</t>
  </si>
  <si>
    <t>Uncharacterized protein OS=Strongylocentrotus purpuratus GN=Sp-Endrvt9 PE=4 SV=1</t>
  </si>
  <si>
    <t>Spis1731 SpisGene1731</t>
  </si>
  <si>
    <t>Solute carrier family 26 member 6 OS=Mus musculus GN=Slc26a6 PE=1 SV=2</t>
  </si>
  <si>
    <t>Spis7059 SpisGene7059</t>
  </si>
  <si>
    <t>Nuclease EXOG, mitochondrial OS=Mus musculus GN=Exog PE=2 SV=1</t>
  </si>
  <si>
    <t>Spis10300 SpisGene10300</t>
  </si>
  <si>
    <t>PREDICTED: uncharacterized protein LOC101240840, partial [Hydra vulgaris]</t>
  </si>
  <si>
    <t>Spis19433 SpisGene19433</t>
  </si>
  <si>
    <t>DEP domain-containing protein 7 OS=Mus musculus GN=Depdc7 PE=2 SV=1</t>
  </si>
  <si>
    <t>Spis12232 SpisGene12232</t>
  </si>
  <si>
    <t>Spis19387 SpisGene19387</t>
  </si>
  <si>
    <t>39S ribosomal protein L41-B, mitochondrial OS=Xenopus laevis GN=mrpl41-b PE=2 SV=1</t>
  </si>
  <si>
    <t>Spis15355.t1 SpisGene15355</t>
  </si>
  <si>
    <t>Rac guanine nucleotide exchange factor JJ OS=Dictyostelium discoideum GN=gxcJJ PE=1 SV=1</t>
  </si>
  <si>
    <t>Spis10366.t2 SpisGene10366</t>
  </si>
  <si>
    <t>Eukaryotic translation initiation factor 2A OS=Dictyostelium discoideum GN=eif2a PE=3 SV=1</t>
  </si>
  <si>
    <t>Spis1184.t1 SpisGene1184</t>
  </si>
  <si>
    <t>Kinesin-like protein KIF16B OS=Homo sapiens GN=KIF16B PE=1 SV=2</t>
  </si>
  <si>
    <t>Spis5348 SpisGene5348</t>
  </si>
  <si>
    <t>Spis1185 SpisGene1185</t>
  </si>
  <si>
    <t>Spis8217 SpisGene8217</t>
  </si>
  <si>
    <t>Spis20417 SpisGene20417</t>
  </si>
  <si>
    <t>Coatomer subunit epsilon OS=Bos taurus GN=COPE PE=1 SV=3</t>
  </si>
  <si>
    <t>Spis7744 SpisGene7744</t>
  </si>
  <si>
    <t>Coiled-coil domain-containing protein 89 OS=Danio rerio GN=ccdc89 PE=2 SV=1</t>
  </si>
  <si>
    <t>Spis4675 SpisGene4675</t>
  </si>
  <si>
    <t>Transient receptor potential cation channel subfamily M member 3 OS=Homo sapiens GN=TRPM3 PE=2 SV=4</t>
  </si>
  <si>
    <t>Spis4515 SpisGene4515</t>
  </si>
  <si>
    <t>WAS protein family homolog 1 OS=Danio rerio GN=Wash1 PE=2 SV=2</t>
  </si>
  <si>
    <t>Spis17794.t2 SpisGene17794</t>
  </si>
  <si>
    <t>Spis17710 SpisGene17710</t>
  </si>
  <si>
    <t>Spis6021 SpisGene6021</t>
  </si>
  <si>
    <t>Stimulator of interferon genes protein OS=Homo sapiens GN=TMEM173 PE=1 SV=1</t>
  </si>
  <si>
    <t>Spis6070 SpisGene6070</t>
  </si>
  <si>
    <t>Spis3443 SpisGene3443</t>
  </si>
  <si>
    <t>Citron Rho-interacting kinase OS=Homo sapiens GN=CIT PE=1 SV=2</t>
  </si>
  <si>
    <t>Spis10239 SpisGene10239</t>
  </si>
  <si>
    <t>Cytosolic Fe-S cluster assembly factor CFD1 OS=Saccharomyces cerevisiae (strain ATCC 204508 / S288c) GN=CFD1 PE=1 SV=1</t>
  </si>
  <si>
    <t>Spis8043 SpisGene8043</t>
  </si>
  <si>
    <t>Spis13967 SpisGene13967</t>
  </si>
  <si>
    <t>Ribosome biogenesis methyltransferase WBSCR22 OS=Homo sapiens GN=WBSCR22 PE=1 SV=2</t>
  </si>
  <si>
    <t>Spis4211 SpisGene4211</t>
  </si>
  <si>
    <t>Multidrug resistance-associated protein 4 OS=Homo sapiens GN=ABCC4 PE=1 SV=3</t>
  </si>
  <si>
    <t>Spis13815 SpisGene13815</t>
  </si>
  <si>
    <t>Centrosomal protein of 76 kDa OS=Xenopus tropicalis GN=cep76 PE=2 SV=1</t>
  </si>
  <si>
    <t>Spis20722 SpisGene20722</t>
  </si>
  <si>
    <t>Predicted protein OS=Nematostella vectensis GN=v1g240279 PE=4 SV=1</t>
  </si>
  <si>
    <t>Spis17110 SpisGene17110</t>
  </si>
  <si>
    <t>Coiled-coil domain-containing protein 77 OS=Homo sapiens GN=CCDC77 PE=2 SV=1</t>
  </si>
  <si>
    <t>Spis21230 SpisGene21230</t>
  </si>
  <si>
    <t>Endophilin-A2 OS=Gallus gallus GN=SH3GL1 PE=1 SV=1</t>
  </si>
  <si>
    <t>Spis4130 SpisGene4130</t>
  </si>
  <si>
    <t>Fibroblast growth factor receptor 3 OS=Homo sapiens GN=FGFR3 PE=1 SV=1</t>
  </si>
  <si>
    <t>Spis15194 SpisGene15194</t>
  </si>
  <si>
    <t>Uncharacterized protein OS=Strongylocentrotus purpuratus GN=Sp-PppL_110 PE=4 SV=1</t>
  </si>
  <si>
    <t>Spis21628 SpisGene21628</t>
  </si>
  <si>
    <t>Predicted protein OS=Nematostella vectensis GN=v1g218910 PE=4 SV=1</t>
  </si>
  <si>
    <t>Spis19378 SpisGene19378</t>
  </si>
  <si>
    <t>Methyltransferase-like protein 7A OS=Homo sapiens GN=METTL7A PE=1 SV=1</t>
  </si>
  <si>
    <t>Spis8720 SpisGene8720</t>
  </si>
  <si>
    <t>Peptidase M20 domain-containing protein 2 (Fragment) OS=Hydra vulgaris GN=PM20D2 PE=2 SV=1</t>
  </si>
  <si>
    <t>Spis6703 SpisGene6703</t>
  </si>
  <si>
    <t>Structural maintenance of chromosomes protein 1A OS=Homo sapiens GN=SMC1A PE=1 SV=2</t>
  </si>
  <si>
    <t>Spis8835 SpisGene8835</t>
  </si>
  <si>
    <t>Uncharacterized protein (Fragment) OS=Gasterosteus aculeatus PE=4 SV=1</t>
  </si>
  <si>
    <t>Spis2793 SpisGene2793</t>
  </si>
  <si>
    <t>Myotubularin-related protein 1 OS=Homo sapiens GN=MTMR1 PE=1 SV=4</t>
  </si>
  <si>
    <t>Spis7595 SpisGene7595</t>
  </si>
  <si>
    <t>Probable gluconokinase OS=Homo sapiens GN=IDNK PE=2 SV=1</t>
  </si>
  <si>
    <t>Spis10608 SpisGene10608</t>
  </si>
  <si>
    <t>Telomeric repeat-binding factor 2 OS=Mus musculus GN=Terf2 PE=1 SV=3</t>
  </si>
  <si>
    <t>Spis10790 SpisGene10790</t>
  </si>
  <si>
    <t>m7GpppX diphosphatase OS=Bos taurus GN=DCPS PE=2 SV=1</t>
  </si>
  <si>
    <t>Spis6254 SpisGene6254</t>
  </si>
  <si>
    <t>Spis20406 SpisGene20406</t>
  </si>
  <si>
    <t>Collagen alpha-2(IV) chain OS=Ascaris suum PE=2 SV=1</t>
  </si>
  <si>
    <t>Spis11048 SpisGene11048</t>
  </si>
  <si>
    <t>Putative leucine-rich repeat-containing protein DDB_G0281931 OS=Dictyostelium discoideum GN=DDB_G0281931 PE=4 SV=1</t>
  </si>
  <si>
    <t>Spis13496 SpisGene13496</t>
  </si>
  <si>
    <t>Glucose-6-phosphate isomerase OS=Sus scrofa GN=GPI PE=1 SV=3</t>
  </si>
  <si>
    <t>Spis2626 SpisGene2626</t>
  </si>
  <si>
    <t>hypothetical protein CAPTEDRAFT_192156 [Capitella teleta]</t>
  </si>
  <si>
    <t>Spis13116 SpisGene13116</t>
  </si>
  <si>
    <t>Spis11171 SpisGene11171</t>
  </si>
  <si>
    <t>SWI/SNF-related matrix-associated actin-dependent regulator of chromatin subfamily E member 1 OS=Mus musculus GN=Smarce1 PE=1 SV=1</t>
  </si>
  <si>
    <t>Spis2976 SpisGene2976</t>
  </si>
  <si>
    <t>Probable dimethyladenosine transferase OS=Bos taurus GN=DIMT1 PE=2 SV=1</t>
  </si>
  <si>
    <t>Spis5283 SpisGene5283</t>
  </si>
  <si>
    <t>Leukocyte elastase inhibitor A OS=Mus musculus GN=Serpinb1a PE=1 SV=1</t>
  </si>
  <si>
    <t>Spis15546.t2 SpisGene15546</t>
  </si>
  <si>
    <t>TRAF3-interacting protein 1 OS=Danio rerio GN=traf3ip1 PE=2 SV=1</t>
  </si>
  <si>
    <t>Spis1790 SpisGene1790</t>
  </si>
  <si>
    <t>Protein SMG7 OS=Mus musculus GN=Smg7 PE=2 SV=1</t>
  </si>
  <si>
    <t>Spis44 SpisGene44</t>
  </si>
  <si>
    <t>Saccharopine dehydrogenase [NAD(+), L-lysine-forming] OS=Schizosaccharomyces pombe (strain 972 / ATCC 24843) GN=lys3 PE=1 SV=2</t>
  </si>
  <si>
    <t>Spis5403 SpisGene5403</t>
  </si>
  <si>
    <t>Serine/threonine-protein kinase 32B OS=Mus musculus GN=Stk32b PE=2 SV=2</t>
  </si>
  <si>
    <t>Spis5962 SpisGene5962</t>
  </si>
  <si>
    <t>Dynein heavy chain 6, axonemal OS=Homo sapiens GN=DNAH6 PE=1 SV=3</t>
  </si>
  <si>
    <t>Spis18473 SpisGene18473</t>
  </si>
  <si>
    <t>Histone-lysine N-methyltransferase SUV39H1 OS=Xenopus laevis GN=suv39h1 PE=2 SV=1</t>
  </si>
  <si>
    <t>Spis3738 SpisGene3738</t>
  </si>
  <si>
    <t>Predicted protein OS=Nematostella vectensis GN=v1g247591 PE=4 SV=1</t>
  </si>
  <si>
    <t>Spis22926 SpisGene22926</t>
  </si>
  <si>
    <t>P2X purinoceptor 7 OS=Homo sapiens GN=P2RX7 PE=1 SV=4</t>
  </si>
  <si>
    <t>Spis8409 SpisGene8409</t>
  </si>
  <si>
    <t>ER membrane protein complex subunit 2 OS=Pongo abelii GN=EMC2 PE=2 SV=1</t>
  </si>
  <si>
    <t>Spis247 SpisGene247</t>
  </si>
  <si>
    <t>Protein sidekick-1 OS=Gallus gallus GN=SDK1 PE=2 SV=1</t>
  </si>
  <si>
    <t>Spis6831 SpisGene6831</t>
  </si>
  <si>
    <t>Bardet-Biedl syndrome 5 protein homolog OS=Mus musculus GN=Bbs5 PE=1 SV=1</t>
  </si>
  <si>
    <t>Spis9957 SpisGene9957</t>
  </si>
  <si>
    <t>UV-stimulated scaffold protein A OS=Gallus gallus GN=UVSSA PE=3 SV=1</t>
  </si>
  <si>
    <t>Spis11787 SpisGene11787</t>
  </si>
  <si>
    <t>Receptor-type tyrosine-protein phosphatase F OS=Bos taurus GN=PTPRF PE=2 SV=1</t>
  </si>
  <si>
    <t>Spis4763 SpisGene4763</t>
  </si>
  <si>
    <t>Coiled-coil domain-containing protein 173 OS=Mus musculus GN=Ccdc173 PE=2 SV=1</t>
  </si>
  <si>
    <t>Spis5425 SpisGene5425</t>
  </si>
  <si>
    <t>Proline synthase co-transcribed bacterial homolog protein OS=Mus musculus GN=Prosc PE=1 SV=1</t>
  </si>
  <si>
    <t>Spis22614 SpisGene22614</t>
  </si>
  <si>
    <t>Uncharacterized protein OS=Strongylocentrotus purpuratus GN=Sp-Endrvt46 PE=4 SV=1</t>
  </si>
  <si>
    <t>Spis5885 SpisGene5885</t>
  </si>
  <si>
    <t>N-acyl-phosphatidylethanolamine-hydrolyzing phospholipase D OS=Bos taurus GN=NAPEPLD PE=2 SV=1</t>
  </si>
  <si>
    <t>Spis24861 SpisGene24861</t>
  </si>
  <si>
    <t>Spis657 SpisGene657</t>
  </si>
  <si>
    <t>Focadhesin OS=Homo sapiens GN=FOCAD PE=1 SV=1</t>
  </si>
  <si>
    <t>Spis3666.t1 SpisGene3666</t>
  </si>
  <si>
    <t>Serine/threonine-protein phosphatase 2A catalytic subunit beta isoform OS=Bos taurus GN=PPP2CB PE=1 SV=1</t>
  </si>
  <si>
    <t>Spis1531 SpisGene1531</t>
  </si>
  <si>
    <t>Leukocyte elastase inhibitor OS=Homo sapiens GN=SERPINB1 PE=1 SV=1</t>
  </si>
  <si>
    <t>Spis6815 SpisGene6815</t>
  </si>
  <si>
    <t>Malonyl-[acyl-carrier protein] O-methyltransferase OS=Serratia marcescens GN=bioC PE=1 SV=1</t>
  </si>
  <si>
    <t>Spis13987 SpisGene13987</t>
  </si>
  <si>
    <t>Ras GTPase-activating protein-binding protein 2 OS=Mus musculus GN=G3bp2 PE=1 SV=2</t>
  </si>
  <si>
    <t>Spis18148 SpisGene18148</t>
  </si>
  <si>
    <t>Diacylglycerol kinase beta OS=Mus musculus GN=Dgkb PE=2 SV=2</t>
  </si>
  <si>
    <t>Spis18867 SpisGene18867</t>
  </si>
  <si>
    <t>Protein patched homolog 1 OS=Homo sapiens GN=PTCH1 PE=1 SV=2</t>
  </si>
  <si>
    <t>Spis22120.t1 SpisGene22120</t>
  </si>
  <si>
    <t>Anoctamin-10 OS=Mus musculus GN=Ano10 PE=2 SV=1</t>
  </si>
  <si>
    <t>Spis201 SpisGene201</t>
  </si>
  <si>
    <t>Kinesin light chain 2 OS=Mus musculus GN=Klc2 PE=1 SV=1</t>
  </si>
  <si>
    <t>Spis546 SpisGene546</t>
  </si>
  <si>
    <t>Coiled-coil domain-containing protein 91 OS=Homo sapiens GN=CCDC91 PE=1 SV=2</t>
  </si>
  <si>
    <t>Spis4372 SpisGene4372</t>
  </si>
  <si>
    <t>Uncharacterized protein C16orf52 homolog OS=Danio rerio GN=zgc:153595 PE=2 SV=1</t>
  </si>
  <si>
    <t>Spis23597 SpisGene23597</t>
  </si>
  <si>
    <t>Spis6199 SpisGene6199</t>
  </si>
  <si>
    <t>SUMO-conjugating enzyme UBC9-A OS=Danio rerio GN=ube2ia PE=1 SV=1</t>
  </si>
  <si>
    <t>Spis17023 SpisGene17023</t>
  </si>
  <si>
    <t>Protein salvador homolog 1 OS=Homo sapiens GN=SAV1 PE=1 SV=2</t>
  </si>
  <si>
    <t>Spis6818 SpisGene6818</t>
  </si>
  <si>
    <t>Spis9837 SpisGene9837</t>
  </si>
  <si>
    <t>Condensin-2 complex subunit H2 OS=Xenopus laevis GN=ncaph2 PE=1 SV=1</t>
  </si>
  <si>
    <t>Spis18192.t1 SpisGene18192</t>
  </si>
  <si>
    <t>STAM-binding protein OS=Homo sapiens GN=STAMBP PE=1 SV=1</t>
  </si>
  <si>
    <t>Spis10835 SpisGene10835</t>
  </si>
  <si>
    <t>Mesoderm posterior protein 2 OS=Mus musculus GN=Mesp2 PE=1 SV=1</t>
  </si>
  <si>
    <t>Spis2520 SpisGene2520</t>
  </si>
  <si>
    <t>Spis3185 SpisGene3185</t>
  </si>
  <si>
    <t>Protein DJ-1 OS=Danio rerio GN=park7 PE=2 SV=1</t>
  </si>
  <si>
    <t>Spis4653 SpisGene4653</t>
  </si>
  <si>
    <t>B-box type zinc finger protein ncl-1 OS=Caenorhabditis elegans GN=ncl-1 PE=1 SV=1</t>
  </si>
  <si>
    <t>Spis8834 SpisGene8834</t>
  </si>
  <si>
    <t>Phosphatidylinositol N-acetylglucosaminyltransferase subunit C OS=Homo sapiens GN=PIGC PE=2 SV=1</t>
  </si>
  <si>
    <t>Spis18466 SpisGene18466</t>
  </si>
  <si>
    <t>Migration and invasion-inhibitory protein OS=Mus musculus GN=Miip PE=2 SV=1</t>
  </si>
  <si>
    <t>Spis3709 SpisGene3709</t>
  </si>
  <si>
    <t>Spis7182 SpisGene7182</t>
  </si>
  <si>
    <t>ATP-binding cassette sub-family F member 1 OS=Sus scrofa GN=ABCF1 PE=3 SV=1</t>
  </si>
  <si>
    <t>Spis15244 SpisGene15244</t>
  </si>
  <si>
    <t>Cathepsin L OS=Schistosoma mansoni GN=CL1 PE=2 SV=1</t>
  </si>
  <si>
    <t>Spis18374 SpisGene18374</t>
  </si>
  <si>
    <t>Nucleolar RNA helicase 2 OS=Rattus norvegicus GN=Ddx21 PE=2 SV=1</t>
  </si>
  <si>
    <t>Spis19479 SpisGene19479</t>
  </si>
  <si>
    <t>Glutathione S-transferase OS=Anopheles gambiae GN=GstS1 PE=2 SV=4</t>
  </si>
  <si>
    <t>Spis4178 SpisGene4178</t>
  </si>
  <si>
    <t>Golgi to ER traffic protein 4 homolog OS=Homo sapiens GN=GET4 PE=1 SV=1</t>
  </si>
  <si>
    <t>Spis3296 SpisGene3296</t>
  </si>
  <si>
    <t>Intraflagellar transport protein 140 homolog OS=Homo sapiens GN=IFT140 PE=1 SV=1</t>
  </si>
  <si>
    <t>Spis16786 SpisGene16786</t>
  </si>
  <si>
    <t>Regulator of G-protein signaling 12 OS=Rattus norvegicus GN=Rgs12 PE=1 SV=1</t>
  </si>
  <si>
    <t>Spis9818 SpisGene9818</t>
  </si>
  <si>
    <t>Pleckstrin homology domain-containing family A member 8 OS=Danio rerio GN=plekha8 PE=2 SV=1</t>
  </si>
  <si>
    <t>Spis11321.t1 SpisGene11321</t>
  </si>
  <si>
    <t>BMP-binding endothelial regulator protein OS=Mus musculus GN=Bmper PE=1 SV=1</t>
  </si>
  <si>
    <t>Spis15250 SpisGene15250</t>
  </si>
  <si>
    <t>Counting factor 60 OS=Dictyostelium discoideum GN=cf60 PE=1 SV=1</t>
  </si>
  <si>
    <t>Spis1442 SpisGene1442</t>
  </si>
  <si>
    <t>Smith-Magenis syndrome chromosomal region candidate gene 8 protein homolog OS=Mus musculus GN=Smcr8 PE=1 SV=2</t>
  </si>
  <si>
    <t>Spis19974 SpisGene19974</t>
  </si>
  <si>
    <t>Lysine-specific demethylase 8 OS=Homo sapiens GN=KDM8 PE=1 SV=1</t>
  </si>
  <si>
    <t>Spis23704.t1 SpisGene23704</t>
  </si>
  <si>
    <t>Rab5 GDP/GTP exchange factor OS=Mus musculus GN=Rabgef1 PE=1 SV=1</t>
  </si>
  <si>
    <t>Spis11200 SpisGene11200</t>
  </si>
  <si>
    <t>Alpha-1,6-mannosyl-glycoprotein 2-beta-N-acetylglucosaminyltransferase OS=Sus scrofa GN=MGAT2 PE=3 SV=1</t>
  </si>
  <si>
    <t>Spis4092 SpisGene4092</t>
  </si>
  <si>
    <t>dCTP pyrophosphatase 1 OS=Mus musculus GN=Dctpp1 PE=1 SV=1</t>
  </si>
  <si>
    <t>Spis16168 SpisGene16168</t>
  </si>
  <si>
    <t>Collagen alpha-5(VI) chain OS=Homo sapiens GN=COL6A5 PE=1 SV=1</t>
  </si>
  <si>
    <t>Spis43 SpisGene43</t>
  </si>
  <si>
    <t>Spis15663 SpisGene15663</t>
  </si>
  <si>
    <t>Serine-protein kinase ATM OS=Sus scrofa GN=ATM PE=3 SV=2</t>
  </si>
  <si>
    <t>Spis4043 SpisGene4043</t>
  </si>
  <si>
    <t>ATP-dependent DNA helicase RecQ OS=Escherichia coli (strain K12) GN=recQ PE=1 SV=5</t>
  </si>
  <si>
    <t>Spis5980 SpisGene5980</t>
  </si>
  <si>
    <t>Spis22269 SpisGene22269</t>
  </si>
  <si>
    <t>Spis13313 SpisGene13313</t>
  </si>
  <si>
    <t>Putative uncharacterized protein OS=Branchiostoma floridae GN=BRAFLDRAFT_67900 PE=4 SV=1</t>
  </si>
  <si>
    <t>Spis14337 SpisGene14337</t>
  </si>
  <si>
    <t>Spis16510 SpisGene16510</t>
  </si>
  <si>
    <t>Uncharacterized protein F54H12.2 OS=Caenorhabditis elegans GN=F54H12.2 PE=4 SV=1</t>
  </si>
  <si>
    <t>Spis19725 SpisGene19725</t>
  </si>
  <si>
    <t>Spis12014 SpisGene12014</t>
  </si>
  <si>
    <t>Vascular endothelial growth factor receptor kdr-like OS=Danio rerio GN=kdrl PE=1 SV=1</t>
  </si>
  <si>
    <t>Spis16369 SpisGene16369</t>
  </si>
  <si>
    <t>Putative ATP-dependent RNA helicase DDX11-like protein 8 OS=Homo sapiens GN=DDX11L8 PE=1 SV=1</t>
  </si>
  <si>
    <t>Spis19292 SpisGene19292</t>
  </si>
  <si>
    <t>Spis7507 SpisGene7507</t>
  </si>
  <si>
    <t>Nucleotide-binding oligomerization domain-containing protein 1 OS=Homo sapiens GN=NOD1 PE=1 SV=1</t>
  </si>
  <si>
    <t>Spis794 SpisGene794</t>
  </si>
  <si>
    <t>hypothetical protein BRAFLDRAFT_98085 [Branchiostoma floridae] &gt;gi|229288225|gb|EEN58924.1| hypothetical protein BRAFLDRAFT_98085 [Branchiostoma floridae]</t>
  </si>
  <si>
    <t>Spis969 SpisGene969</t>
  </si>
  <si>
    <t>U3 small nucleolar RNA-associated protein 14 homolog A OS=Bos taurus GN=UTP14A PE=2 SV=1</t>
  </si>
  <si>
    <t>Spis7284 SpisGene7284</t>
  </si>
  <si>
    <t>Actin-binding protein IPP OS=Homo sapiens GN=IPP PE=2 SV=1</t>
  </si>
  <si>
    <t>Spis15877 SpisGene15877</t>
  </si>
  <si>
    <t>Extended synaptotagmin-3 OS=Xenopus tropicalis GN=esyt3 PE=2 SV=1</t>
  </si>
  <si>
    <t>Spis2250 SpisGene2250</t>
  </si>
  <si>
    <t>EF-hand calcium-binding domain-containing protein 5 OS=Homo sapiens GN=EFCAB5 PE=1 SV=3</t>
  </si>
  <si>
    <t>Spis4024 SpisGene4024</t>
  </si>
  <si>
    <t>Structural maintenance of chromosomes protein 2 OS=Xenopus laevis GN=smc2 PE=1 SV=1</t>
  </si>
  <si>
    <t>Spis8705 SpisGene8705</t>
  </si>
  <si>
    <t>Homeobox protein homothorax OS=Drosophila melanogaster GN=hth PE=1 SV=1</t>
  </si>
  <si>
    <t>Spis23834 SpisGene23834</t>
  </si>
  <si>
    <t>Protein argonaute-2 OS=Mus musculus GN=Ago2 PE=1 SV=3</t>
  </si>
  <si>
    <t>Spis11422.t1 SpisGene11422</t>
  </si>
  <si>
    <t>Trafficking protein particle complex subunit 13 OS=Danio rerio GN=trappc13 PE=2 SV=2</t>
  </si>
  <si>
    <t>Spis21040 SpisGene21040</t>
  </si>
  <si>
    <t>Spis7684 SpisGene7684</t>
  </si>
  <si>
    <t>Putative uncharacterized protein (Fragment) OS=Perkinsus marinus (strain ATCC 50983 / TXsc) GN=Pmar_PMAR015159 PE=4 SV=1</t>
  </si>
  <si>
    <t>Spis6665 SpisGene6665</t>
  </si>
  <si>
    <t>Potassium voltage-gated channel protein Shaw OS=Drosophila melanogaster GN=Shaw PE=2 SV=1</t>
  </si>
  <si>
    <t>Spis4364 SpisGene4364</t>
  </si>
  <si>
    <t>ATP-binding cassette sub-family A member 5 OS=Homo sapiens GN=ABCA5 PE=2 SV=2</t>
  </si>
  <si>
    <t>Spis15602 SpisGene15602</t>
  </si>
  <si>
    <t>Poly(A) RNA polymerase GLD2-A OS=Xenopus laevis GN=papd4-a PE=1 SV=1</t>
  </si>
  <si>
    <t>Spis20643 SpisGene20643</t>
  </si>
  <si>
    <t>Ubiquinol-cytochrome-c reductase complex assembly factor 1 OS=Homo sapiens GN=UQCC1 PE=1 SV=3</t>
  </si>
  <si>
    <t>Spis8649 SpisGene8649</t>
  </si>
  <si>
    <t>Acyl-CoA synthetase family member 4 OS=Danio rerio GN=aasdh PE=3 SV=1</t>
  </si>
  <si>
    <t>Spis17939 SpisGene17939</t>
  </si>
  <si>
    <t>Spis3712 SpisGene3712</t>
  </si>
  <si>
    <t>Lipopolysaccharide-induced tumor necrosis factor-alpha factor homolog OS=Rattus norvegicus GN=Litaf PE=2 SV=1</t>
  </si>
  <si>
    <t>Spis2210 SpisGene2210</t>
  </si>
  <si>
    <t>PREDICTED: uncharacterized protein LOC100215049 [Hydra vulgaris]</t>
  </si>
  <si>
    <t>Spis17239 SpisGene17239</t>
  </si>
  <si>
    <t>Neutrophil cytosol factor 2 OS=Homo sapiens GN=NCF2 PE=1 SV=2</t>
  </si>
  <si>
    <t>Spis14988.t1 SpisGene14988</t>
  </si>
  <si>
    <t>SID1 transmembrane family member 1 OS=Mus musculus GN=Sidt1 PE=2 SV=1</t>
  </si>
  <si>
    <t>Spis19976 SpisGene19976</t>
  </si>
  <si>
    <t>TNF receptor-associated factor 1 OS=Mus musculus GN=Traf1 PE=1 SV=2</t>
  </si>
  <si>
    <t>Spis21330 SpisGene21330</t>
  </si>
  <si>
    <t>Arpin OS=Xenopus laevis GN=arpin PE=2 SV=1</t>
  </si>
  <si>
    <t>Spis1297 SpisGene1297</t>
  </si>
  <si>
    <t>Checkpoint protein HUS1 OS=Homo sapiens GN=HUS1 PE=1 SV=1</t>
  </si>
  <si>
    <t>Spis11493 SpisGene11493</t>
  </si>
  <si>
    <t>YEATS domain-containing protein 2 OS=Mus musculus GN=Yeats2 PE=2 SV=2</t>
  </si>
  <si>
    <t>Spis8906 SpisGene8906</t>
  </si>
  <si>
    <t>Ribosome biogenesis protein WDR12 homolog (Fragment) OS=Nematostella vectensis GN=v1g82024 PE=3 SV=1</t>
  </si>
  <si>
    <t>Spis18936 SpisGene18936</t>
  </si>
  <si>
    <t>Smoothened homolog OS=Rattus norvegicus GN=Smo PE=2 SV=1</t>
  </si>
  <si>
    <t>Spis17809 SpisGene17809</t>
  </si>
  <si>
    <t>Spis2106 SpisGene2106</t>
  </si>
  <si>
    <t>Inosine-5'-monophosphate dehydrogenase 1b OS=Danio rerio GN=impdh1b PE=2 SV=1</t>
  </si>
  <si>
    <t>Spis2588 SpisGene2588</t>
  </si>
  <si>
    <t>Spis12243 SpisGene12243</t>
  </si>
  <si>
    <t>predicted protein [Nematostella vectensis] &gt;gi|156219436|gb|EDO40318.1| predicted protein [Nematostella vectensis]</t>
  </si>
  <si>
    <t>Spis12042 SpisGene12042</t>
  </si>
  <si>
    <t>Pro-Pol polyprotein OS=Feline foamy virus GN=pol PE=3 SV=1</t>
  </si>
  <si>
    <t>Spis5231 SpisGene5231</t>
  </si>
  <si>
    <t>Spis10815 SpisGene10815</t>
  </si>
  <si>
    <t>Enkurin OS=Homo sapiens GN=ENKUR PE=2 SV=1</t>
  </si>
  <si>
    <t>Spis17222 SpisGene17222</t>
  </si>
  <si>
    <t>Spis7848 SpisGene7848</t>
  </si>
  <si>
    <t>Regulator of G-protein signaling 11 OS=Mus musculus GN=Rgs11 PE=1 SV=2</t>
  </si>
  <si>
    <t>Spis23117 SpisGene23117</t>
  </si>
  <si>
    <t>Spis22131 SpisGene22131</t>
  </si>
  <si>
    <t>Density-regulated protein OS=Bos taurus GN=DENR PE=2 SV=1</t>
  </si>
  <si>
    <t>Spis14869 SpisGene14869</t>
  </si>
  <si>
    <t>Transcription elongation factor A protein 2 OS=Homo sapiens GN=TCEA2 PE=1 SV=1</t>
  </si>
  <si>
    <t>Spis11959 SpisGene11959</t>
  </si>
  <si>
    <t>50S ribosomal protein L20 OS=Orientia tsutsugamushi (strain Ikeda) GN=rplT PE=3 SV=1</t>
  </si>
  <si>
    <t>Spis5318 SpisGene5318</t>
  </si>
  <si>
    <t>Sushi, nidogen and EGF-like domain-containing protein 1 OS=Rattus norvegicus GN=Sned1 PE=2 SV=2</t>
  </si>
  <si>
    <t>Spis12708 SpisGene12708</t>
  </si>
  <si>
    <t>Spis3151 SpisGene3151</t>
  </si>
  <si>
    <t>Activating molecule in BECN1-regulated autophagy protein 1 OS=Homo sapiens GN=AMBRA1 PE=1 SV=2</t>
  </si>
  <si>
    <t>Spis6554.t1 SpisGene6554</t>
  </si>
  <si>
    <t>Unconventional myosin-IXb OS=Rattus norvegicus GN=Myo9b PE=1 SV=1</t>
  </si>
  <si>
    <t>Spis10996 SpisGene10996</t>
  </si>
  <si>
    <t>Cartilage oligomeric matrix protein OS=Bos taurus GN=COMP PE=1 SV=2</t>
  </si>
  <si>
    <t>Spis13830 SpisGene13830</t>
  </si>
  <si>
    <t>Spis15648 SpisGene15648</t>
  </si>
  <si>
    <t>Transmembrane and TPR repeat-containing protein 2 OS=Mus musculus GN=Tmtc2 PE=2 SV=1</t>
  </si>
  <si>
    <t>Spis4441 SpisGene4441</t>
  </si>
  <si>
    <t>Spis10071 SpisGene10071</t>
  </si>
  <si>
    <t>Probable serine/threonine-protein kinase PkwA OS=Thermomonospora curvata GN=pkwA PE=3 SV=1</t>
  </si>
  <si>
    <t>Spis15415 SpisGene15415</t>
  </si>
  <si>
    <t>Gelsolin-like protein 1 OS=Lumbricus terrestris GN=AM PE=1 SV=1</t>
  </si>
  <si>
    <t>Spis7024 SpisGene7024</t>
  </si>
  <si>
    <t>Methyltransferase-like protein 5 OS=Homo sapiens GN=METTL5 PE=1 SV=1</t>
  </si>
  <si>
    <t>Spis3291 SpisGene3291</t>
  </si>
  <si>
    <t>Lethal(3)malignant brain tumor-like protein 3 OS=Mus musculus GN=L3mbtl3 PE=1 SV=1</t>
  </si>
  <si>
    <t>Spis19219 SpisGene19219</t>
  </si>
  <si>
    <t>Spis7980 SpisGene7980</t>
  </si>
  <si>
    <t>Spis2394 SpisGene2394</t>
  </si>
  <si>
    <t>Tubulin--tyrosine ligase OS=Homo sapiens GN=TTL PE=1 SV=2</t>
  </si>
  <si>
    <t>Spis24390 SpisGene24390</t>
  </si>
  <si>
    <t>Spis9821.t1 SpisGene9821</t>
  </si>
  <si>
    <t>Supervillin OS=Mus musculus GN=Svil PE=1 SV=1</t>
  </si>
  <si>
    <t>Spis13969 SpisGene13969</t>
  </si>
  <si>
    <t>Vacuolar protein sorting-associated protein 37B OS=Mus musculus GN=Vps37b PE=2 SV=1</t>
  </si>
  <si>
    <t>Spis19409 SpisGene19409</t>
  </si>
  <si>
    <t>Predicted protein OS=Nematostella vectensis GN=v1g215379 PE=4 SV=1</t>
  </si>
  <si>
    <t>Spis14403 SpisGene14403</t>
  </si>
  <si>
    <t>Protein TEX261 OS=Rattus norvegicus GN=Tex261 PE=2 SV=1</t>
  </si>
  <si>
    <t>Spis14647 SpisGene14647</t>
  </si>
  <si>
    <t>Zinc finger protein 665 OS=Homo sapiens GN=ZNF665 PE=2 SV=2</t>
  </si>
  <si>
    <t>Spis9183 SpisGene9183</t>
  </si>
  <si>
    <t>Uncharacterized protein OS=Glycine max PE=4 SV=1</t>
  </si>
  <si>
    <t>Spis14358 SpisGene14358</t>
  </si>
  <si>
    <t>Diacylglycerol kinase theta OS=Mus musculus GN=Dgkq PE=2 SV=1</t>
  </si>
  <si>
    <t>Spis20824 SpisGene20824</t>
  </si>
  <si>
    <t>Zinc finger CCCH domain-containing protein 15 OS=Rattus norvegicus GN=Zc3h15 PE=2 SV=1</t>
  </si>
  <si>
    <t>Spis8587 SpisGene8587</t>
  </si>
  <si>
    <t>predicted protein [Nematostella vectensis] &gt;gi|156208451|gb|EDO29947.1| predicted protein [Nematostella vectensis]</t>
  </si>
  <si>
    <t>Spis18727 SpisGene18727</t>
  </si>
  <si>
    <t>L-2-hydroxyglutarate dehydrogenase, mitochondrial OS=Nematostella vectensis GN=v1g172254 PE=3 SV=1</t>
  </si>
  <si>
    <t>Spis6379 SpisGene6379</t>
  </si>
  <si>
    <t>Importin-13 OS=Gallus gallus GN=IPO13 PE=2 SV=1</t>
  </si>
  <si>
    <t>Spis20850 SpisGene20850</t>
  </si>
  <si>
    <t>Zinc metalloproteinase nas-14 OS=Caenorhabditis elegans GN=nas-14 PE=2 SV=2</t>
  </si>
  <si>
    <t>Spis8962 SpisGene8962</t>
  </si>
  <si>
    <t>Transcription factor YY2 OS=Rattus rattus GN=Yy2 PE=3 SV=1</t>
  </si>
  <si>
    <t>Spis11287 SpisGene11287</t>
  </si>
  <si>
    <t>Mitochondrial enolase superfamily member 1 OS=Xenopus laevis GN=enosf1 PE=2 SV=1</t>
  </si>
  <si>
    <t>Spis16811 SpisGene16811</t>
  </si>
  <si>
    <t>Protein PCOTH OS=Homo sapiens GN=PCOTH PE=2 SV=2</t>
  </si>
  <si>
    <t>Spis1281 SpisGene1281</t>
  </si>
  <si>
    <t>predicted protein [Nematostella vectensis] &gt;gi|156228052|gb|EDO48852.1| predicted protein [Nematostella vectensis]</t>
  </si>
  <si>
    <t>Spis2103 SpisGene2103</t>
  </si>
  <si>
    <t>Putative RNA-binding protein 15B OS=Mus musculus GN=Rbm15b PE=1 SV=2</t>
  </si>
  <si>
    <t>Spis15492 SpisGene15492</t>
  </si>
  <si>
    <t>RNA-binding protein 41 OS=Homo sapiens GN=RBM41 PE=1 SV=2</t>
  </si>
  <si>
    <t>Spis2153.t2 SpisGene2153</t>
  </si>
  <si>
    <t>Serine/threonine-protein kinase TAO1 OS=Mus musculus GN=Taok1 PE=1 SV=1</t>
  </si>
  <si>
    <t>Spis3758 SpisGene3758</t>
  </si>
  <si>
    <t>NFX1-type zinc finger-containing protein 1 OS=Homo sapiens GN=ZNFX1 PE=1 SV=2</t>
  </si>
  <si>
    <t>Spis21532 SpisGene21532</t>
  </si>
  <si>
    <t>Spis3796 SpisGene3796</t>
  </si>
  <si>
    <t>Spis3333 SpisGene3333</t>
  </si>
  <si>
    <t>RNA polymerase II elongation factor ELL2 OS=Mus musculus GN=Ell2 PE=2 SV=2</t>
  </si>
  <si>
    <t>Spis12267 SpisGene12267</t>
  </si>
  <si>
    <t>Spis15364 SpisGene15364</t>
  </si>
  <si>
    <t>Serine/threonine-protein kinase/endoribonuclease IRE1 OS=Mus musculus GN=Ern1 PE=1 SV=1</t>
  </si>
  <si>
    <t>Spis4135 SpisGene4135</t>
  </si>
  <si>
    <t>Vacuolar protein sorting-associated protein 51 homolog OS=Danio rerio GN=vps51 PE=2 SV=1</t>
  </si>
  <si>
    <t>Spis4352 SpisGene4352</t>
  </si>
  <si>
    <t>DNA damage-regulated autophagy modulator protein 2 OS=Homo sapiens GN=DRAM2 PE=1 SV=1</t>
  </si>
  <si>
    <t>Spis15076 SpisGene15076</t>
  </si>
  <si>
    <t>Ribosomal protein S6 kinase-like 1 OS=Homo sapiens GN=RPS6KL1 PE=2 SV=1</t>
  </si>
  <si>
    <t>Spis10402 SpisGene10402</t>
  </si>
  <si>
    <t>Dehydrogenase/reductase SDR family member 1 OS=Mus musculus GN=Dhrs1 PE=2 SV=1</t>
  </si>
  <si>
    <t>Spis15770 SpisGene15770</t>
  </si>
  <si>
    <t>Isoaspartyl peptidase/L-asparaginase OS=Bos taurus GN=ASRGL1 PE=2 SV=1</t>
  </si>
  <si>
    <t>Spis112 SpisGene112</t>
  </si>
  <si>
    <t>KxDL motif-containing protein 1 OS=Bos taurus GN=KXD1 PE=2 SV=1</t>
  </si>
  <si>
    <t>Spis1087 SpisGene1087</t>
  </si>
  <si>
    <t>Cysteine protease ATG4B OS=Gallus gallus GN=ATG4B PE=2 SV=1</t>
  </si>
  <si>
    <t>Spis751.t1 SpisGene751</t>
  </si>
  <si>
    <t>Serine/threonine-protein kinase Nek1 OS=Mus musculus GN=Nek1 PE=1 SV=2</t>
  </si>
  <si>
    <t>Spis9856 SpisGene9856</t>
  </si>
  <si>
    <t>Cytosolic carboxypeptidase 2 OS=Mus musculus GN=Agbl2 PE=2 SV=1</t>
  </si>
  <si>
    <t>Spis919.t1 SpisGene919</t>
  </si>
  <si>
    <t>Ethanolamine-phosphate phospho-lyase OS=Homo sapiens GN=ETNPPL PE=1 SV=1</t>
  </si>
  <si>
    <t>Spis9089 SpisGene9089</t>
  </si>
  <si>
    <t>Predicted protein OS=Nematostella vectensis GN=v1g214367 PE=4 SV=1</t>
  </si>
  <si>
    <t>Spis14714 SpisGene14714</t>
  </si>
  <si>
    <t>Netrin receptor UNC5B OS=Rattus norvegicus GN=Unc5b PE=1 SV=1</t>
  </si>
  <si>
    <t>Spis5234 SpisGene5234</t>
  </si>
  <si>
    <t>Fibrillin-1 OS=Homo sapiens GN=FBN1 PE=1 SV=3</t>
  </si>
  <si>
    <t>Spis9415 SpisGene9415</t>
  </si>
  <si>
    <t>Vacuolar protein sorting-associated protein 13B OS=Homo sapiens GN=VPS13B PE=1 SV=2</t>
  </si>
  <si>
    <t>Spis18584 SpisGene18584</t>
  </si>
  <si>
    <t>predicted protein [Nematostella vectensis] &gt;gi|156211860|gb|EDO32947.1| predicted protein [Nematostella vectensis]</t>
  </si>
  <si>
    <t>Spis20188 SpisGene20188</t>
  </si>
  <si>
    <t>Mitochondrial folate transporter/carrier OS=Macaca fascicularis GN=SLC25A32 PE=2 SV=1</t>
  </si>
  <si>
    <t>Spis17012 SpisGene17012</t>
  </si>
  <si>
    <t>Biogenesis of lysosome-related organelles complex 1 subunit 4 OS=Homo sapiens GN=BLOC1S4 PE=1 SV=1</t>
  </si>
  <si>
    <t>Spis18415 SpisGene18415</t>
  </si>
  <si>
    <t>Spis6493 SpisGene6493</t>
  </si>
  <si>
    <t>Netrin receptor UNC5C OS=Gallus gallus GN=UNC5C PE=2 SV=1</t>
  </si>
  <si>
    <t>Spis1715 SpisGene1715</t>
  </si>
  <si>
    <t>Spis2500 SpisGene2500</t>
  </si>
  <si>
    <t>Eukaryotic translation initiation factor 3 subunit D OS=Nematostella vectensis GN=v1g235689 PE=3 SV=1</t>
  </si>
  <si>
    <t>Spis9101 SpisGene9101</t>
  </si>
  <si>
    <t>predicted protein [Nematostella vectensis] &gt;gi|156216389|gb|EDO37327.1| predicted protein [Nematostella vectensis]</t>
  </si>
  <si>
    <t>Spis5072 SpisGene5072</t>
  </si>
  <si>
    <t>Transmembrane protein 5 OS=Danio rerio GN=tmem5 PE=2 SV=1</t>
  </si>
  <si>
    <t>Spis14167 SpisGene14167</t>
  </si>
  <si>
    <t>Histidine ammonia-lyase OS=Mus musculus GN=Hal PE=1 SV=1</t>
  </si>
  <si>
    <t>Spis1753 SpisGene1753</t>
  </si>
  <si>
    <t>Eukaryotic translation initiation factor 5B OS=Homo sapiens GN=EIF5B PE=1 SV=4</t>
  </si>
  <si>
    <t>Spis22070 SpisGene22070</t>
  </si>
  <si>
    <t>Spis4261 SpisGene4261</t>
  </si>
  <si>
    <t>Amyloid beta A4 precursor protein-binding family A member 1 OS=Homo sapiens GN=APBA1 PE=1 SV=3</t>
  </si>
  <si>
    <t>Spis2472 SpisGene2472</t>
  </si>
  <si>
    <t>NADH-cytochrome b5 reductase 3 OS=Rattus norvegicus GN=Cyb5r3 PE=1 SV=2</t>
  </si>
  <si>
    <t>Spis14447 SpisGene14447</t>
  </si>
  <si>
    <t>Spis9686 SpisGene9686</t>
  </si>
  <si>
    <t>Far upstream element-binding protein 3 OS=Homo sapiens GN=FUBP3 PE=1 SV=2</t>
  </si>
  <si>
    <t>Spis16458 SpisGene16458</t>
  </si>
  <si>
    <t>THAP domain-containing protein 2 OS=Homo sapiens GN=THAP2 PE=1 SV=1</t>
  </si>
  <si>
    <t>Spis18294 SpisGene18294</t>
  </si>
  <si>
    <t>predicted protein [Nematostella vectensis] &gt;gi|156218219|gb|EDO39120.1| predicted protein [Nematostella vectensis]</t>
  </si>
  <si>
    <t>Spis22043 SpisGene22043</t>
  </si>
  <si>
    <t>Spis13107 SpisGene13107</t>
  </si>
  <si>
    <t>Thyrotropin-releasing hormone-degrading ectoenzyme OS=Mus musculus GN=Trhde PE=2 SV=1</t>
  </si>
  <si>
    <t>Spis20180 SpisGene20180</t>
  </si>
  <si>
    <t>Uncharacterized protein OS=Danio rerio GN=erich3 PE=4 SV=1</t>
  </si>
  <si>
    <t>Spis4577 SpisGene4577</t>
  </si>
  <si>
    <t>Glycogenin-1 OS=Mus musculus GN=Gyg1 PE=2 SV=3</t>
  </si>
  <si>
    <t>Spis8358 SpisGene8358</t>
  </si>
  <si>
    <t>Sulfatase-modifying factor 2 OS=Pongo abelii GN=SUMF2 PE=2 SV=1</t>
  </si>
  <si>
    <t>Spis18517 SpisGene18517</t>
  </si>
  <si>
    <t>Spis21970.t1 SpisGene21970</t>
  </si>
  <si>
    <t>MOB kinase activator-like 3 OS=Drosophila melanogaster GN=Mob3 PE=2 SV=1</t>
  </si>
  <si>
    <t>Spis1512 SpisGene1512</t>
  </si>
  <si>
    <t>Amyloid-like protein 1 OS=Homo sapiens GN=APLP1 PE=1 SV=3</t>
  </si>
  <si>
    <t>Spis6748 SpisGene6748</t>
  </si>
  <si>
    <t>Transport and Golgi organization 2 homolog OS=Mus musculus GN=Tango2 PE=2 SV=1</t>
  </si>
  <si>
    <t>Spis10535 SpisGene10535</t>
  </si>
  <si>
    <t>Uncharacterized protein C17orf104 homolog OS=Mus musculus GN=Gm1564 PE=2 SV=1</t>
  </si>
  <si>
    <t>Spis12803 SpisGene12803</t>
  </si>
  <si>
    <t>Arginine--tRNA ligase, cytoplasmic OS=Bos taurus GN=RARS PE=2 SV=1</t>
  </si>
  <si>
    <t>Spis56 SpisGene56</t>
  </si>
  <si>
    <t>Intraflagellar transport protein 122 homolog OS=Xenopus tropicalis GN=ift122 PE=2 SV=1</t>
  </si>
  <si>
    <t>Spis787 SpisGene787</t>
  </si>
  <si>
    <t>Uncharacterized membrane protein C24H6.13 OS=Schizosaccharomyces pombe (strain 972 / ATCC 24843) GN=SPAC24H6.13 PE=1 SV=1</t>
  </si>
  <si>
    <t>Spis16437 SpisGene16437</t>
  </si>
  <si>
    <t>Sushi, von Willebrand factor type A, EGF and pentraxin domain-containing protein 1 OS=Homo sapiens GN=SVEP1 PE=1 SV=3</t>
  </si>
  <si>
    <t>Spis13070 SpisGene13070</t>
  </si>
  <si>
    <t>Immunoglobulin superfamily member 10 OS=Homo sapiens GN=IGSF10 PE=2 SV=1</t>
  </si>
  <si>
    <t>Spis5217 SpisGene5217</t>
  </si>
  <si>
    <t>Zinc transporter 9 OS=Xenopus laevis GN=slc30a9 PE=2 SV=1</t>
  </si>
  <si>
    <t>Spis18274 SpisGene18274</t>
  </si>
  <si>
    <t>Uridine 5'-monophosphate synthase OS=Mus musculus GN=Umps PE=2 SV=3</t>
  </si>
  <si>
    <t>Spis23174 SpisGene23174</t>
  </si>
  <si>
    <t>Kelch-like protein 14 OS=Mus musculus GN=Klhl14 PE=1 SV=2</t>
  </si>
  <si>
    <t>Spis20877 SpisGene20877</t>
  </si>
  <si>
    <t>Bifunctional heparan sulfate N-deacetylase/N-sulfotransferase OS=Drosophila melanogaster GN=sfl PE=1 SV=1</t>
  </si>
  <si>
    <t>Spis4647 SpisGene4647</t>
  </si>
  <si>
    <t>BET1 homolog OS=Homo sapiens GN=BET1 PE=1 SV=1</t>
  </si>
  <si>
    <t>Spis10649 SpisGene10649</t>
  </si>
  <si>
    <t>Uncharacterized protein CXorf57 OS=Homo sapiens GN=CXorf57 PE=1 SV=2</t>
  </si>
  <si>
    <t>Spis21088 SpisGene21088</t>
  </si>
  <si>
    <t>Spis19273 SpisGene19273</t>
  </si>
  <si>
    <t>Protein AAR2 homolog OS=Mus musculus GN=Aar2 PE=2 SV=3</t>
  </si>
  <si>
    <t>Spis17977 SpisGene17977</t>
  </si>
  <si>
    <t>Predicted protein OS=Nematostella vectensis GN=v1g218943 PE=4 SV=1</t>
  </si>
  <si>
    <t>Spis1356 SpisGene1356</t>
  </si>
  <si>
    <t>Calcipressin-1 OS=Rattus norvegicus GN=Rcan1 PE=2 SV=1</t>
  </si>
  <si>
    <t>Spis20612 SpisGene20612</t>
  </si>
  <si>
    <t>72 kDa inositol polyphosphate 5-phosphatase OS=Pan troglodytes GN=INPP5E PE=2 SV=1</t>
  </si>
  <si>
    <t>Spis24361 SpisGene24361</t>
  </si>
  <si>
    <t>Spis15908 SpisGene15908</t>
  </si>
  <si>
    <t>Enoyl-CoA delta isomerase 1, mitochondrial OS=Rattus norvegicus GN=Eci1 PE=1 SV=1</t>
  </si>
  <si>
    <t>Spis20364 SpisGene20364</t>
  </si>
  <si>
    <t>Spis7315.t1 SpisGene7315</t>
  </si>
  <si>
    <t>predicted protein [Trichoplax adhaerens] &gt;gi|190589638|gb|EDV29660.1| predicted protein [Trichoplax adhaerens]</t>
  </si>
  <si>
    <t>Spis3698 SpisGene3698</t>
  </si>
  <si>
    <t>Huntingtin-interacting protein 1-related protein OS=Mus musculus GN=Hip1r PE=1 SV=2</t>
  </si>
  <si>
    <t>Spis10777 SpisGene10777</t>
  </si>
  <si>
    <t>Spis4686 SpisGene4686</t>
  </si>
  <si>
    <t>Heme transporter hrg1-A OS=Danio rerio GN=slc48a1b PE=2 SV=1</t>
  </si>
  <si>
    <t>Spis24032 SpisGene24032</t>
  </si>
  <si>
    <t>Spis12235 SpisGene12235</t>
  </si>
  <si>
    <t>Immunoglobulin-binding protein 1 OS=Homo sapiens GN=IGBP1 PE=1 SV=1</t>
  </si>
  <si>
    <t>Spis1369 SpisGene1369</t>
  </si>
  <si>
    <t>Serine/arginine-rich splicing factor 4 OS=Mus musculus GN=Srsf4 PE=2 SV=1</t>
  </si>
  <si>
    <t>Spis14978 SpisGene14978</t>
  </si>
  <si>
    <t>TRAF-type zinc finger domain-containing protein 1 OS=Rattus norvegicus GN=Trafd1 PE=2 SV=2</t>
  </si>
  <si>
    <t>Spis2088 SpisGene2088</t>
  </si>
  <si>
    <t>Spis19952 SpisGene19952</t>
  </si>
  <si>
    <t>Probable tubulin polyglutamylase TTLL1 OS=Bos taurus GN=TTLL1 PE=2 SV=1</t>
  </si>
  <si>
    <t>Spis3336 SpisGene3336</t>
  </si>
  <si>
    <t>Sodium/calcium exchanger 2 OS=Rattus norvegicus GN=Slc8a2 PE=2 SV=1</t>
  </si>
  <si>
    <t>Spis3768 SpisGene3768</t>
  </si>
  <si>
    <t>Cold-inducible RNA-binding protein OS=Pongo abelii GN=CIRBP PE=2 SV=1</t>
  </si>
  <si>
    <t>Spis8499 SpisGene8499</t>
  </si>
  <si>
    <t>DnaJ homolog subfamily C member 3 OS=Homo sapiens GN=DNAJC3 PE=1 SV=1</t>
  </si>
  <si>
    <t>Spis13665 SpisGene13665</t>
  </si>
  <si>
    <t>Predicted protein OS=Nematostella vectensis GN=v1g205425 PE=4 SV=1</t>
  </si>
  <si>
    <t>Spis17877 SpisGene17877</t>
  </si>
  <si>
    <t>Spis3689.t1 SpisGene3689</t>
  </si>
  <si>
    <t>Counting factor associated protein D OS=Dictyostelium discoideum GN=cfaD PE=1 SV=1</t>
  </si>
  <si>
    <t>Spis17264 SpisGene17264</t>
  </si>
  <si>
    <t>predicted protein [Nematostella vectensis] &gt;gi|156211917|gb|EDO33001.1| predicted protein [Nematostella vectensis]</t>
  </si>
  <si>
    <t>Spis8260 SpisGene8260</t>
  </si>
  <si>
    <t>Protein SDA1 homolog OS=Nematostella vectensis GN=sdad1 PE=3 SV=1</t>
  </si>
  <si>
    <t>Spis4858 SpisGene4858</t>
  </si>
  <si>
    <t>Embryonic stem cell-specific 5-hydroxymethylcytosine-binding protein OS=Xenopus tropicalis GN=hmces PE=2 SV=1</t>
  </si>
  <si>
    <t>Spis9347 SpisGene9347</t>
  </si>
  <si>
    <t>DnaJ homolog subfamily A member 2 OS=Bos taurus GN=DNAJA2 PE=2 SV=1</t>
  </si>
  <si>
    <t>Spis18007 SpisGene18007</t>
  </si>
  <si>
    <t>Putative helicase MOV-10 OS=Gallus gallus GN=MOV10 PE=2 SV=1</t>
  </si>
  <si>
    <t>Spis17220 SpisGene17220</t>
  </si>
  <si>
    <t>Spis18324 SpisGene18324</t>
  </si>
  <si>
    <t>Poly [ADP-ribose] polymerase 1 OS=Mus musculus GN=Parp1 PE=1 SV=3</t>
  </si>
  <si>
    <t>Spis14742.t1 SpisGene14742</t>
  </si>
  <si>
    <t>Calnexin OS=Canis familiaris GN=CANX PE=1 SV=3</t>
  </si>
  <si>
    <t>Spis4976.t1 SpisGene4976</t>
  </si>
  <si>
    <t>Spis18310 SpisGene18310</t>
  </si>
  <si>
    <t>Chymotrypsinogen B (Fragment) OS=Hydra vulgaris GN=CTRB1 PE=2 SV=1</t>
  </si>
  <si>
    <t>Spis24854 SpisGene24854</t>
  </si>
  <si>
    <t>Spis16400 SpisGene16400</t>
  </si>
  <si>
    <t>Tetraspanin-33 OS=Danio rerio GN=tspan33 PE=2 SV=1</t>
  </si>
  <si>
    <t>Spis6937 SpisGene6937</t>
  </si>
  <si>
    <t>Serine/threonine-protein kinase Nek10 OS=Homo sapiens GN=NEK10 PE=2 SV=3</t>
  </si>
  <si>
    <t>Spis17231 SpisGene17231</t>
  </si>
  <si>
    <t>Leucine-rich repeat and guanylate kinase domain-containing protein OS=Mus musculus GN=Lrguk PE=2 SV=1</t>
  </si>
  <si>
    <t>Spis17797 SpisGene17797</t>
  </si>
  <si>
    <t>Spis23851 SpisGene23851</t>
  </si>
  <si>
    <t>Zinc knuckle protein OS=Trichinella spiralis GN=Tsp_00701 PE=4 SV=1</t>
  </si>
  <si>
    <t>Spis3174 SpisGene3174</t>
  </si>
  <si>
    <t>Calumenin OS=Mus musculus GN=Calu PE=1 SV=1</t>
  </si>
  <si>
    <t>Spis10476 SpisGene10476</t>
  </si>
  <si>
    <t>Zinc finger MYM-type protein 3 OS=Homo sapiens GN=ZMYM3 PE=1 SV=2</t>
  </si>
  <si>
    <t>Spis21369 SpisGene21369</t>
  </si>
  <si>
    <t>Actin-binding LIM protein 1 OS=Homo sapiens GN=ABLIM1 PE=1 SV=3</t>
  </si>
  <si>
    <t>Spis2487 SpisGene2487</t>
  </si>
  <si>
    <t>ADP-dependent glucokinase OS=Mus musculus GN=Adpgk PE=1 SV=2</t>
  </si>
  <si>
    <t>Spis13194 SpisGene13194</t>
  </si>
  <si>
    <t>Amine oxidase [flavin-containing] B OS=Mus musculus GN=Maob PE=1 SV=4</t>
  </si>
  <si>
    <t>Spis10658.t1 SpisGene10658</t>
  </si>
  <si>
    <t>Uromodulin-like 1 OS=Homo sapiens GN=UMODL1 PE=2 SV=2</t>
  </si>
  <si>
    <t>Spis21424 SpisGene21424</t>
  </si>
  <si>
    <t>Spis10645 SpisGene10645</t>
  </si>
  <si>
    <t>Spis22569 SpisGene22569</t>
  </si>
  <si>
    <t>Spis25581 SpisGene25581</t>
  </si>
  <si>
    <t>Spis15301 SpisGene15301</t>
  </si>
  <si>
    <t>Putative uncharacterized protein OS=Branchiostoma floridae GN=BRAFLDRAFT_88508 PE=4 SV=1</t>
  </si>
  <si>
    <t>Spis5120 SpisGene5120</t>
  </si>
  <si>
    <t>Mucin-5AC OS=Kutzneria sp. 744 GN=KUTG_00775 PE=4 SV=1</t>
  </si>
  <si>
    <t>Spis7789 SpisGene7789</t>
  </si>
  <si>
    <t>Mis18-binding protein 1 OS=Mus musculus GN=Mis18bp1 PE=1 SV=1</t>
  </si>
  <si>
    <t>Spis12944.t1 SpisGene12944</t>
  </si>
  <si>
    <t>S1 RNA-binding domain-containing protein 1 OS=Pongo abelii GN=SRBD1 PE=2 SV=1</t>
  </si>
  <si>
    <t>Spis14037 SpisGene14037</t>
  </si>
  <si>
    <t>Protein SFI1 homolog OS=Homo sapiens GN=SFI1 PE=1 SV=2</t>
  </si>
  <si>
    <t>Spis15036 SpisGene15036</t>
  </si>
  <si>
    <t>Peroxisomal membrane protein PEX13 OS=Homo sapiens GN=PEX13 PE=1 SV=2</t>
  </si>
  <si>
    <t>Spis10758 SpisGene10758</t>
  </si>
  <si>
    <t>Centromere protein S OS=Homo sapiens GN=APITD1 PE=1 SV=1</t>
  </si>
  <si>
    <t>Spis17910 SpisGene17910</t>
  </si>
  <si>
    <t>Spis10824 SpisGene10824</t>
  </si>
  <si>
    <t>Spis13800 SpisGene13800</t>
  </si>
  <si>
    <t>McKusick-Kaufman/Bardet-Biedl syndromes putative chaperonin OS=Mus musculus GN=Mkks PE=2 SV=2</t>
  </si>
  <si>
    <t>Spis20800 SpisGene20800</t>
  </si>
  <si>
    <t>Spis11388 SpisGene11388</t>
  </si>
  <si>
    <t>Uncharacterized protein OS=Capitella teleta GN=CAPTEDRAFT_225152 PE=4 SV=1</t>
  </si>
  <si>
    <t>Spis19803 SpisGene19803</t>
  </si>
  <si>
    <t>Uncharacterized protein KIAA1586 OS=Homo sapiens GN=KIAA1586 PE=2 SV=2</t>
  </si>
  <si>
    <t>Spis22679 SpisGene22679</t>
  </si>
  <si>
    <t>Cytochrome c oxidase assembly protein COX11, mitochondrial OS=Homo sapiens GN=COX11 PE=1 SV=3</t>
  </si>
  <si>
    <t>Spis18876 SpisGene18876</t>
  </si>
  <si>
    <t>Spis4295 SpisGene4295</t>
  </si>
  <si>
    <t>Coiled-coil domain-containing protein 11 OS=Homo sapiens GN=CCDC11 PE=1 SV=2</t>
  </si>
  <si>
    <t>Spis23829 SpisGene23829</t>
  </si>
  <si>
    <t>Spis3140 SpisGene3140</t>
  </si>
  <si>
    <t>ATP-dependent DNA helicase Q1 OS=Homo sapiens GN=RECQL PE=1 SV=3</t>
  </si>
  <si>
    <t>Spis14555 SpisGene14555</t>
  </si>
  <si>
    <t>Spis829 SpisGene829</t>
  </si>
  <si>
    <t>Ankyrin repeat, SAM and basic leucine zipper domain-containing protein 1 OS=Callicebus moloch GN=ASZ1 PE=3 SV=1</t>
  </si>
  <si>
    <t>Spis5089 SpisGene5089</t>
  </si>
  <si>
    <t>Ubiquitin-protein ligase E3C OS=Mus musculus GN=Ube3c PE=2 SV=2</t>
  </si>
  <si>
    <t>Spis24071 SpisGene24071</t>
  </si>
  <si>
    <t>Spis9912 SpisGene9912</t>
  </si>
  <si>
    <t>Nuclear pore complex protein Nup133 OS=Mus musculus GN=Nup133 PE=1 SV=2</t>
  </si>
  <si>
    <t>Spis24141 SpisGene24141</t>
  </si>
  <si>
    <t>E3 ubiquitin-protein ligase TRIM71 OS=Mus musculus GN=Trim71 PE=1 SV=1</t>
  </si>
  <si>
    <t>Spis1304.t1 SpisGene1304</t>
  </si>
  <si>
    <t>R3H domain-containing protein 1 OS=Homo sapiens GN=R3HDM1 PE=1 SV=3</t>
  </si>
  <si>
    <t>Spis17674 SpisGene17674</t>
  </si>
  <si>
    <t>predicted protein [Nematostella vectensis] &gt;gi|156214423|gb|EDO35411.1| predicted protein [Nematostella vectensis]</t>
  </si>
  <si>
    <t>Spis20408 SpisGene20408</t>
  </si>
  <si>
    <t>Serine/threonine-protein kinase 3 OS=Homo sapiens GN=STK3 PE=1 SV=2</t>
  </si>
  <si>
    <t>Spis2720 SpisGene2720</t>
  </si>
  <si>
    <t>Ataxin-7-like protein 3 OS=Danio rerio GN=atxn7l3 PE=2 SV=1</t>
  </si>
  <si>
    <t>Spis11556 SpisGene11556</t>
  </si>
  <si>
    <t>Proteasome subunit beta type-6 OS=Mus musculus GN=Psmb6 PE=1 SV=3</t>
  </si>
  <si>
    <t>Spis1062 SpisGene1062</t>
  </si>
  <si>
    <t>Spis10040 SpisGene10040</t>
  </si>
  <si>
    <t>Ankyrin and armadillo repeat-containing protein OS=Mus musculus GN=Ankar PE=2 SV=1</t>
  </si>
  <si>
    <t>Spis25062 SpisGene25062</t>
  </si>
  <si>
    <t>Spis13429 SpisGene13429</t>
  </si>
  <si>
    <t>Putative uncharacterized protein (Fragment) OS=Amblyomma maculatum PE=2 SV=1</t>
  </si>
  <si>
    <t>Spis15261 SpisGene15261</t>
  </si>
  <si>
    <t>Myeloid differentiation primary response protein MyD88 OS=Takifugu rubripes GN=myd88 PE=2 SV=1</t>
  </si>
  <si>
    <t>Spis1445.t1 SpisGene1445</t>
  </si>
  <si>
    <t>Arginyl-tRNA--protein transferase 1 OS=Homo sapiens GN=ATE1 PE=1 SV=2</t>
  </si>
  <si>
    <t>Spis10172 SpisGene10172</t>
  </si>
  <si>
    <t>Centrosomal protein of 290 kDa (Fragment) OS=Bos taurus GN=CEP290 PE=1 SV=2</t>
  </si>
  <si>
    <t>Spis19646 SpisGene19646</t>
  </si>
  <si>
    <t>Putative nuclease HARBI1 OS=Rattus norvegicus GN=Harbi1 PE=2 SV=1</t>
  </si>
  <si>
    <t>Spis5045 SpisGene5045</t>
  </si>
  <si>
    <t>Fanconi anemia group C protein OS=Homo sapiens GN=FANCC PE=1 SV=1</t>
  </si>
  <si>
    <t>Spis606.t1 SpisGene606</t>
  </si>
  <si>
    <t>Predicted protein OS=Nematostella vectensis GN=v1g247912 PE=4 SV=1</t>
  </si>
  <si>
    <t>Spis5657 SpisGene5657</t>
  </si>
  <si>
    <t>Spis7394 SpisGene7394</t>
  </si>
  <si>
    <t>Trifunctional enzyme subunit alpha, mitochondrial OS=Homo sapiens GN=HADHA PE=1 SV=2</t>
  </si>
  <si>
    <t>Spis7950 SpisGene7950</t>
  </si>
  <si>
    <t>GATS-like protein 3 OS=Mus musculus GN=Gatsl3 PE=2 SV=1</t>
  </si>
  <si>
    <t>Spis11622 SpisGene11622</t>
  </si>
  <si>
    <t>Membrane-associated guanylate kinase, WW and PDZ domain-containing protein 2 OS=Rattus norvegicus GN=Magi2 PE=1 SV=1</t>
  </si>
  <si>
    <t>Spis21469 SpisGene21469</t>
  </si>
  <si>
    <t>THO complex subunit 5 homolog OS=Danio rerio GN=thoc5 PE=2 SV=1</t>
  </si>
  <si>
    <t>Spis11991 SpisGene11991</t>
  </si>
  <si>
    <t>Spis5667 SpisGene5667</t>
  </si>
  <si>
    <t>predicted protein [Nematostella vectensis] &gt;gi|156219244|gb|EDO40129.1| predicted protein [Nematostella vectensis]</t>
  </si>
  <si>
    <t>Spis20615 SpisGene20615</t>
  </si>
  <si>
    <t>Receptor for egg jelly 8 OS=Strongylocentrotus purpuratus GN=REJ8 PE=2 SV=1</t>
  </si>
  <si>
    <t>Spis6375 SpisGene6375</t>
  </si>
  <si>
    <t>WD repeat-containing protein 18 OS=Danio rerio GN=wdr18 PE=2 SV=1</t>
  </si>
  <si>
    <t>Spis19527 SpisGene19527</t>
  </si>
  <si>
    <t>INO80 complex subunit C OS=Rattus norvegicus GN=Ino80c PE=2 SV=1</t>
  </si>
  <si>
    <t>Spis23445 SpisGene23445</t>
  </si>
  <si>
    <t>hypothetical protein CGI_10027720 [Crassostrea gigas]</t>
  </si>
  <si>
    <t>Spis8366 SpisGene8366</t>
  </si>
  <si>
    <t>hypothetical protein NEMVEDRAFT_v1g248880 [Nematostella vectensis] &gt;gi|156199285|gb|EDO26450.1| predicted protein [Nematostella vectensis]</t>
  </si>
  <si>
    <t>Spis13464 SpisGene13464</t>
  </si>
  <si>
    <t>Protein white OS=Drosophila melanogaster GN=w PE=2 SV=2</t>
  </si>
  <si>
    <t>Spis15899 SpisGene15899</t>
  </si>
  <si>
    <t>Monocyte to macrophage differentiation factor OS=Rattus norvegicus GN=Mmd PE=2 SV=1</t>
  </si>
  <si>
    <t>Spis17918 SpisGene17918</t>
  </si>
  <si>
    <t>Spis5722 SpisGene5722</t>
  </si>
  <si>
    <t>Lysophospholipid acyltransferase 7 OS=Xenopus laevis GN=mboat7 PE=2 SV=1</t>
  </si>
  <si>
    <t>Spis7208 SpisGene7208</t>
  </si>
  <si>
    <t>Spis17528 SpisGene17528</t>
  </si>
  <si>
    <t>Rho GTPase-activating protein 11A OS=Homo sapiens GN=ARHGAP11A PE=1 SV=2</t>
  </si>
  <si>
    <t>Spis14571 SpisGene14571</t>
  </si>
  <si>
    <t>Spis1870.t1 SpisGene1870</t>
  </si>
  <si>
    <t>Spis25276 SpisGene25276</t>
  </si>
  <si>
    <t>Spis1163 SpisGene1163</t>
  </si>
  <si>
    <t>Phospholipid scramblase 2 OS=Bos taurus GN=PLSCR2 PE=2 SV=1</t>
  </si>
  <si>
    <t>Spis15016 SpisGene15016</t>
  </si>
  <si>
    <t>Uracil-DNA glycosylase OS=Haemophilus influenzae (strain PittEE) GN=ung PE=3 SV=1</t>
  </si>
  <si>
    <t>Spis12565 SpisGene12565</t>
  </si>
  <si>
    <t>Platelet-activating factor acetylhydrolase OS=Gallus gallus GN=PLA2G7 PE=2 SV=1</t>
  </si>
  <si>
    <t>Spis7945 SpisGene7945</t>
  </si>
  <si>
    <t>Spis17015 SpisGene17015</t>
  </si>
  <si>
    <t>Spis911 SpisGene911</t>
  </si>
  <si>
    <t>Spis4138.t1 SpisGene4138</t>
  </si>
  <si>
    <t>Mediator of RNA polymerase II transcription subunit 24 OS=Xenopus laevis GN=med24 PE=2 SV=1</t>
  </si>
  <si>
    <t>Spis22758 SpisGene22758</t>
  </si>
  <si>
    <t>DPH4 homolog OS=Dictyostelium discoideum GN=dph4 PE=3 SV=1</t>
  </si>
  <si>
    <t>Spis4516 SpisGene4516</t>
  </si>
  <si>
    <t>Methionine synthase OS=Bos taurus GN=MTR PE=2 SV=1</t>
  </si>
  <si>
    <t>Spis10207 SpisGene10207</t>
  </si>
  <si>
    <t>Spis11347 SpisGene11347</t>
  </si>
  <si>
    <t>Prenylated Rab acceptor protein 1 OS=Rattus norvegicus GN=Rabac1 PE=1 SV=1</t>
  </si>
  <si>
    <t>Spis13248 SpisGene13248</t>
  </si>
  <si>
    <t>Short-chain collagen C4 (Fragment) OS=Ephydatia muelleri PE=2 SV=1</t>
  </si>
  <si>
    <t>Spis4699 SpisGene4699</t>
  </si>
  <si>
    <t>GDP-fucose protein O-fucosyltransferase 2 OS=Mus musculus GN=Pofut2 PE=1 SV=1</t>
  </si>
  <si>
    <t>Spis7218 SpisGene7218</t>
  </si>
  <si>
    <t>Carboxypeptidase Q OS=Xenopus laevis GN=cpq PE=2 SV=1</t>
  </si>
  <si>
    <t>Spis1260 SpisGene1260</t>
  </si>
  <si>
    <t>Endoplasmic reticulum mannosyl-oligosaccharide 1,2-alpha-mannosidase OS=Homo sapiens GN=MAN1B1 PE=1 SV=2</t>
  </si>
  <si>
    <t>Spis2305 SpisGene2305</t>
  </si>
  <si>
    <t>Ubiquitin-conjugating enzyme E2 J2 OS=Homo sapiens GN=UBE2J2 PE=1 SV=3</t>
  </si>
  <si>
    <t>Spis17886 SpisGene17886</t>
  </si>
  <si>
    <t>40S ribosomal protein SA OS=Nematostella vectensis GN=v1g198553 PE=3 SV=1</t>
  </si>
  <si>
    <t>Spis8711 SpisGene8711</t>
  </si>
  <si>
    <t>Uncharacterized protein OS=Crassostrea gigas GN=CGI_10006644 PE=4 SV=1</t>
  </si>
  <si>
    <t>Spis19145 SpisGene19145</t>
  </si>
  <si>
    <t>Putative nuclease HARBI1 OS=Homo sapiens GN=HARBI1 PE=1 SV=1</t>
  </si>
  <si>
    <t>Spis23935 SpisGene23935</t>
  </si>
  <si>
    <t>predicted protein [Nematostella vectensis] &gt;gi|156213330|gb|EDO34354.1| predicted protein [Nematostella vectensis]</t>
  </si>
  <si>
    <t>Spis864 SpisGene864</t>
  </si>
  <si>
    <t>SWI/SNF-related matrix-associated actin-dependent regulator of chromatin subfamily A member 5 OS=Homo sapiens GN=SMARCA5 PE=1 SV=1</t>
  </si>
  <si>
    <t>Spis15623 SpisGene15623</t>
  </si>
  <si>
    <t>Integrin-linked kinase-associated serine/threonine phosphatase 2C OS=Bos taurus GN=ILKAP PE=2 SV=1</t>
  </si>
  <si>
    <t>Spis72 SpisGene72</t>
  </si>
  <si>
    <t>Uncharacterized calcium-binding protein At1g02270 OS=Arabidopsis thaliana GN=At1g02270 PE=2 SV=2</t>
  </si>
  <si>
    <t>Spis13882 SpisGene13882</t>
  </si>
  <si>
    <t>Receptor-type tyrosine-protein phosphatase delta OS=Homo sapiens GN=PTPRD PE=1 SV=2</t>
  </si>
  <si>
    <t>Spis1174 SpisGene1174</t>
  </si>
  <si>
    <t>Mycothiol acetyltransferase OS=Kribbella flavida (strain DSM 17836 / JCM 10339 / NBRC 14399) GN=mshD PE=3 SV=1</t>
  </si>
  <si>
    <t>Spis8055 SpisGene8055</t>
  </si>
  <si>
    <t>PH domain-containing protein DDB_G0267786 OS=Dictyostelium discoideum GN=DDB_G0267786 PE=4 SV=1</t>
  </si>
  <si>
    <t>Spis951 SpisGene951</t>
  </si>
  <si>
    <t>DDB1- and CUL4-associated factor 6 OS=Homo sapiens GN=DCAF6 PE=1 SV=1</t>
  </si>
  <si>
    <t>Spis814 SpisGene814</t>
  </si>
  <si>
    <t>Dystroglycan OS=Bos taurus GN=DAG1 PE=1 SV=1</t>
  </si>
  <si>
    <t>Spis8818 SpisGene8818</t>
  </si>
  <si>
    <t>Torsin-1A OS=Homo sapiens GN=TOR1A PE=1 SV=1</t>
  </si>
  <si>
    <t>Spis1545 SpisGene1545</t>
  </si>
  <si>
    <t>Sodium/potassium-transporting ATPase subunit alpha-3 OS=Gallus gallus GN=ATP1A3 PE=2 SV=1</t>
  </si>
  <si>
    <t>Spis13856 SpisGene13856</t>
  </si>
  <si>
    <t>Pyruvate kinase PKM OS=Homo sapiens GN=PKM PE=1 SV=4</t>
  </si>
  <si>
    <t>Spis116 SpisGene116</t>
  </si>
  <si>
    <t>DmX-like protein 2 OS=Homo sapiens GN=DMXL2 PE=1 SV=2</t>
  </si>
  <si>
    <t>Spis11223 SpisGene11223</t>
  </si>
  <si>
    <t>O-phosphoseryl-tRNA(Sec) selenium transferase OS=Homo sapiens GN=SEPSECS PE=1 SV=2</t>
  </si>
  <si>
    <t>Spis5834 SpisGene5834</t>
  </si>
  <si>
    <t>Iron-sulfur cluster assembly 2 homolog, mitochondrial OS=Homo sapiens GN=ISCA2 PE=1 SV=2</t>
  </si>
  <si>
    <t>Spis19543 SpisGene19543</t>
  </si>
  <si>
    <t>Uncharacterized protein C11orf65 homolog OS=Mus musculus PE=2 SV=1</t>
  </si>
  <si>
    <t>Spis9244 SpisGene9244</t>
  </si>
  <si>
    <t>AP-5 complex subunit sigma-1 OS=Homo sapiens GN=AP5S1 PE=1 SV=1</t>
  </si>
  <si>
    <t>Spis315 SpisGene315</t>
  </si>
  <si>
    <t>Laminin subunit gamma-1 OS=Xenopus tropicalis GN=lamc1 PE=2 SV=1</t>
  </si>
  <si>
    <t>Spis17310.t1 SpisGene17310</t>
  </si>
  <si>
    <t>Cytochrome P450 10 OS=Lymnaea stagnalis GN=CYP10 PE=2 SV=1</t>
  </si>
  <si>
    <t>Spis3987 SpisGene3987</t>
  </si>
  <si>
    <t>Histone-binding protein RBBP7 OS=Danio rerio GN=rbbp7 PE=2 SV=1</t>
  </si>
  <si>
    <t>Spis660 SpisGene660</t>
  </si>
  <si>
    <t>Pygopus homolog 1 OS=Homo sapiens GN=PYGO1 PE=1 SV=2</t>
  </si>
  <si>
    <t>Spis14537 SpisGene14537</t>
  </si>
  <si>
    <t>CCR4-NOT transcription complex subunit 11 OS=Homo sapiens GN=CNOT11 PE=1 SV=1</t>
  </si>
  <si>
    <t>Spis16989 SpisGene16989</t>
  </si>
  <si>
    <t>Symplekin OS=Homo sapiens GN=SYMPK PE=1 SV=2</t>
  </si>
  <si>
    <t>Spis9736 SpisGene9736</t>
  </si>
  <si>
    <t>Calcium-transporting ATPase sarcoplasmic/endoplasmic reticulum type OS=Anopheles gambiae GN=Ca-P60A PE=3 SV=5</t>
  </si>
  <si>
    <t>Spis973.t1 SpisGene973</t>
  </si>
  <si>
    <t>Protein OSCP1 OS=Mus musculus GN=Oscp1 PE=2 SV=1</t>
  </si>
  <si>
    <t>Spis3439 SpisGene3439</t>
  </si>
  <si>
    <t>Spis21550 SpisGene21550</t>
  </si>
  <si>
    <t>Spis18298 SpisGene18298</t>
  </si>
  <si>
    <t>Spis7010 SpisGene7010</t>
  </si>
  <si>
    <t>Spis17581 SpisGene17581</t>
  </si>
  <si>
    <t>hypothetical protein NEMVEDRAFT_v1g223747 [Nematostella vectensis] &gt;gi|156203831|gb|EDO27761.1| predicted protein [Nematostella vectensis]</t>
  </si>
  <si>
    <t>Spis19565 SpisGene19565</t>
  </si>
  <si>
    <t>Zinc metalloproteinase nas-13 OS=Caenorhabditis elegans GN=nas-13 PE=2 SV=5</t>
  </si>
  <si>
    <t>Spis20456 SpisGene20456</t>
  </si>
  <si>
    <t>Periphilin-1 OS=Mus musculus GN=Pphln1 PE=1 SV=1</t>
  </si>
  <si>
    <t>Spis23784 SpisGene23784</t>
  </si>
  <si>
    <t>Kynurenine formamidase OS=Mus musculus GN=Afmid PE=1 SV=1</t>
  </si>
  <si>
    <t>Spis16149 SpisGene16149</t>
  </si>
  <si>
    <t>Spis14 SpisGene14</t>
  </si>
  <si>
    <t>Dysbindin OS=Homo sapiens GN=DTNBP1 PE=1 SV=1</t>
  </si>
  <si>
    <t>Spis918 SpisGene918</t>
  </si>
  <si>
    <t>Poly(ADP-ribose) glycohydrolase OS=Bos taurus GN=PARG PE=1 SV=1</t>
  </si>
  <si>
    <t>Spis11341 SpisGene11341</t>
  </si>
  <si>
    <t>Spis4550 SpisGene4550</t>
  </si>
  <si>
    <t>Uncharacterized protein C3orf67 homolog OS=Mus musculus PE=2 SV=2</t>
  </si>
  <si>
    <t>Spis18025 SpisGene18025</t>
  </si>
  <si>
    <t>Putative uncharacterized protein OS=Daphnia pulex GN=DAPPUDRAFT_323371 PE=4 SV=1</t>
  </si>
  <si>
    <t>Spis20095 SpisGene20095</t>
  </si>
  <si>
    <t>Spis11159 SpisGene11159</t>
  </si>
  <si>
    <t>RNA-binding protein 34 OS=Rattus norvegicus GN=Rbm34 PE=2 SV=1</t>
  </si>
  <si>
    <t>Spis6310 SpisGene6310</t>
  </si>
  <si>
    <t>Numb-like protein OS=Mus musculus GN=Numbl PE=1 SV=3</t>
  </si>
  <si>
    <t>Spis11878.t1 SpisGene11878</t>
  </si>
  <si>
    <t>Rootletin OS=Homo sapiens GN=CROCC PE=1 SV=1</t>
  </si>
  <si>
    <t>Spis6775 SpisGene6775</t>
  </si>
  <si>
    <t>Iron-sulfur cluster co-chaperone protein HscB, mitochondrial OS=Homo sapiens GN=HSCB PE=1 SV=3</t>
  </si>
  <si>
    <t>Spis23312 SpisGene23312</t>
  </si>
  <si>
    <t>Spis15660.t1 SpisGene15660</t>
  </si>
  <si>
    <t>Syntaxin-binding protein 5 OS=Rattus norvegicus GN=Stxbp5 PE=1 SV=1</t>
  </si>
  <si>
    <t>Spis20239 SpisGene20239</t>
  </si>
  <si>
    <t>Glycosyltransferase OS=Frankia sp. QA3 GN=FraQA3DRAFT_4743 PE=4 SV=1</t>
  </si>
  <si>
    <t>Spis22209 SpisGene22209</t>
  </si>
  <si>
    <t>Spis3338.t2 SpisGene3338</t>
  </si>
  <si>
    <t>Spis13059 SpisGene13059</t>
  </si>
  <si>
    <t>Nucleolar protein 56 OS=Homo sapiens GN=NOP56 PE=1 SV=4</t>
  </si>
  <si>
    <t>Spis6867 SpisGene6867</t>
  </si>
  <si>
    <t>Spis5698 SpisGene5698</t>
  </si>
  <si>
    <t>DNA polymerase delta subunit 2 OS=Homo sapiens GN=POLD2 PE=1 SV=1</t>
  </si>
  <si>
    <t>Spis4585 SpisGene4585</t>
  </si>
  <si>
    <t>Exocyst complex component 7 OS=Rattus norvegicus GN=Exoc7 PE=2 SV=1</t>
  </si>
  <si>
    <t>Spis8671 SpisGene8671</t>
  </si>
  <si>
    <t>Uncharacterized protein OS=Strongylocentrotus purpuratus GN=Sp-Hypp_542 PE=4 SV=1</t>
  </si>
  <si>
    <t>Spis4507 SpisGene4507</t>
  </si>
  <si>
    <t>Xanthine dehydrogenase/oxidase OS=Felis catus GN=XDH PE=2 SV=3</t>
  </si>
  <si>
    <t>Spis14758 SpisGene14758</t>
  </si>
  <si>
    <t>Spis1792 SpisGene1792</t>
  </si>
  <si>
    <t>tRNA-dihydrouridine(16/17) synthase [NAD(P)(+)]-like OS=Mus musculus GN=Dus1l PE=2 SV=1</t>
  </si>
  <si>
    <t>Spis22257 SpisGene22257</t>
  </si>
  <si>
    <t>PREDICTED: telomerase protein component 1-like [Takifugu rubripes]</t>
  </si>
  <si>
    <t>Spis10902 SpisGene10902</t>
  </si>
  <si>
    <t>Spis13732 SpisGene13732</t>
  </si>
  <si>
    <t>Dual specificity protein phosphatase 14 OS=Bos taurus GN=DUSP14 PE=2 SV=1</t>
  </si>
  <si>
    <t>Spis11986 SpisGene11986</t>
  </si>
  <si>
    <t>Spis10692 SpisGene10692</t>
  </si>
  <si>
    <t>Septin-2 OS=Gallus gallus GN=SEPT2 PE=2 SV=1</t>
  </si>
  <si>
    <t>Spis20994 SpisGene20994</t>
  </si>
  <si>
    <t>Spis6557 SpisGene6557</t>
  </si>
  <si>
    <t>CTP synthase 1 OS=Danio rerio GN=ctps1 PE=1 SV=1</t>
  </si>
  <si>
    <t>Spis12401 SpisGene12401</t>
  </si>
  <si>
    <t>D(5)-like dopamine receptor OS=Takifugu rubripes GN=dl PE=3 SV=1</t>
  </si>
  <si>
    <t>Spis5051 SpisGene5051</t>
  </si>
  <si>
    <t>Receptor-type tyrosine-protein phosphatase F OS=Rattus norvegicus GN=Ptprf PE=2 SV=1</t>
  </si>
  <si>
    <t>Spis9355 SpisGene9355</t>
  </si>
  <si>
    <t>Suppressor of cytokine signaling 6 OS=Pongo abelii GN=SOCS6 PE=2 SV=1</t>
  </si>
  <si>
    <t>Spis9780 SpisGene9780</t>
  </si>
  <si>
    <t>39S ribosomal protein L15, mitochondrial OS=Danio rerio GN=mrpl15 PE=2 SV=1</t>
  </si>
  <si>
    <t>Spis6260 SpisGene6260</t>
  </si>
  <si>
    <t>CUB and zona pellucida-like domain-containing protein 1 OS=Rattus norvegicus GN=Cuzd1 PE=2 SV=2</t>
  </si>
  <si>
    <t>Spis6432.t2 SpisGene6432</t>
  </si>
  <si>
    <t>Equilibrative nucleoside transporter 3 OS=Bos taurus GN=SLC29A3 PE=2 SV=1</t>
  </si>
  <si>
    <t>Spis8034 SpisGene8034</t>
  </si>
  <si>
    <t>Spis5481 SpisGene5481</t>
  </si>
  <si>
    <t>Spis7052 SpisGene7052</t>
  </si>
  <si>
    <t>predicted protein [Nematostella vectensis] &gt;gi|156216301|gb|EDO37241.1| predicted protein [Nematostella vectensis]</t>
  </si>
  <si>
    <t>Spis16399 SpisGene16399</t>
  </si>
  <si>
    <t>PC-esterase domain-containing protein 1B OS=Homo sapiens GN=PCED1B PE=2 SV=1</t>
  </si>
  <si>
    <t>Spis15523 SpisGene15523</t>
  </si>
  <si>
    <t>b(0,+)-type amino acid transporter 1 OS=Mus musculus GN=Slc7a9 PE=1 SV=1</t>
  </si>
  <si>
    <t>Spis14121 SpisGene14121</t>
  </si>
  <si>
    <t>Spis17083 SpisGene17083</t>
  </si>
  <si>
    <t>Telomerase Cajal body protein 1 OS=Mesocricetus auratus GN=Wrap53 PE=2 SV=1</t>
  </si>
  <si>
    <t>Spis11265 SpisGene11265</t>
  </si>
  <si>
    <t>Noelin OS=Rattus norvegicus GN=Olfm1 PE=1 SV=1</t>
  </si>
  <si>
    <t>Spis21443 SpisGene21443</t>
  </si>
  <si>
    <t>Uncharacterized protein OS=Amphimedon queenslandica GN=LOC100638719 PE=4 SV=1</t>
  </si>
  <si>
    <t>Spis2084 SpisGene2084</t>
  </si>
  <si>
    <t>Spis17529 SpisGene17529</t>
  </si>
  <si>
    <t>AP-2 complex subunit sigma OS=Rattus norvegicus GN=Ap2s1 PE=1 SV=1</t>
  </si>
  <si>
    <t>Spis2629 SpisGene2629</t>
  </si>
  <si>
    <t>Zinc finger B-box domain-containing protein 1 OS=Homo sapiens GN=ZBBX PE=2 SV=3</t>
  </si>
  <si>
    <t>Spis14679 SpisGene14679</t>
  </si>
  <si>
    <t>Hydroxysteroid dehydrogenase-like protein 2 OS=Xenopus tropicalis GN=hsdl2 PE=2 SV=1</t>
  </si>
  <si>
    <t>Spis8042 SpisGene8042</t>
  </si>
  <si>
    <t>Predicted protein OS=Nematostella vectensis GN=v1g170950 PE=4 SV=1</t>
  </si>
  <si>
    <t>Spis12768 SpisGene12768</t>
  </si>
  <si>
    <t>DNA topoisomerase 3-beta-1 OS=Mus musculus GN=Top3b PE=2 SV=1</t>
  </si>
  <si>
    <t>Spis13253 SpisGene13253</t>
  </si>
  <si>
    <t>Centromere protein N OS=Gallus gallus GN=CENPN PE=2 SV=1</t>
  </si>
  <si>
    <t>Spis18998 SpisGene18998</t>
  </si>
  <si>
    <t>Predicted protein (Fragment) OS=Physcomitrella patens subsp. patens GN=PHYPADRAFT_29141 PE=4 SV=1</t>
  </si>
  <si>
    <t>Spis3516 SpisGene3516</t>
  </si>
  <si>
    <t>Leucine-rich repeat-containing protein 56 OS=Mus musculus GN=Lrrc56 PE=2 SV=1</t>
  </si>
  <si>
    <t>Spis4754 SpisGene4754</t>
  </si>
  <si>
    <t>Solute carrier family 12 member 2 OS=Squalus acanthias GN=SLC12A2 PE=1 SV=1</t>
  </si>
  <si>
    <t>Spis18237.t1 SpisGene18237</t>
  </si>
  <si>
    <t>Calpain-9 OS=Rattus norvegicus GN=Capn9 PE=2 SV=2</t>
  </si>
  <si>
    <t>Spis16499 SpisGene16499</t>
  </si>
  <si>
    <t>Predicted protein OS=Nematostella vectensis GN=v1g240575 PE=4 SV=1</t>
  </si>
  <si>
    <t>Spis5219 SpisGene5219</t>
  </si>
  <si>
    <t>E3 ubiquitin-protein ligase UHRF1 OS=Mus musculus GN=Uhrf1 PE=1 SV=2</t>
  </si>
  <si>
    <t>Spis18475 SpisGene18475</t>
  </si>
  <si>
    <t>mRNA-decapping enzyme 1B OS=Mus musculus GN=Dcp1b PE=2 SV=1</t>
  </si>
  <si>
    <t>Spis2108 SpisGene2108</t>
  </si>
  <si>
    <t>Guanine nucleotide-binding protein G(i) subunit alpha OS=Patiria pectinifera PE=1 SV=3</t>
  </si>
  <si>
    <t>Spis3909 SpisGene3909</t>
  </si>
  <si>
    <t>97 kDa heat shock protein OS=Strongylocentrotus franciscanus GN=HSP110 PE=2 SV=1</t>
  </si>
  <si>
    <t>Spis17348 SpisGene17348</t>
  </si>
  <si>
    <t>Transportin-3 OS=Mus musculus GN=Tnpo3 PE=1 SV=1</t>
  </si>
  <si>
    <t>Spis1275.t1 SpisGene1275</t>
  </si>
  <si>
    <t>Integrin beta-1 OS=Ovis aries GN=ITGB1 PE=2 SV=1</t>
  </si>
  <si>
    <t>Spis4367 SpisGene4367</t>
  </si>
  <si>
    <t>Spis19770 SpisGene19770</t>
  </si>
  <si>
    <t>Eukaryotic translation initiation factor 4B OS=Mus musculus GN=Eif4b PE=1 SV=1</t>
  </si>
  <si>
    <t>Spis2377 SpisGene2377</t>
  </si>
  <si>
    <t>Uncharacterized protein C1orf101 OS=Homo sapiens GN=C1orf101 PE=2 SV=1</t>
  </si>
  <si>
    <t>Spis20316 SpisGene20316</t>
  </si>
  <si>
    <t>Spis11438 SpisGene11438</t>
  </si>
  <si>
    <t>Protein YIPF1 OS=Pongo abelii GN=YIPF1 PE=2 SV=1</t>
  </si>
  <si>
    <t>Spis16229 SpisGene16229</t>
  </si>
  <si>
    <t>Endonuclease/reverse transcriptase OS=Branchiostoma floridae PE=4 SV=1</t>
  </si>
  <si>
    <t>Spis18153 SpisGene18153</t>
  </si>
  <si>
    <t>Spis19496 SpisGene19496</t>
  </si>
  <si>
    <t>E3 ubiquitin-protein ligase MSL2 OS=Homo sapiens GN=MSL2 PE=1 SV=2</t>
  </si>
  <si>
    <t>Spis2434 SpisGene2434</t>
  </si>
  <si>
    <t>RNA-binding protein 25 OS=Mus musculus GN=Rbm25 PE=1 SV=2</t>
  </si>
  <si>
    <t>Spis15840 SpisGene15840</t>
  </si>
  <si>
    <t>Serine/threonine/tyrosine-interacting protein B OS=Xenopus laevis GN=styx-b PE=2 SV=1</t>
  </si>
  <si>
    <t>Spis7802.t1 SpisGene7802</t>
  </si>
  <si>
    <t>Methionine--tRNA ligase, cytoplasmic OS=Homo sapiens GN=MARS PE=1 SV=2</t>
  </si>
  <si>
    <t>Spis21412 SpisGene21412</t>
  </si>
  <si>
    <t>U3 small nucleolar RNA-associated protein 18 homolog OS=Mus musculus GN=Utp18 PE=1 SV=1</t>
  </si>
  <si>
    <t>Spis6041 SpisGene6041</t>
  </si>
  <si>
    <t>Uncharacterized protein OS=Lottia gigantea GN=LOTGIDRAFT_233795 PE=4 SV=1</t>
  </si>
  <si>
    <t>Spis14120 SpisGene14120</t>
  </si>
  <si>
    <t>Peptidyl-prolyl cis-trans isomerase OS=Hemicentrotus pulcherrimus PE=2 SV=1</t>
  </si>
  <si>
    <t>Spis5094 SpisGene5094</t>
  </si>
  <si>
    <t>Protein sidekick-2 OS=Homo sapiens GN=SDK2 PE=1 SV=3</t>
  </si>
  <si>
    <t>Spis6525 SpisGene6525</t>
  </si>
  <si>
    <t>UBX domain-containing protein 11 OS=Homo sapiens GN=UBXN11 PE=2 SV=2</t>
  </si>
  <si>
    <t>Spis18601 SpisGene18601</t>
  </si>
  <si>
    <t>Serine/threonine-protein kinase Nek9 OS=Homo sapiens GN=NEK9 PE=1 SV=2</t>
  </si>
  <si>
    <t>Spis20286 SpisGene20286</t>
  </si>
  <si>
    <t>NAD-dependent protein deacetylase sirtuin-2 OS=Pongo abelii GN=SIRT2 PE=2 SV=1</t>
  </si>
  <si>
    <t>Spis25811.Novel SpisGene25811.Novel</t>
  </si>
  <si>
    <t>Elongation of very long chain fatty acids protein 4 OS=Mus musculus GN=Elovl4 PE=1 SV=2</t>
  </si>
  <si>
    <t>Spis6661 SpisGene6661</t>
  </si>
  <si>
    <t>Cation transport regulator-like protein 2 OS=Danio rerio GN=chac2 PE=2 SV=1</t>
  </si>
  <si>
    <t>Spis8158 SpisGene8158</t>
  </si>
  <si>
    <t>Probable flavin-containing monoamine oxidase A OS=Dictyostelium discoideum GN=maoA PE=3 SV=1</t>
  </si>
  <si>
    <t>Spis12812 SpisGene12812</t>
  </si>
  <si>
    <t>P protein OS=Sus scrofa GN=Oca2 PE=2 SV=3</t>
  </si>
  <si>
    <t>Spis14151 SpisGene14151</t>
  </si>
  <si>
    <t>Spis8061 SpisGene8061</t>
  </si>
  <si>
    <t>GRB2-associated-binding protein 1 OS=Mus musculus GN=Gab1 PE=1 SV=2</t>
  </si>
  <si>
    <t>Spis3181 SpisGene3181</t>
  </si>
  <si>
    <t>Transmembrane protein 117 OS=Mus musculus GN=Tmem117 PE=2 SV=1</t>
  </si>
  <si>
    <t>Spis11666 SpisGene11666</t>
  </si>
  <si>
    <t>Spis16033.t1 SpisGene16033</t>
  </si>
  <si>
    <t>Tight junction protein ZO-1 OS=Canis familiaris GN=TJP1 PE=1 SV=1</t>
  </si>
  <si>
    <t>Spis7610.t1 SpisGene7610</t>
  </si>
  <si>
    <t>Stress-induced-phosphoprotein 1 OS=Macaca fascicularis GN=STIP1 PE=2 SV=1</t>
  </si>
  <si>
    <t>Spis17194 SpisGene17194</t>
  </si>
  <si>
    <t>Pro-Pol polyprotein (Fragment) OS=Ceratitis capitata GN=POL PE=2 SV=1</t>
  </si>
  <si>
    <t>Spis20309 SpisGene20309</t>
  </si>
  <si>
    <t>General receptor for phosphoinositides 1-associated scaffold protein OS=Mus musculus GN=Grasp PE=1 SV=2</t>
  </si>
  <si>
    <t>Spis7361.t1 SpisGene7361</t>
  </si>
  <si>
    <t>Laccase domain-containing protein 1 OS=Mus musculus GN=Lacc1 PE=2 SV=1</t>
  </si>
  <si>
    <t>Spis18711 SpisGene18711</t>
  </si>
  <si>
    <t>Uncharacterized protein OS=Capitella teleta GN=CAPTEDRAFT_210614 PE=4 SV=1</t>
  </si>
  <si>
    <t>Spis20350 SpisGene20350</t>
  </si>
  <si>
    <t>Transcription factor E2F8 OS=Danio rerio GN=e2f8 PE=3 SV=1</t>
  </si>
  <si>
    <t>Spis16034 SpisGene16034</t>
  </si>
  <si>
    <t>Netrin receptor DCC OS=Homo sapiens GN=DCC PE=1 SV=2</t>
  </si>
  <si>
    <t>Spis11294 SpisGene11294</t>
  </si>
  <si>
    <t>Spis7437 SpisGene7437</t>
  </si>
  <si>
    <t>Uncharacterized protein OS=Shewanella oneidensis (strain MR-1) GN=SO_4732 PE=4 SV=1</t>
  </si>
  <si>
    <t>Spis22955 SpisGene22955</t>
  </si>
  <si>
    <t>Spis2950 SpisGene2950</t>
  </si>
  <si>
    <t>Transient receptor potential cation channel subfamily V member 6 OS=Homo sapiens GN=TRPV6 PE=1 SV=2</t>
  </si>
  <si>
    <t>Spis2450 SpisGene2450</t>
  </si>
  <si>
    <t>NAD-dependent protein deacetylase sirtuin-3, mitochondrial OS=Homo sapiens GN=SIRT3 PE=1 SV=2</t>
  </si>
  <si>
    <t>Spis7946 SpisGene7946</t>
  </si>
  <si>
    <t>UPF0454 protein C12orf49 homolog OS=Danio rerio GN=zgc:110063 PE=2 SV=1</t>
  </si>
  <si>
    <t>Spis23938 SpisGene23938</t>
  </si>
  <si>
    <t>PREDICTED: uncharacterized protein LOC102080316 [Oreochromis niloticus]</t>
  </si>
  <si>
    <t>Spis6263 SpisGene6263</t>
  </si>
  <si>
    <t>Succinyl-CoA ligase [ADP-forming] subunit beta, mitochondrial OS=Bos taurus GN=SUCLA2 PE=2 SV=1</t>
  </si>
  <si>
    <t>Spis1679 SpisGene1679</t>
  </si>
  <si>
    <t>Syntaxin-binding protein 4 OS=Homo sapiens GN=STXBP4 PE=1 SV=2</t>
  </si>
  <si>
    <t>Spis4190 SpisGene4190</t>
  </si>
  <si>
    <t>40S ribosomal protein S16 OS=Heteropneustes fossilis GN=rps16 PE=2 SV=1</t>
  </si>
  <si>
    <t>Spis3759 SpisGene3759</t>
  </si>
  <si>
    <t>ER membrane protein complex subunit 8 OS=Rattus norvegicus GN=Emc8 PE=2 SV=1</t>
  </si>
  <si>
    <t>Spis21062 SpisGene21062</t>
  </si>
  <si>
    <t>Spis21294 SpisGene21294</t>
  </si>
  <si>
    <t>Spis932 SpisGene932</t>
  </si>
  <si>
    <t>Spis12121 SpisGene12121</t>
  </si>
  <si>
    <t>Transmembrane protein 62 OS=Homo sapiens GN=TMEM62 PE=1 SV=1</t>
  </si>
  <si>
    <t>Spis3470 SpisGene3470</t>
  </si>
  <si>
    <t>RIMS-binding protein 2 OS=Gallus gallus GN=RIMBP2 PE=1 SV=1</t>
  </si>
  <si>
    <t>Spis18640 SpisGene18640</t>
  </si>
  <si>
    <t>Spis13652 SpisGene13652</t>
  </si>
  <si>
    <t>Ragulator complex protein LAMTOR5 homolog OS=Nematostella vectensis GN=v1g226489 PE=3 SV=1</t>
  </si>
  <si>
    <t>Spis12746 SpisGene12746</t>
  </si>
  <si>
    <t>tRNA (guanine(10)-N2)-methyltransferase homolog OS=Bos taurus GN=TRMT11 PE=2 SV=1</t>
  </si>
  <si>
    <t>Spis19489 SpisGene19489</t>
  </si>
  <si>
    <t>GRAM domain-containing protein 1B OS=Mus musculus GN=Gramd1b PE=2 SV=2</t>
  </si>
  <si>
    <t>Spis7374 SpisGene7374</t>
  </si>
  <si>
    <t>Mitochondrial fission regulator 2 OS=Danio rerio GN=mtfr2 PE=2 SV=1</t>
  </si>
  <si>
    <t>Spis18322 SpisGene18322</t>
  </si>
  <si>
    <t>Zinc finger protein 271 OS=Pongo abelii GN=ZNF271 PE=2 SV=1</t>
  </si>
  <si>
    <t>Spis2771 SpisGene2771</t>
  </si>
  <si>
    <t>WD repeat-containing protein 64 OS=Mus musculus GN=Wdr64 PE=2 SV=2</t>
  </si>
  <si>
    <t>Spis11567 SpisGene11567</t>
  </si>
  <si>
    <t>ATP-dependent RNA helicase DDX19A OS=Homo sapiens GN=DDX19A PE=1 SV=1</t>
  </si>
  <si>
    <t>Spis19491.t1 SpisGene19491</t>
  </si>
  <si>
    <t>TM2 domain-containing protein 3 OS=Homo sapiens GN=TM2D3 PE=2 SV=2</t>
  </si>
  <si>
    <t>Spis7083 SpisGene7083</t>
  </si>
  <si>
    <t>E3 ubiquitin-protein ligase SHPRH OS=Homo sapiens GN=SHPRH PE=1 SV=2</t>
  </si>
  <si>
    <t>Spis15592 SpisGene15592</t>
  </si>
  <si>
    <t>Spis2633 SpisGene2633</t>
  </si>
  <si>
    <t>Spis14471 SpisGene14471</t>
  </si>
  <si>
    <t>WD repeat-containing protein 61 OS=Danio rerio GN=wdr61 PE=2 SV=1</t>
  </si>
  <si>
    <t>Spis11377 SpisGene11377</t>
  </si>
  <si>
    <t>Spis21854 SpisGene21854</t>
  </si>
  <si>
    <t>Dyslexia-associated protein KIAA0319-like protein OS=Mus musculus GN=Kiaa0319l PE=2 SV=1</t>
  </si>
  <si>
    <t>Spis14957 SpisGene14957</t>
  </si>
  <si>
    <t>Ankyrin repeat domain-containing protein 13C OS=Homo sapiens GN=ANKRD13C PE=2 SV=2</t>
  </si>
  <si>
    <t>Spis5738 SpisGene5738</t>
  </si>
  <si>
    <t>Alanine--glyoxylate aminotransferase 2, mitochondrial OS=Homo sapiens GN=AGXT2 PE=1 SV=1</t>
  </si>
  <si>
    <t>Spis13538 SpisGene13538</t>
  </si>
  <si>
    <t>Lysine-specific demethylase 6A OS=Mus musculus GN=Kdm6a PE=1 SV=2</t>
  </si>
  <si>
    <t>Spis3414 SpisGene3414</t>
  </si>
  <si>
    <t>Protein neuralized OS=Crassostrea gigas GN=CGI_10020315 PE=4 SV=1</t>
  </si>
  <si>
    <t>Spis4736 SpisGene4736</t>
  </si>
  <si>
    <t>10 kDa heat shock protein, mitochondrial OS=Oryzias latipes GN=hspe1 PE=3 SV=1</t>
  </si>
  <si>
    <t>Spis5473 SpisGene5473</t>
  </si>
  <si>
    <t>predicted protein [Nematostella vectensis] &gt;gi|156224890|gb|EDO45712.1| predicted protein [Nematostella vectensis]</t>
  </si>
  <si>
    <t>Spis6485 SpisGene6485</t>
  </si>
  <si>
    <t>Peptidyl-prolyl cis-trans isomerase H OS=Homo sapiens GN=PPIH PE=1 SV=1</t>
  </si>
  <si>
    <t>Spis7473 SpisGene7473</t>
  </si>
  <si>
    <t>GMP synthase [glutamine-hydrolyzing] OS=Homo sapiens GN=GMPS PE=1 SV=1</t>
  </si>
  <si>
    <t>Spis8397 SpisGene8397</t>
  </si>
  <si>
    <t>Ammonium transporter 1 OS=Dictyostelium discoideum GN=amtA PE=1 SV=1</t>
  </si>
  <si>
    <t>Spis11041.t1 SpisGene11041</t>
  </si>
  <si>
    <t>Zinc transporter ZIP14 OS=Mus musculus GN=Slc39a14 PE=1 SV=1</t>
  </si>
  <si>
    <t>Spis11880 SpisGene11880</t>
  </si>
  <si>
    <t>Mitofusin-2 OS=Homo sapiens GN=MFN2 PE=1 SV=3</t>
  </si>
  <si>
    <t>Spis3032 SpisGene3032</t>
  </si>
  <si>
    <t>Lysophosphatidic acid phosphatase type 6 OS=Bos taurus GN=ACP6 PE=1 SV=1</t>
  </si>
  <si>
    <t>Spis15370 SpisGene15370</t>
  </si>
  <si>
    <t>Uncharacterized protein OS=Strongylocentrotus purpuratus GN=Sp-Slc25a42L PE=3 SV=1</t>
  </si>
  <si>
    <t>Spis8576.t2 SpisGene8576</t>
  </si>
  <si>
    <t>Pleckstrin homology domain-containing family G member 5 OS=Mus musculus GN=Plekhg5 PE=1 SV=1</t>
  </si>
  <si>
    <t>Spis18844 SpisGene18844</t>
  </si>
  <si>
    <t>Cysteine string protein OS=Xenopus laevis GN=csp PE=2 SV=1</t>
  </si>
  <si>
    <t>Spis19805 SpisGene19805</t>
  </si>
  <si>
    <t>Neuropilin-1 OS=Gallus gallus GN=NRP1 PE=2 SV=1</t>
  </si>
  <si>
    <t>Spis11510 SpisGene11510</t>
  </si>
  <si>
    <t>Spis858 SpisGene858</t>
  </si>
  <si>
    <t>Spis10291 SpisGene10291</t>
  </si>
  <si>
    <t>Predicted protein OS=Nematostella vectensis GN=v1g238950 PE=4 SV=1</t>
  </si>
  <si>
    <t>Spis11092 SpisGene11092</t>
  </si>
  <si>
    <t>Nucleolar GTP-binding protein 1 OS=Homo sapiens GN=GTPBP4 PE=1 SV=3</t>
  </si>
  <si>
    <t>Spis19813 SpisGene19813</t>
  </si>
  <si>
    <t>Protein artemis OS=Mus musculus GN=Dclre1c PE=2 SV=2</t>
  </si>
  <si>
    <t>Spis205 SpisGene205</t>
  </si>
  <si>
    <t>Spis16453 SpisGene16453</t>
  </si>
  <si>
    <t>SOSS complex subunit C OS=Gallus gallus GN=INIP PE=3 SV=1</t>
  </si>
  <si>
    <t>Spis13971 SpisGene13971</t>
  </si>
  <si>
    <t>Fibrosin-1-like protein OS=Homo sapiens GN=FBRSL1 PE=1 SV=4</t>
  </si>
  <si>
    <t>Spis19679 SpisGene19679</t>
  </si>
  <si>
    <t>Vesicle-associated membrane protein-associated protein B OS=Sus scrofa GN=VAPB PE=3 SV=1</t>
  </si>
  <si>
    <t>Spis21832 SpisGene21832</t>
  </si>
  <si>
    <t>predicted protein [Nematostella vectensis] &gt;gi|156227491|gb|EDO48294.1| predicted protein [Nematostella vectensis]</t>
  </si>
  <si>
    <t>Spis22805 SpisGene22805</t>
  </si>
  <si>
    <t>Spis2416 SpisGene2416</t>
  </si>
  <si>
    <t>Spis12765 SpisGene12765</t>
  </si>
  <si>
    <t>Centrosome-associated protein 350 OS=Homo sapiens GN=CEP350 PE=1 SV=1</t>
  </si>
  <si>
    <t>Spis7147 SpisGene7147</t>
  </si>
  <si>
    <t>Tetratricopeptide repeat protein 16 OS=Mus musculus GN=Ttc16 PE=2 SV=1</t>
  </si>
  <si>
    <t>Spis1706 SpisGene1706</t>
  </si>
  <si>
    <t>Cysteine-rich hydrophobic domain 2 protein OS=Homo sapiens GN=CHIC2 PE=1 SV=1</t>
  </si>
  <si>
    <t>Spis20880 SpisGene20880</t>
  </si>
  <si>
    <t>Condensin-2 complex subunit D3 OS=Homo sapiens GN=NCAPD3 PE=1 SV=2</t>
  </si>
  <si>
    <t>Spis15089 SpisGene15089</t>
  </si>
  <si>
    <t>Inosine-uridine preferring nucleoside hydrolase OS=Leishmania major GN=NSNH PE=1 SV=3</t>
  </si>
  <si>
    <t>Spis21592 SpisGene21592</t>
  </si>
  <si>
    <t>Spis20679 SpisGene20679</t>
  </si>
  <si>
    <t>Baculoviral IAP repeat-containing protein 1 OS=Homo sapiens GN=NAIP PE=1 SV=3</t>
  </si>
  <si>
    <t>Spis19963 SpisGene19963</t>
  </si>
  <si>
    <t>Spis6610 SpisGene6610</t>
  </si>
  <si>
    <t>5'-AMP-activated protein kinase subunit gamma-2 OS=Mus musculus GN=Prkag2 PE=1 SV=2</t>
  </si>
  <si>
    <t>Spis2398 SpisGene2398</t>
  </si>
  <si>
    <t>Spis4512 SpisGene4512</t>
  </si>
  <si>
    <t>Arsenite methyltransferase OS=Mus musculus GN=As3mt PE=2 SV=2</t>
  </si>
  <si>
    <t>Spis9503 SpisGene9503</t>
  </si>
  <si>
    <t>Centrosomal protein KIAA1731 homolog OS=Mus musculus GN=Kiaa1731 PE=2 SV=3</t>
  </si>
  <si>
    <t>Spis19180 SpisGene19180</t>
  </si>
  <si>
    <t>Spis2887 SpisGene2887</t>
  </si>
  <si>
    <t>Phosphatidylinositide phosphatase SAC1 OS=Pongo abelii GN=SACM1L PE=2 SV=1</t>
  </si>
  <si>
    <t>Spis3720.t1 SpisGene3720</t>
  </si>
  <si>
    <t>Eppin OS=Crassostrea gigas GN=CGI_10005097 PE=4 SV=1</t>
  </si>
  <si>
    <t>Spis21030.t1 SpisGene21030</t>
  </si>
  <si>
    <t>Protein max OS=Gallus gallus GN=MAX PE=3 SV=1</t>
  </si>
  <si>
    <t>Spis24053 SpisGene24053</t>
  </si>
  <si>
    <t>Uncharacterized protein OS=Nasonia vitripennis PE=4 SV=1</t>
  </si>
  <si>
    <t>Spis6697 SpisGene6697</t>
  </si>
  <si>
    <t>40S ribosomal protein S23 OS=Rattus norvegicus GN=Rps23 PE=1 SV=3</t>
  </si>
  <si>
    <t>Spis14570 SpisGene14570</t>
  </si>
  <si>
    <t>Spis21256 SpisGene21256</t>
  </si>
  <si>
    <t>PREDICTED: hypothetical protein LOC100633942 [Amphimedon queenslandica]</t>
  </si>
  <si>
    <t>Spis7155 SpisGene7155</t>
  </si>
  <si>
    <t>Suppressor of SWI4 1 homolog OS=Mus musculus GN=Ppan PE=1 SV=2</t>
  </si>
  <si>
    <t>Spis16798 SpisGene16798</t>
  </si>
  <si>
    <t>Putative uncharacterized protein OS=Branchiostoma floridae GN=BRAFLDRAFT_63701 PE=4 SV=1</t>
  </si>
  <si>
    <t>Spis11806 SpisGene11806</t>
  </si>
  <si>
    <t>Uncharacterized protein OS=Strongylocentrotus purpuratus GN=Sp-Hypp_183 PE=4 SV=1</t>
  </si>
  <si>
    <t>Spis5501 SpisGene5501</t>
  </si>
  <si>
    <t>Pre-mRNA-splicing factor 38B OS=Homo sapiens GN=PRPF38B PE=1 SV=1</t>
  </si>
  <si>
    <t>Spis18046 SpisGene18046</t>
  </si>
  <si>
    <t>Metallophosphoesterase domain-containing protein 1 OS=Homo sapiens GN=MPPED1 PE=2 SV=3</t>
  </si>
  <si>
    <t>Spis5297 SpisGene5297</t>
  </si>
  <si>
    <t>Spis22656 SpisGene22656</t>
  </si>
  <si>
    <t>TBC domain-containing protein kinase-like protein OS=Mus musculus GN=Tbck PE=2 SV=1</t>
  </si>
  <si>
    <t>Spis1638.t1 SpisGene1638</t>
  </si>
  <si>
    <t>FAS-associated factor 2-B OS=Xenopus laevis GN=faf2-b PE=2 SV=1</t>
  </si>
  <si>
    <t>Spis619 SpisGene619</t>
  </si>
  <si>
    <t>Uncharacterized protein C18H10.09 OS=Schizosaccharomyces pombe (strain 972 / ATCC 24843) GN=SPBC18H10.09 PE=4 SV=2</t>
  </si>
  <si>
    <t>Spis6401 SpisGene6401</t>
  </si>
  <si>
    <t>Spis12520 SpisGene12520</t>
  </si>
  <si>
    <t>Cleavage stimulation factor subunit 2 OS=Bos taurus GN=CSTF2 PE=2 SV=1</t>
  </si>
  <si>
    <t>Spis14569 SpisGene14569</t>
  </si>
  <si>
    <t>Spis9790 SpisGene9790</t>
  </si>
  <si>
    <t>cAMP-dependent protein kinase type II regulatory subunit OS=Strongylocentrotus purpuratus PE=2 SV=1</t>
  </si>
  <si>
    <t>Spis13162 SpisGene13162</t>
  </si>
  <si>
    <t>Cytochrome c oxidase assembly factor 1 homolog OS=Homo sapiens GN=COA1 PE=1 SV=1</t>
  </si>
  <si>
    <t>Spis3460.t3 SpisGene3460</t>
  </si>
  <si>
    <t>Synaptic vesicle 2-related protein OS=Xenopus laevis GN=svop PE=2 SV=1</t>
  </si>
  <si>
    <t>Spis12294 SpisGene12294</t>
  </si>
  <si>
    <t>Nuclear pore complex protein Nup85 OS=Danio rerio GN=nup85 PE=2 SV=1</t>
  </si>
  <si>
    <t>Spis16274 SpisGene16274</t>
  </si>
  <si>
    <t>PRELI domain-containing protein 1, mitochondrial OS=Gallus gallus GN=PRELID1 PE=2 SV=1</t>
  </si>
  <si>
    <t>Spis18323 SpisGene18323</t>
  </si>
  <si>
    <t>Heat shock protein HSP 90-alpha 1 OS=Danio rerio GN=hsp90a.1 PE=1 SV=3</t>
  </si>
  <si>
    <t>Spis14155 SpisGene14155</t>
  </si>
  <si>
    <t>Spis3576 SpisGene3576</t>
  </si>
  <si>
    <t>Spis7818 SpisGene7818</t>
  </si>
  <si>
    <t>Uncharacterized protein (Fragment) OS=Xenopus tropicalis PE=4 SV=1</t>
  </si>
  <si>
    <t>Spis6419 SpisGene6419</t>
  </si>
  <si>
    <t>Protein mab-21-like 3 OS=Mus musculus GN=Mab21L3 PE=2 SV=2</t>
  </si>
  <si>
    <t>Spis9596 SpisGene9596</t>
  </si>
  <si>
    <t>Alpha/beta hydrolase domain-containing protein 14A OS=Mus musculus GN=Abhd14a PE=2 SV=2</t>
  </si>
  <si>
    <t>Spis17147 SpisGene17147</t>
  </si>
  <si>
    <t>Spis12818.t1 SpisGene12818</t>
  </si>
  <si>
    <t>Centrosomal protein of 135 kDa OS=Homo sapiens GN=CEP135 PE=1 SV=2</t>
  </si>
  <si>
    <t>Spis2503 SpisGene2503</t>
  </si>
  <si>
    <t>Basal body-orientation factor 1 OS=Homo sapiens GN=CCDC176 PE=2 SV=3</t>
  </si>
  <si>
    <t>Spis11485 SpisGene11485</t>
  </si>
  <si>
    <t>Spis14735 SpisGene14735</t>
  </si>
  <si>
    <t>predicted protein [Nematostella vectensis] &gt;gi|156219923|gb|EDO40798.1| predicted protein [Nematostella vectensis]</t>
  </si>
  <si>
    <t>Spis15393 SpisGene15393</t>
  </si>
  <si>
    <t>Galectin-3-binding protein B OS=Danio rerio GN=lgals3bpb PE=2 SV=1</t>
  </si>
  <si>
    <t>Spis19115 SpisGene19115</t>
  </si>
  <si>
    <t>N-acylethanolamine-hydrolyzing acid amidase OS=Homo sapiens GN=NAAA PE=1 SV=3</t>
  </si>
  <si>
    <t>Spis11975 SpisGene11975</t>
  </si>
  <si>
    <t>5'-3' exoribonuclease 1 OS=Mus musculus GN=Xrn1 PE=1 SV=1</t>
  </si>
  <si>
    <t>Spis4266 SpisGene4266</t>
  </si>
  <si>
    <t>GTPase-activating protein and VPS9 domain-containing protein 1 OS=Xenopus laevis GN=gapvd1 PE=2 SV=1</t>
  </si>
  <si>
    <t>Spis9549 SpisGene9549</t>
  </si>
  <si>
    <t>Gamma-secretase subunit PEN-2 OS=Danio rerio GN=psenen PE=3 SV=1</t>
  </si>
  <si>
    <t>Spis2134 SpisGene2134</t>
  </si>
  <si>
    <t>hypothetical protein NEMVEDRAFT_v1g222194 [Nematostella vectensis] &gt;gi|156206999|gb|EDO29153.1| predicted protein [Nematostella vectensis]</t>
  </si>
  <si>
    <t>Spis12682.t1 SpisGene12682</t>
  </si>
  <si>
    <t>Zinc transporter 1 OS=Rattus norvegicus GN=Slc30a1 PE=2 SV=1</t>
  </si>
  <si>
    <t>Spis1152 SpisGene1152</t>
  </si>
  <si>
    <t>Apoptosis-inducing factor 2 OS=Taeniopygia guttata GN=AIFM2 PE=2 SV=1</t>
  </si>
  <si>
    <t>Spis5449 SpisGene5449</t>
  </si>
  <si>
    <t>Uncharacterized protein OS=Strongylocentrotus purpuratus GN=Sp-PppL_286 PE=4 SV=1</t>
  </si>
  <si>
    <t>Spis11139 SpisGene11139</t>
  </si>
  <si>
    <t>Solute carrier family 46 member 3 OS=Gallus gallus GN=SLC46A3 PE=2 SV=1</t>
  </si>
  <si>
    <t>Spis12391 SpisGene12391</t>
  </si>
  <si>
    <t>Probable DNA polymerase (Fragment) OS=Agaricus bitorquis PE=3 SV=1</t>
  </si>
  <si>
    <t>Spis13528 SpisGene13528</t>
  </si>
  <si>
    <t>Uncharacterized protein OS=Strongylocentrotus purpuratus GN=Sp-Endrvt18 PE=4 SV=1</t>
  </si>
  <si>
    <t>Spis13922.t1 SpisGene13922</t>
  </si>
  <si>
    <t>Ankyrin repeat domain-containing protein 55 OS=Mus musculus GN=Ankrd55 PE=1 SV=2</t>
  </si>
  <si>
    <t>Spis1343 SpisGene1343</t>
  </si>
  <si>
    <t>Microsomal glutathione S-transferase 3 OS=Mus musculus GN=Mgst3 PE=1 SV=1</t>
  </si>
  <si>
    <t>Spis5487 SpisGene5487</t>
  </si>
  <si>
    <t>predicted protein [Nematostella vectensis] &gt;gi|156217280|gb|EDO38200.1| predicted protein [Nematostella vectensis]</t>
  </si>
  <si>
    <t>Spis10710 SpisGene10710</t>
  </si>
  <si>
    <t>Transmembrane protein 214-B OS=Xenopus laevis GN=tmem214-b PE=2 SV=1</t>
  </si>
  <si>
    <t>Spis12124 SpisGene12124</t>
  </si>
  <si>
    <t>Monocarboxylate transporter 12 OS=Xenopus laevis GN=slc16a12 PE=2 SV=1</t>
  </si>
  <si>
    <t>Spis15503 SpisGene15503</t>
  </si>
  <si>
    <t>Lysosome membrane protein 2 OS=Homo sapiens GN=SCARB2 PE=1 SV=2</t>
  </si>
  <si>
    <t>Spis16094 SpisGene16094</t>
  </si>
  <si>
    <t>Thymidine kinase, cytosolic OS=Gallus gallus GN=TK1 PE=1 SV=1</t>
  </si>
  <si>
    <t>Spis16861 SpisGene16861</t>
  </si>
  <si>
    <t>Dimethylaniline monooxygenase [N-oxide-forming] 1 OS=Homo sapiens GN=FMO1 PE=2 SV=3</t>
  </si>
  <si>
    <t>Spis5931 SpisGene5931</t>
  </si>
  <si>
    <t>PREDICTED: zinc finger protein 862-like [Saccoglossus kowalevskii]</t>
  </si>
  <si>
    <t>Spis24826 SpisGene24826</t>
  </si>
  <si>
    <t>Putative ATP-dependent RNA helicase DHX30 OS=Gallus gallus GN=DHX30 PE=2 SV=1</t>
  </si>
  <si>
    <t>Spis2565 SpisGene2565</t>
  </si>
  <si>
    <t>Spis8322 SpisGene8322</t>
  </si>
  <si>
    <t>Uncharacterized protein C4orf29 homolog OS=Mus musculus PE=2 SV=1</t>
  </si>
  <si>
    <t>Spis10857 SpisGene10857</t>
  </si>
  <si>
    <t>Protein notum homolog OS=Mus musculus GN=Notum PE=2 SV=2</t>
  </si>
  <si>
    <t>Spis6009 SpisGene6009</t>
  </si>
  <si>
    <t>Pleckstrin homology domain-containing family A member 1 OS=Homo sapiens GN=PLEKHA1 PE=1 SV=2</t>
  </si>
  <si>
    <t>Spis1989 SpisGene1989</t>
  </si>
  <si>
    <t>Spis15634 SpisGene15634</t>
  </si>
  <si>
    <t>Armadillo repeat-containing protein 3 OS=Homo sapiens GN=ARMC3 PE=2 SV=2</t>
  </si>
  <si>
    <t>Spis5649 SpisGene5649</t>
  </si>
  <si>
    <t>Spis9583 SpisGene9583</t>
  </si>
  <si>
    <t>Transcriptional adapter 3 OS=Xenopus tropicalis GN=tada3 PE=2 SV=1</t>
  </si>
  <si>
    <t>Spis1194 SpisGene1194</t>
  </si>
  <si>
    <t>Beta-galactosidase-1-like protein 2 OS=Mus musculus GN=Glb1l2 PE=2 SV=1</t>
  </si>
  <si>
    <t>Spis2050 SpisGene2050</t>
  </si>
  <si>
    <t>UPF0739 protein C1orf74 homolog OS=Danio rerio GN=zgc:112163 PE=2 SV=1</t>
  </si>
  <si>
    <t>Spis16491 SpisGene16491</t>
  </si>
  <si>
    <t>Nucleoside diphosphate kinase OS=Aquifex aeolicus (strain VF5) GN=ndk PE=1 SV=1</t>
  </si>
  <si>
    <t>Spis1341.t1 SpisGene1341</t>
  </si>
  <si>
    <t>Leucine-rich repeat serine/threonine-protein kinase 1 OS=Caenorhabditis elegans GN=lrk-1 PE=1 SV=6</t>
  </si>
  <si>
    <t>Spis14847 SpisGene14847</t>
  </si>
  <si>
    <t>Eukaryotic translation initiation factor 4E transporter OS=Homo sapiens GN=EIF4ENIF1 PE=1 SV=2</t>
  </si>
  <si>
    <t>Spis18846 SpisGene18846</t>
  </si>
  <si>
    <t>Pleckstrin homology domain-containing family F member 2 OS=Gallus gallus GN=PLEKHF2 PE=2 SV=1</t>
  </si>
  <si>
    <t>Spis6810 SpisGene6810</t>
  </si>
  <si>
    <t>Serine/threonine-protein phosphatase 4 catalytic subunit B OS=Danio rerio GN=ppp4cb PE=2 SV=1</t>
  </si>
  <si>
    <t>Spis17317 SpisGene17317</t>
  </si>
  <si>
    <t>Predicted protein OS=Nematostella vectensis GN=v1g201833 PE=4 SV=1</t>
  </si>
  <si>
    <t>Spis18178 SpisGene18178</t>
  </si>
  <si>
    <t>46 kDa FK506-binding nuclear protein OS=Spodoptera frugiperda GN=FKBP46 PE=2 SV=1</t>
  </si>
  <si>
    <t>Spis1562.t2 SpisGene1562</t>
  </si>
  <si>
    <t>Pre-mRNA-splicing factor RBM22 OS=Xenopus tropicalis GN=rbm22 PE=2 SV=1</t>
  </si>
  <si>
    <t>Spis8220 SpisGene8220</t>
  </si>
  <si>
    <t>b(0,+)-type amino acid transporter 1 OS=Homo sapiens GN=SLC7A9 PE=1 SV=1</t>
  </si>
  <si>
    <t>Spis13119 SpisGene13119</t>
  </si>
  <si>
    <t>Protein ERGIC-53 OS=Mus musculus GN=Lman1 PE=2 SV=1</t>
  </si>
  <si>
    <t>Spis7313.t1 SpisGene7313</t>
  </si>
  <si>
    <t>Membrane-bound transcription factor site-1 protease OS=Homo sapiens GN=MBTPS1 PE=1 SV=1</t>
  </si>
  <si>
    <t>Spis9217 SpisGene9217</t>
  </si>
  <si>
    <t>Manganese-dependent ADP-ribose/CDP-alcohol diphosphatase OS=Bos taurus GN=ADPRM PE=2 SV=2</t>
  </si>
  <si>
    <t>Spis20298.t1 SpisGene20298</t>
  </si>
  <si>
    <t>GTP-binding protein 2 OS=Mus musculus GN=Gtpbp2 PE=2 SV=1</t>
  </si>
  <si>
    <t>Spis20378 SpisGene20378</t>
  </si>
  <si>
    <t>Transmembrane and coiled-coil domains protein 1 OS=Rattus norvegicus GN=Tmco1 PE=2 SV=1</t>
  </si>
  <si>
    <t>Spis11291 SpisGene11291</t>
  </si>
  <si>
    <t>Ubiquitin-conjugating enzyme E2 W OS=Rattus norvegicus GN=Ube2w PE=2 SV=1</t>
  </si>
  <si>
    <t>Spis17519 SpisGene17519</t>
  </si>
  <si>
    <t>Hepatocyte nuclear factor 1-beta OS=Xenopus laevis GN=hnf1b PE=2 SV=1</t>
  </si>
  <si>
    <t>Spis3952.t1 SpisGene3952</t>
  </si>
  <si>
    <t>Protein Shroom2 OS=Homo sapiens GN=SHROOM2 PE=1 SV=1</t>
  </si>
  <si>
    <t>Spis1142 SpisGene1142</t>
  </si>
  <si>
    <t>Ankyrin repeat and MYND domain-containing protein 1 OS=Mus musculus GN=Ankmy1 PE=2 SV=1</t>
  </si>
  <si>
    <t>Spis6252 SpisGene6252</t>
  </si>
  <si>
    <t>Uncharacterized protein OS=Amphimedon queenslandica GN=LOC100632574 PE=4 SV=1</t>
  </si>
  <si>
    <t>Spis12439 SpisGene12439</t>
  </si>
  <si>
    <t>Spis318.t1 SpisGene318</t>
  </si>
  <si>
    <t>Heterogeneous nuclear ribonucleoprotein A1-like 2 OS=Homo sapiens GN=HNRNPA1L2 PE=2 SV=2</t>
  </si>
  <si>
    <t>Spis3206 SpisGene3206</t>
  </si>
  <si>
    <t>Forkhead-associated domain-containing protein 1 OS=Mus musculus GN=Fhad1 PE=2 SV=1</t>
  </si>
  <si>
    <t>Spis18220 SpisGene18220</t>
  </si>
  <si>
    <t>Cysteine desulfurase, mitochondrial OS=Pongo abelii GN=NFS1 PE=2 SV=1</t>
  </si>
  <si>
    <t>Spis12635 SpisGene12635</t>
  </si>
  <si>
    <t>Muscle, skeletal receptor tyrosine-protein kinase OS=Mus musculus GN=Musk PE=1 SV=1</t>
  </si>
  <si>
    <t>Spis4353 SpisGene4353</t>
  </si>
  <si>
    <t>Muscle LIM protein Mlp84B OS=Drosophila melanogaster GN=Mlp84B PE=1 SV=1</t>
  </si>
  <si>
    <t>Spis184 SpisGene184</t>
  </si>
  <si>
    <t>Gamma-tubulin complex component 4 OS=Homo sapiens GN=TUBGCP4 PE=1 SV=1</t>
  </si>
  <si>
    <t>Spis22405 SpisGene22405</t>
  </si>
  <si>
    <t>Spis4641 SpisGene4641</t>
  </si>
  <si>
    <t>Dynein assembly factor 3, axonemal OS=Xenopus laevis GN=dnaaf3 PE=2 SV=1</t>
  </si>
  <si>
    <t>Spis21841 SpisGene21841</t>
  </si>
  <si>
    <t>Histamine N-methyltransferase OS=Danio rerio GN=hnmt PE=2 SV=1</t>
  </si>
  <si>
    <t>Spis22712 SpisGene22712</t>
  </si>
  <si>
    <t>Triosephosphate isomerase OS=Gallus gallus GN=TPI1 PE=1 SV=2</t>
  </si>
  <si>
    <t>Spis13188 SpisGene13188</t>
  </si>
  <si>
    <t>Rab proteins geranylgeranyltransferase component A 1 OS=Homo sapiens GN=CHM PE=1 SV=3</t>
  </si>
  <si>
    <t>Spis21278 SpisGene21278</t>
  </si>
  <si>
    <t>Electron transfer flavoprotein subunit beta OS=Homo sapiens GN=ETFB PE=1 SV=3</t>
  </si>
  <si>
    <t>Spis13463 SpisGene13463</t>
  </si>
  <si>
    <t>Protein white OS=Anopheles gambiae GN=w PE=2 SV=1</t>
  </si>
  <si>
    <t>Spis23972 SpisGene23972</t>
  </si>
  <si>
    <t>Spis24540 SpisGene24540</t>
  </si>
  <si>
    <t>Spis185 SpisGene185</t>
  </si>
  <si>
    <t>3-hydroxy-3-methylglutaryl-coenzyme A reductase OS=Bos taurus GN=HMGCR PE=2 SV=2</t>
  </si>
  <si>
    <t>Spis24364 SpisGene24364</t>
  </si>
  <si>
    <t>Spis11559 SpisGene11559</t>
  </si>
  <si>
    <t>Ankyrin repeat and SOCS box protein 9 OS=Homo sapiens GN=ASB9 PE=1 SV=1</t>
  </si>
  <si>
    <t>Spis12919 SpisGene12919</t>
  </si>
  <si>
    <t>GTP-binding protein Rit2 OS=Homo sapiens GN=RIT2 PE=1 SV=1</t>
  </si>
  <si>
    <t>Spis1991 SpisGene1991</t>
  </si>
  <si>
    <t>Arylsulfatase J OS=Homo sapiens GN=ARSJ PE=2 SV=1</t>
  </si>
  <si>
    <t>Spis19307 SpisGene19307</t>
  </si>
  <si>
    <t>DnaJ homolog subfamily A member 1 OS=Homo sapiens GN=DNAJA1 PE=1 SV=2</t>
  </si>
  <si>
    <t>Spis521 SpisGene521</t>
  </si>
  <si>
    <t>60S ribosomal protein L13a OS=Bos taurus GN=RPL13A PE=2 SV=3</t>
  </si>
  <si>
    <t>Spis18590 SpisGene18590</t>
  </si>
  <si>
    <t>early iridovirus protein [Lymphocystis disease virus 1]</t>
  </si>
  <si>
    <t>Spis11664 SpisGene11664</t>
  </si>
  <si>
    <t>Spis16764 SpisGene16764</t>
  </si>
  <si>
    <t>Uncharacterized protein (Fragment) OS=Rhizophagus irregularis (strain DAOM 181602 / DAOM 197198 / MUCL 43194) GN=GLOINDRAFT_2508 PE=4 SV=1</t>
  </si>
  <si>
    <t>Spis7081 SpisGene7081</t>
  </si>
  <si>
    <t>60S ribosomal protein L19 OS=Drosophila melanogaster GN=RpL19 PE=1 SV=2</t>
  </si>
  <si>
    <t>Spis21381.t1 SpisGene21381</t>
  </si>
  <si>
    <t>predicted protein [Nematostella vectensis] &gt;gi|156224156|gb|EDO44984.1| predicted protein [Nematostella vectensis]</t>
  </si>
  <si>
    <t>Spis1622.t1 SpisGene1622</t>
  </si>
  <si>
    <t>Putative RNA-binding protein 3 OS=Mus musculus GN=Rbm3 PE=2 SV=1</t>
  </si>
  <si>
    <t>Spis18272 SpisGene18272</t>
  </si>
  <si>
    <t>Spis1498 SpisGene1498</t>
  </si>
  <si>
    <t>Dual specificity protein kinase shkA OS=Dictyostelium discoideum GN=shkA PE=2 SV=1</t>
  </si>
  <si>
    <t>Spis13424 SpisGene13424</t>
  </si>
  <si>
    <t>Ubiquitin carboxyl-terminal hydrolase 5 OS=Mus musculus GN=Usp5 PE=1 SV=1</t>
  </si>
  <si>
    <t>Spis7027 SpisGene7027</t>
  </si>
  <si>
    <t>Supplementary Data 2c: Differentially methylated genes at pH 7.8, relative to control</t>
  </si>
  <si>
    <t>Spis12414 SpisGene12414</t>
  </si>
  <si>
    <t>Deacetylase Atu3266 OS=Agrobacterium tumefaciens (strain C58 / ATCC 33970) GN=Atu3266 PE=1 SV=2</t>
  </si>
  <si>
    <t>Spis11665 SpisGene11665</t>
  </si>
  <si>
    <t>Spis2455 SpisGene2455</t>
  </si>
  <si>
    <t>Cysteine--tRNA ligase, cytoplasmic OS=Macaca fascicularis GN=CARS PE=2 SV=1</t>
  </si>
  <si>
    <t>Spis7391 SpisGene7391</t>
  </si>
  <si>
    <t>Protein DEK OS=Homo sapiens GN=DEK PE=1 SV=1</t>
  </si>
  <si>
    <t>Spis14449 SpisGene14449</t>
  </si>
  <si>
    <t>Spis23384 SpisGene23384</t>
  </si>
  <si>
    <t>Spis9978 SpisGene9978</t>
  </si>
  <si>
    <t>Spis14792 SpisGene14792</t>
  </si>
  <si>
    <t>Spis9461 SpisGene9461</t>
  </si>
  <si>
    <t>Polyprotein P3 OS=Commelina yellow mottle virus PE=3 SV=2</t>
  </si>
  <si>
    <t>Spis9456 SpisGene9456</t>
  </si>
  <si>
    <t>Uncharacterized protein OS=Strongylocentrotus purpuratus GN=Sp-PolypL_91 PE=4 SV=1</t>
  </si>
  <si>
    <t>Spis9389 SpisGene9389</t>
  </si>
  <si>
    <t>Spis11352 SpisGene11352</t>
  </si>
  <si>
    <t>Neural cell adhesion molecule 2 OS=Mus musculus GN=Ncam2 PE=2 SV=1</t>
  </si>
  <si>
    <t>Spis14280 SpisGene14280</t>
  </si>
  <si>
    <t>Endonuclease/exonuclease/phosphatase family domain-containing protein 1 OS=Homo sapiens GN=EEPD1 PE=1 SV=2</t>
  </si>
  <si>
    <t>Spis19722 SpisGene19722</t>
  </si>
  <si>
    <t>Glutamine--tRNA ligase OS=Homo sapiens GN=QARS PE=1 SV=1</t>
  </si>
  <si>
    <t>Spis1936 SpisGene1936</t>
  </si>
  <si>
    <t>Craniofacial development protein 2 OS=Bos taurus GN=CFDP2 PE=1 SV=2</t>
  </si>
  <si>
    <t>Spis6502 SpisGene6502</t>
  </si>
  <si>
    <t>Spis15822 SpisGene15822</t>
  </si>
  <si>
    <t>PREDICTED: uncharacterized protein LOC100367812 [Saccoglossus kowalevskii]</t>
  </si>
  <si>
    <t>Spis16014 SpisGene16014</t>
  </si>
  <si>
    <t>Ankyrin-2 OS=Homo sapiens GN=ANK2 PE=1 SV=4</t>
  </si>
  <si>
    <t>Spis20508 SpisGene20508</t>
  </si>
  <si>
    <t>Probable RNA-binding protein 18 OS=Pongo abelii GN=RBM18 PE=2 SV=1</t>
  </si>
  <si>
    <t>Spis13884 SpisGene13884</t>
  </si>
  <si>
    <t>Spis20354 SpisGene20354</t>
  </si>
  <si>
    <t>Uncharacterized protein OS=Strongylocentrotus purpuratus GN=Sp-PppL_158 PE=4 SV=1</t>
  </si>
  <si>
    <t>Spis9349 SpisGene9349</t>
  </si>
  <si>
    <t>Uncharacterized protein (Fragment) OS=Strongylocentrotus purpuratus GN=Sp-RtL_11 PE=4 SV=1</t>
  </si>
  <si>
    <t>Spis8578 SpisGene8578</t>
  </si>
  <si>
    <t>Spis3936 SpisGene3936</t>
  </si>
  <si>
    <t>Spis18092 SpisGene18092</t>
  </si>
  <si>
    <t>CUB and sushi domain-containing protein 1 OS=Mus musculus GN=Csmd1 PE=2 SV=2</t>
  </si>
  <si>
    <t>Spis4614 SpisGene4614</t>
  </si>
  <si>
    <t>N-acetylglutamate synthase, mitochondrial OS=Homo sapiens GN=NAGS PE=1 SV=1</t>
  </si>
  <si>
    <t>Spis2135 SpisGene2135</t>
  </si>
  <si>
    <t>Uncharacterized protein OS=Strongylocentrotus purpuratus GN=Sp-PolppL_96 PE=4 SV=1</t>
  </si>
  <si>
    <t>Spis12859 SpisGene12859</t>
  </si>
  <si>
    <t>Uncharacterized protein KIAA0195 OS=Mus musculus GN=Kiaa0195 PE=2 SV=1</t>
  </si>
  <si>
    <t>Spis14036 SpisGene14036</t>
  </si>
  <si>
    <t>TBC1 domain family member 12 OS=Mus musculus GN=Tbc1d12 PE=1 SV=2</t>
  </si>
  <si>
    <t>Spis19999 SpisGene19999</t>
  </si>
  <si>
    <t>Uncharacterized protein OS=Fibrisoma limi BUZ 3 GN=BN8_02452 PE=4 SV=1</t>
  </si>
  <si>
    <t>Spis23115 SpisGene23115</t>
  </si>
  <si>
    <t>Spis24118 SpisGene24118</t>
  </si>
  <si>
    <t>Spis11296 SpisGene11296</t>
  </si>
  <si>
    <t>Jerky protein homolog-like OS=Mus musculus GN=Jrkl PE=2 SV=1</t>
  </si>
  <si>
    <t>Spis10890 SpisGene10890</t>
  </si>
  <si>
    <t>Kelch-like protein 12 OS=Xenopus laevis GN=klhl12 PE=2 SV=2</t>
  </si>
  <si>
    <t>Spis8256.t2 SpisGene8256</t>
  </si>
  <si>
    <t>Rho GTPase-activating protein 6 OS=Homo sapiens GN=ARHGAP6 PE=1 SV=3</t>
  </si>
  <si>
    <t>Spis2435 SpisGene2435</t>
  </si>
  <si>
    <t>Uncharacterized protein OS=Acyrthosiphon pisum GN=LOC100572022 PE=4 SV=2</t>
  </si>
  <si>
    <t>Spis711 SpisGene711</t>
  </si>
  <si>
    <t>Stromal cell-derived factor 2 OS=Bos taurus GN=SDF2 PE=2 SV=1</t>
  </si>
  <si>
    <t>Spis6733 SpisGene6733</t>
  </si>
  <si>
    <t>Equilibrative nucleotide transporter 1 OS=Arabidopsis thaliana GN=ENT1 PE=1 SV=1</t>
  </si>
  <si>
    <t>Spis3462 SpisGene3462</t>
  </si>
  <si>
    <t>Spis2594 SpisGene2594</t>
  </si>
  <si>
    <t>Spis4259 SpisGene4259</t>
  </si>
  <si>
    <t>Sperm-associated antigen 8 OS=Homo sapiens GN=SPAG8 PE=1 SV=2</t>
  </si>
  <si>
    <t>Spis16325 SpisGene16325</t>
  </si>
  <si>
    <t>DNA mismatch repair protein Msh6 OS=Mus musculus GN=Msh6 PE=1 SV=3</t>
  </si>
  <si>
    <t>Spis16349 SpisGene16349</t>
  </si>
  <si>
    <t>Tripeptidyl-peptidase 1 OS=Mus musculus GN=Tpp1 PE=1 SV=2</t>
  </si>
  <si>
    <t>Spis12272 SpisGene12272</t>
  </si>
  <si>
    <t>Meiosis arrest female protein 1 OS=Homo sapiens GN=KIAA0430 PE=1 SV=6</t>
  </si>
  <si>
    <t>Spis22971 SpisGene22971</t>
  </si>
  <si>
    <t>Spis14945.t1 SpisGene14945</t>
  </si>
  <si>
    <t>PHD finger protein 14 OS=Homo sapiens GN=PHF14 PE=1 SV=2</t>
  </si>
  <si>
    <t>Spis21002 SpisGene21002</t>
  </si>
  <si>
    <t>Spis8113 SpisGene8113</t>
  </si>
  <si>
    <t>Gelation factor OS=Dictyostelium discoideum GN=abpC PE=1 SV=1</t>
  </si>
  <si>
    <t>Spis144 SpisGene144</t>
  </si>
  <si>
    <t>Peptidyl-glycine alpha-amidating monooxygenase OS=Bos taurus GN=PAM PE=1 SV=2</t>
  </si>
  <si>
    <t>Spis20310.t1 SpisGene20310</t>
  </si>
  <si>
    <t>Hyccin OS=Danio rerio GN=fam126a PE=2 SV=1</t>
  </si>
  <si>
    <t>Spis1514 SpisGene1514</t>
  </si>
  <si>
    <t>Zinc finger CCCH domain-containing protein 13 OS=Homo sapiens GN=ZC3H13 PE=1 SV=1</t>
  </si>
  <si>
    <t>Spis4409 SpisGene4409</t>
  </si>
  <si>
    <t>S-phase kinase-associated protein 2 OS=Homo sapiens GN=SKP2 PE=1 SV=2</t>
  </si>
  <si>
    <t>Spis14029 SpisGene14029</t>
  </si>
  <si>
    <t>Spis9500 SpisGene9500</t>
  </si>
  <si>
    <t>Lipoma HMGIC fusion partner homolog OS=Danio rerio GN=lhfp PE=2 SV=1</t>
  </si>
  <si>
    <t>Spis18304 SpisGene18304</t>
  </si>
  <si>
    <t>Predicted protein OS=Nematostella vectensis GN=v1g199093 PE=4 SV=1</t>
  </si>
  <si>
    <t>Spis18306 SpisGene18306</t>
  </si>
  <si>
    <t>Uncharacterized protein OS=Strongylocentrotus purpuratus GN=Sp-Hypp_30 PE=4 SV=1</t>
  </si>
  <si>
    <t>Spis879 SpisGene879</t>
  </si>
  <si>
    <t>Spis3661 SpisGene3661</t>
  </si>
  <si>
    <t>Glutamate-rich WD repeat-containing protein 1 OS=Bos taurus GN=GRWD1 PE=2 SV=1</t>
  </si>
  <si>
    <t>Spis2584 SpisGene2584</t>
  </si>
  <si>
    <t>Uncharacterized protein C10orf118 homolog OS=Mus musculus GN=Otg1 PE=2 SV=2</t>
  </si>
  <si>
    <t>Spis10084 SpisGene10084</t>
  </si>
  <si>
    <t>Spis12274.t1 SpisGene12274</t>
  </si>
  <si>
    <t>Nuclear protein localization protein 4 homolog OS=Mus musculus GN=Nploc4 PE=1 SV=3</t>
  </si>
  <si>
    <t>Spis18281 SpisGene18281</t>
  </si>
  <si>
    <t>Spis5661 SpisGene5661</t>
  </si>
  <si>
    <t>Spis17201 SpisGene17201</t>
  </si>
  <si>
    <t>Major facilitator superfamily domain-containing protein 6 OS=Sus scrofa GN=MFSD6 PE=2 SV=1</t>
  </si>
  <si>
    <t>Spis7675 SpisGene7675</t>
  </si>
  <si>
    <t>COMM domain-containing protein 8 OS=Homo sapiens GN=COMMD8 PE=1 SV=1</t>
  </si>
  <si>
    <t>Spis8463 SpisGene8463</t>
  </si>
  <si>
    <t>Coiled-coil domain-containing protein 12 OS=Mus musculus GN=Ccdc12 PE=1 SV=2</t>
  </si>
  <si>
    <t>Spis16138 SpisGene16138</t>
  </si>
  <si>
    <t>Cubilin OS=Canis familiaris GN=CUBN PE=1 SV=1</t>
  </si>
  <si>
    <t>Spis8484 SpisGene8484</t>
  </si>
  <si>
    <t>Uncharacterized protein OS=Capsaspora owczarzaki (strain ATCC 30864) GN=CAOG_08894 PE=4 SV=1</t>
  </si>
  <si>
    <t>Spis4933 SpisGene4933</t>
  </si>
  <si>
    <t>G-protein-signaling modulator 2 OS=Mus musculus GN=Gpsm2 PE=1 SV=2</t>
  </si>
  <si>
    <t>Spis10483 SpisGene10483</t>
  </si>
  <si>
    <t>G patch domain and KOW motifs-containing protein OS=Danio rerio GN=gpkow PE=2 SV=2</t>
  </si>
  <si>
    <t>Spis20241 SpisGene20241</t>
  </si>
  <si>
    <t>NACHT, LRR and PYD domains-containing protein 9 OS=Bos taurus GN=NLRP9 PE=2 SV=1</t>
  </si>
  <si>
    <t>Spis11933 SpisGene11933</t>
  </si>
  <si>
    <t>Geranylgeranyl transferase type-2 subunit alpha OS=Homo sapiens GN=RABGGTA PE=1 SV=2</t>
  </si>
  <si>
    <t>Spis11181 SpisGene11181</t>
  </si>
  <si>
    <t>Spis9612 SpisGene9612</t>
  </si>
  <si>
    <t>Spis10864 SpisGene10864</t>
  </si>
  <si>
    <t>WD repeat-containing protein 65 OS=Mus musculus GN=Wdr65 PE=2 SV=3</t>
  </si>
  <si>
    <t>Spis4616 SpisGene4616</t>
  </si>
  <si>
    <t>Kalirin OS=Mus musculus GN=Kalrn PE=1 SV=1</t>
  </si>
  <si>
    <t>Spis13804 SpisGene13804</t>
  </si>
  <si>
    <t>Protein-associating with the carboxyl-terminal domain of ezrin OS=Homo sapiens GN=SCYL3 PE=1 SV=3</t>
  </si>
  <si>
    <t>Spis3262 SpisGene3262</t>
  </si>
  <si>
    <t>Probable helicase with zinc finger domain OS=Homo sapiens GN=HELZ PE=1 SV=2</t>
  </si>
  <si>
    <t>Spis4886 SpisGene4886</t>
  </si>
  <si>
    <t>Sideroflexin-2 OS=Bos taurus GN=SFXN2 PE=2 SV=2</t>
  </si>
  <si>
    <t>Spis15516 SpisGene15516</t>
  </si>
  <si>
    <t>Programmed cell death protein 6 OS=Mus musculus GN=Pdcd6 PE=1 SV=2</t>
  </si>
  <si>
    <t>Spis21778 SpisGene21778</t>
  </si>
  <si>
    <t>Folylpolyglutamate synthase, mitochondrial OS=Cricetulus griseus GN=FPGS PE=2 SV=1</t>
  </si>
  <si>
    <t>Spis2590 SpisGene2590</t>
  </si>
  <si>
    <t>Spis17241.t1 SpisGene17241</t>
  </si>
  <si>
    <t>Titin OS=Homo sapiens GN=TTN PE=1 SV=4</t>
  </si>
  <si>
    <t>Spis9941 SpisGene9941</t>
  </si>
  <si>
    <t>Protein arginine N-methyltransferase 2 OS=Homo sapiens GN=PRMT2 PE=1 SV=1</t>
  </si>
  <si>
    <t>Spis2540 SpisGene2540</t>
  </si>
  <si>
    <t>Bifunctional protein NCOAT OS=Rattus norvegicus GN=Mgea5 PE=1 SV=1</t>
  </si>
  <si>
    <t>Spis15526 SpisGene15526</t>
  </si>
  <si>
    <t>Cleavage and polyadenylation specificity factor subunit 2 OS=Mus musculus GN=Cpsf2 PE=1 SV=1</t>
  </si>
  <si>
    <t>Spis3249 SpisGene3249</t>
  </si>
  <si>
    <t>Spis11550 SpisGene11550</t>
  </si>
  <si>
    <t>14-3-3 protein epsilon OS=Ovis aries GN=YWHAE PE=1 SV=1</t>
  </si>
  <si>
    <t>Spis10987 SpisGene10987</t>
  </si>
  <si>
    <t>Eukaryotic translation initiation factor 4E OS=Xenopus laevis GN=eif4e PE=1 SV=1</t>
  </si>
  <si>
    <t>Spis19933 SpisGene19933</t>
  </si>
  <si>
    <t>Rho guanine nucleotide exchange factor 12 OS=Homo sapiens GN=ARHGEF12 PE=1 SV=1</t>
  </si>
  <si>
    <t>Spis11637 SpisGene11637</t>
  </si>
  <si>
    <t>Sortilin-related receptor OS=Mus musculus GN=Sorl1 PE=1 SV=3</t>
  </si>
  <si>
    <t>Spis304 SpisGene304</t>
  </si>
  <si>
    <t>Spis5938 SpisGene5938</t>
  </si>
  <si>
    <t>Unconventional myosin-If OS=Homo sapiens GN=MYO1F PE=1 SV=3</t>
  </si>
  <si>
    <t>Spis4835 SpisGene4835</t>
  </si>
  <si>
    <t>Aminoacyl tRNA synthase complex-interacting multifunctional protein 1 OS=Cricetulus griseus GN=AIMP1 PE=2 SV=1</t>
  </si>
  <si>
    <t>Spis15793.t1 SpisGene15793</t>
  </si>
  <si>
    <t>Putative sodium-coupled neutral amino acid transporter 10 OS=Xenopus laevis GN=slc38a10 PE=2 SV=1</t>
  </si>
  <si>
    <t>Spis19359 SpisGene19359</t>
  </si>
  <si>
    <t>Ubiquitin-conjugating enzyme E2 H OS=Mus musculus GN=Ube2h PE=2 SV=1</t>
  </si>
  <si>
    <t>Spis20857 SpisGene20857</t>
  </si>
  <si>
    <t>Spis21158 SpisGene21158</t>
  </si>
  <si>
    <t>Tyrosine-protein kinase transforming protein RYK OS=Avian retrovirus RPL30 GN=V-RYK PE=2 SV=1</t>
  </si>
  <si>
    <t>Spis7988 SpisGene7988</t>
  </si>
  <si>
    <t>E3 ubiquitin-protein ligase DTX3L OS=Homo sapiens GN=DTX3L PE=1 SV=1</t>
  </si>
  <si>
    <t>Spis3955.t1 SpisGene3955</t>
  </si>
  <si>
    <t>Aldehyde dehydrogenase family 8 member A1 OS=Homo sapiens GN=ALDH8A1 PE=1 SV=1</t>
  </si>
  <si>
    <t>Spis11916 SpisGene11916</t>
  </si>
  <si>
    <t>predicted protein [Nematostella vectensis] &gt;gi|156208978|gb|EDO30338.1| predicted protein [Nematostella vectensis]</t>
  </si>
  <si>
    <t>Spis24524 SpisGene24524</t>
  </si>
  <si>
    <t>Spis23143 SpisGene23143</t>
  </si>
  <si>
    <t>Integrase/recombinase xerD homolog OS=Selenomonas ruminantium GN=xerD PE=3 SV=1</t>
  </si>
  <si>
    <t>Spis16801.t1 SpisGene16801</t>
  </si>
  <si>
    <t>Linear gramicidin synthase subunit D OS=Brevibacillus parabrevis GN=lgrD PE=1 SV=1</t>
  </si>
  <si>
    <t>Spis1851 SpisGene1851</t>
  </si>
  <si>
    <t>Spis2215 SpisGene2215</t>
  </si>
  <si>
    <t>Intraflagellar transport protein 20 homolog OS=Danio rerio GN=ift20 PE=2 SV=1</t>
  </si>
  <si>
    <t>Spis15392 SpisGene15392</t>
  </si>
  <si>
    <t>Putative protein PHLOEM PROTEIN 2-LIKE A3 OS=Arabidopsis thaliana GN=PP2A3 PE=4 SV=1</t>
  </si>
  <si>
    <t>Spis23992 SpisGene23992</t>
  </si>
  <si>
    <t>Spis5950 SpisGene5950</t>
  </si>
  <si>
    <t>Protein rolling stone OS=Drosophila melanogaster GN=rost PE=2 SV=2</t>
  </si>
  <si>
    <t>Spis7282 SpisGene7282</t>
  </si>
  <si>
    <t>Heterogeneous nuclear ribonucleoprotein U-like protein 1 OS=Homo sapiens GN=HNRNPUL1 PE=1 SV=2</t>
  </si>
  <si>
    <t>Spis8880 SpisGene8880</t>
  </si>
  <si>
    <t>Kinesin light chain OS=Doryteuthis pealeii PE=2 SV=1</t>
  </si>
  <si>
    <t>Spis18410.t1 SpisGene18410</t>
  </si>
  <si>
    <t>Putative uncharacterized protein OS=Branchiostoma floridae GN=BRAFLDRAFT_125368 PE=4 SV=1</t>
  </si>
  <si>
    <t>Spis13078 SpisGene13078</t>
  </si>
  <si>
    <t>predicted protein [Nematostella vectensis] &gt;gi|156216067|gb|EDO37012.1| predicted protein [Nematostella vectensis]</t>
  </si>
  <si>
    <t>Spis17648 SpisGene17648</t>
  </si>
  <si>
    <t>Mitochondrial carnitine/acylcarnitine carrier protein OS=Mus musculus GN=Slc25a20 PE=1 SV=1</t>
  </si>
  <si>
    <t>Spis6927 SpisGene6927</t>
  </si>
  <si>
    <t>Predicted protein OS=Nematostella vectensis GN=v1g240123 PE=4 SV=1</t>
  </si>
  <si>
    <t>Spis22513 SpisGene22513</t>
  </si>
  <si>
    <t>Spis8261 SpisGene8261</t>
  </si>
  <si>
    <t>Transcription factor ETV6 OS=Mus musculus GN=Etv6 PE=1 SV=1</t>
  </si>
  <si>
    <t>Spis3745 SpisGene3745</t>
  </si>
  <si>
    <t>Putative uncharacterized protein OS=Branchiostoma floridae GN=BRAFLDRAFT_72851 PE=4 SV=1</t>
  </si>
  <si>
    <t>Spis16774 SpisGene16774</t>
  </si>
  <si>
    <t>Spis6857 SpisGene6857</t>
  </si>
  <si>
    <t>Protein RTF2 homolog OS=Homo sapiens GN=RTFDC1 PE=1 SV=3</t>
  </si>
  <si>
    <t>Spis23795 SpisGene23795</t>
  </si>
  <si>
    <t>Spis10895 SpisGene10895</t>
  </si>
  <si>
    <t>Uncharacterized protein OS=Crassostrea gigas GN=CGI_10020524 PE=4 SV=1</t>
  </si>
  <si>
    <t>Spis19806 SpisGene19806</t>
  </si>
  <si>
    <t>Spis12557 SpisGene12557</t>
  </si>
  <si>
    <t>Translocating chain-associated membrane protein 1-like 1 OS=Xenopus laevis GN=tram1l1 PE=2 SV=1</t>
  </si>
  <si>
    <t>Spis4384 SpisGene4384</t>
  </si>
  <si>
    <t>Protein RIC1 homolog OS=Homo sapiens GN=KIAA1432 PE=1 SV=2</t>
  </si>
  <si>
    <t>Spis13873 SpisGene13873</t>
  </si>
  <si>
    <t>Probable G-protein coupled receptor 112 OS=Homo sapiens GN=GPR112 PE=2 SV=2</t>
  </si>
  <si>
    <t>Spis8449 SpisGene8449</t>
  </si>
  <si>
    <t>Predicted protein OS=Nematostella vectensis GN=v1g196789 PE=4 SV=1</t>
  </si>
  <si>
    <t>Spis2498 SpisGene2498</t>
  </si>
  <si>
    <t>Spis5134 SpisGene5134</t>
  </si>
  <si>
    <t>DNA-directed RNA polymerases I, II, and III subunit RPABC1 OS=Rattus norvegicus GN=Polr2e PE=2 SV=1</t>
  </si>
  <si>
    <t>Spis21993 SpisGene21993</t>
  </si>
  <si>
    <t>Predicted protein OS=Nematostella vectensis GN=v1g220607 PE=4 SV=1</t>
  </si>
  <si>
    <t>Spis13487 SpisGene13487</t>
  </si>
  <si>
    <t>BTB/POZ domain-containing protein 8 OS=Homo sapiens GN=BTBD8 PE=2 SV=2</t>
  </si>
  <si>
    <t>Spis9256 SpisGene9256</t>
  </si>
  <si>
    <t>UPF0728 protein C10orf53 homolog OS=Danio rerio GN=zgc:153142 PE=3 SV=1</t>
  </si>
  <si>
    <t>Spis20847 SpisGene20847</t>
  </si>
  <si>
    <t>Spectrin alpha chain OS=Drosophila melanogaster GN=alpha-Spec PE=1 SV=2</t>
  </si>
  <si>
    <t>Spis8824 SpisGene8824</t>
  </si>
  <si>
    <t>Thioredoxin-like protein 4B OS=Mus musculus GN=Txnl4b PE=2 SV=2</t>
  </si>
  <si>
    <t>Spis18270 SpisGene18270</t>
  </si>
  <si>
    <t>Ras-related protein Rab-7a OS=Canis familiaris GN=RAB7A PE=2 SV=1</t>
  </si>
  <si>
    <t>Spis3888 SpisGene3888</t>
  </si>
  <si>
    <t>TraB domain-containing protein OS=Mus musculus GN=Trabd PE=2 SV=1</t>
  </si>
  <si>
    <t>Spis9543 SpisGene9543</t>
  </si>
  <si>
    <t>Prolyl endopeptidase-like OS=Gallus gallus GN=PREPL PE=2 SV=1</t>
  </si>
  <si>
    <t>Spis13855 SpisGene13855</t>
  </si>
  <si>
    <t>Guanine deaminase OS=Dictyostelium discoideum GN=guaD PE=1 SV=1</t>
  </si>
  <si>
    <t>Spis25046 SpisGene25046</t>
  </si>
  <si>
    <t>Spis14509 SpisGene14509</t>
  </si>
  <si>
    <t>ER membrane protein complex subunit 7 OS=Mus musculus GN=Emc7 PE=2 SV=1</t>
  </si>
  <si>
    <t>Spis12021 SpisGene12021</t>
  </si>
  <si>
    <t>CUB and zona pellucida-like domain-containing protein 1 OS=Mus musculus GN=Cuzd1 PE=2 SV=2</t>
  </si>
  <si>
    <t>Spis14842 SpisGene14842</t>
  </si>
  <si>
    <t>Chromodomain-helicase-DNA-binding protein 1-like OS=Homo sapiens GN=CHD1L PE=1 SV=2</t>
  </si>
  <si>
    <t>Spis6416 SpisGene6416</t>
  </si>
  <si>
    <t>Leishmanolysin-like peptidase OS=Drosophila melanogaster GN=Invadolysin PE=2 SV=2</t>
  </si>
  <si>
    <t>Spis17889 SpisGene17889</t>
  </si>
  <si>
    <t>WW domain-binding protein 11 OS=Rattus norvegicus GN=Wbp11 PE=2 SV=1</t>
  </si>
  <si>
    <t>Spis735 SpisGene735</t>
  </si>
  <si>
    <t>E3 ubiquitin-protein ligase SH3RF1 OS=Xenopus tropicalis GN=sh3rf1 PE=2 SV=1</t>
  </si>
  <si>
    <t>Spis16472 SpisGene16472</t>
  </si>
  <si>
    <t>Spis2092 SpisGene2092</t>
  </si>
  <si>
    <t>Spis12406 SpisGene12406</t>
  </si>
  <si>
    <t>Spis2133 SpisGene2133</t>
  </si>
  <si>
    <t>Spis2751 SpisGene2751</t>
  </si>
  <si>
    <t>Spis3938 SpisGene3938</t>
  </si>
  <si>
    <t>COMM domain-containing protein 5 OS=Homo sapiens GN=COMMD5 PE=1 SV=1</t>
  </si>
  <si>
    <t>Spis17893 SpisGene17893</t>
  </si>
  <si>
    <t>Protein alan shepard OS=Drosophila willistoni GN=shep PE=3 SV=2</t>
  </si>
  <si>
    <t>Spis8971 SpisGene8971</t>
  </si>
  <si>
    <t>Protein kinase C delta type OS=Rattus norvegicus GN=Prkcd PE=1 SV=1</t>
  </si>
  <si>
    <t>Spis2354 SpisGene2354</t>
  </si>
  <si>
    <t>Spis17593 SpisGene17593</t>
  </si>
  <si>
    <t>Spis5965 SpisGene5965</t>
  </si>
  <si>
    <t>General transcription factor 3C polypeptide 1 OS=Homo sapiens GN=GTF3C1 PE=1 SV=4</t>
  </si>
  <si>
    <t>Spis11295 SpisGene11295</t>
  </si>
  <si>
    <t>Spis21954 SpisGene21954</t>
  </si>
  <si>
    <t>Rho GTPase-activating protein 1 OS=Homo sapiens GN=ARHGAP1 PE=1 SV=1</t>
  </si>
  <si>
    <t>Spis5665 SpisGene5665</t>
  </si>
  <si>
    <t>Putative uncharacterized protein OS=Branchiostoma floridae GN=BRAFLDRAFT_85768 PE=4 SV=1</t>
  </si>
  <si>
    <t>Spis14684 SpisGene14684</t>
  </si>
  <si>
    <t>ATP-binding cassette sub-family D member 3 OS=Homo sapiens GN=ABCD3 PE=1 SV=1</t>
  </si>
  <si>
    <t>Spis17817.t1 SpisGene17817</t>
  </si>
  <si>
    <t>Ketimine reductase mu-crystallin OS=Rattus norvegicus GN=Crym PE=1 SV=1</t>
  </si>
  <si>
    <t>Spis17340.t1 SpisGene17340</t>
  </si>
  <si>
    <t>Eukaryotic peptide chain release factor subunit 1 OS=Polyandrocarpa misakiensis GN=ERF1 PE=2 SV=1</t>
  </si>
  <si>
    <t>Spis3253 SpisGene3253</t>
  </si>
  <si>
    <t>Quinone oxidoreductase 1 OS=Escherichia coli (strain K12) GN=qorA PE=1 SV=1</t>
  </si>
  <si>
    <t>Spis1877 SpisGene1877</t>
  </si>
  <si>
    <t>Tubulin gamma-1 chain OS=Bos taurus GN=TUBG1 PE=2 SV=1</t>
  </si>
  <si>
    <t>Spis6698.t1 SpisGene6698</t>
  </si>
  <si>
    <t>Sodium- and chloride-dependent GABA transporter 2 OS=Rattus norvegicus GN=Slc6a13 PE=1 SV=1</t>
  </si>
  <si>
    <t>Spis16215 SpisGene16215</t>
  </si>
  <si>
    <t>Spis22655 SpisGene22655</t>
  </si>
  <si>
    <t>Ran GTPase-activating protein 1 OS=Mus musculus GN=Rangap1 PE=1 SV=2</t>
  </si>
  <si>
    <t>Spis4469 SpisGene4469</t>
  </si>
  <si>
    <t>Lysosomal-trafficking regulator OS=Homo sapiens GN=LYST PE=1 SV=3</t>
  </si>
  <si>
    <t>Spis8198.t1 SpisGene8198</t>
  </si>
  <si>
    <t>Chromatin accessibility complex protein 1 OS=Mus musculus GN=Chrac1 PE=1 SV=1</t>
  </si>
  <si>
    <t>Spis3749 SpisGene3749</t>
  </si>
  <si>
    <t>Spis4621 SpisGene4621</t>
  </si>
  <si>
    <t>Spermatogenesis-associated protein 17 OS=Homo sapiens GN=SPATA17 PE=2 SV=1</t>
  </si>
  <si>
    <t>Spis8493 SpisGene8493</t>
  </si>
  <si>
    <t>F-box-like/WD repeat-containing protein TBL1X OS=Macaca fascicularis GN=TBL1X PE=2 SV=1</t>
  </si>
  <si>
    <t>Spis11034 SpisGene11034</t>
  </si>
  <si>
    <t>Spis5325 SpisGene5325</t>
  </si>
  <si>
    <t>Adenomatous polyposis coli protein OS=Mus musculus GN=Apc PE=1 SV=1</t>
  </si>
  <si>
    <t>Spis10256 SpisGene10256</t>
  </si>
  <si>
    <t>Spis16008 SpisGene16008</t>
  </si>
  <si>
    <t>Spis19818 SpisGene19818</t>
  </si>
  <si>
    <t>Hsp70-Hsp90 organizing protein 3 OS=Arabidopsis thaliana GN=HOP3 PE=2 SV=1</t>
  </si>
  <si>
    <t>Spis16353 SpisGene16353</t>
  </si>
  <si>
    <t>Zinc finger MYND domain-containing protein 10 OS=Xenopus laevis GN=zmynd10 PE=2 SV=1</t>
  </si>
  <si>
    <t>Spis5709 SpisGene5709</t>
  </si>
  <si>
    <t>Autophagy-related protein 101 OS=Xenopus tropicalis GN=atg101 PE=2 SV=1</t>
  </si>
  <si>
    <t>Spis16768 SpisGene16768</t>
  </si>
  <si>
    <t>Spis8692 SpisGene8692</t>
  </si>
  <si>
    <t>Dynein heavy chain 8, axonemal OS=Mus musculus GN=Dnah8 PE=1 SV=2</t>
  </si>
  <si>
    <t>Spis11320 SpisGene11320</t>
  </si>
  <si>
    <t>Protein PTHB1 OS=Xenopus laevis GN=bbs9 PE=2 SV=1</t>
  </si>
  <si>
    <t>Spis23343 SpisGene23343</t>
  </si>
  <si>
    <t>28S ribosomal protein S29, mitochondrial OS=Crassostrea gigas GN=CGI_10006345 PE=4 SV=1</t>
  </si>
  <si>
    <t>Spis22433 SpisGene22433</t>
  </si>
  <si>
    <t>UPF0573 protein C2orf70 OS=Homo sapiens GN=C2orf70 PE=2 SV=1</t>
  </si>
  <si>
    <t>Spis18913.t1 SpisGene18913</t>
  </si>
  <si>
    <t>Transcription factor E2F5 OS=Homo sapiens GN=E2F5 PE=1 SV=1</t>
  </si>
  <si>
    <t>Spis6166 SpisGene6166</t>
  </si>
  <si>
    <t>Electron transfer flavoprotein subunit alpha, mitochondrial OS=Macaca fascicularis GN=ETFA PE=2 SV=1</t>
  </si>
  <si>
    <t>Spis12925 SpisGene12925</t>
  </si>
  <si>
    <t>Spis15831 SpisGene15831</t>
  </si>
  <si>
    <t>Striatin-3 OS=Mus musculus GN=Strn3 PE=1 SV=1</t>
  </si>
  <si>
    <t>Spis339.t1 SpisGene339</t>
  </si>
  <si>
    <t>Spis7543.t1 SpisGene7543</t>
  </si>
  <si>
    <t>Calcyphosin-like protein OS=Mus musculus GN=Capsl PE=2 SV=4</t>
  </si>
  <si>
    <t>Spis7069 SpisGene7069</t>
  </si>
  <si>
    <t>50S ribosomal protein L1 OS=Dictyoglomus turgidum (strain Z-1310 / DSM 6724) GN=rplA PE=3 SV=1</t>
  </si>
  <si>
    <t>Spis1287 SpisGene1287</t>
  </si>
  <si>
    <t>Speckle-type POZ protein OS=Xenopus tropicalis GN=spop PE=2 SV=1</t>
  </si>
  <si>
    <t>Spis14668 SpisGene14668</t>
  </si>
  <si>
    <t>Steroid 5-alpha-reductase DET2 OS=Gossypium hirsutum GN=DET2 PE=1 SV=1</t>
  </si>
  <si>
    <t>Spis10855 SpisGene10855</t>
  </si>
  <si>
    <t>Spis24307 SpisGene24307</t>
  </si>
  <si>
    <t>Spis4555 SpisGene4555</t>
  </si>
  <si>
    <t>Cytosolic beta-glucosidase OS=Pongo abelii GN=GBA3 PE=2 SV=1</t>
  </si>
  <si>
    <t>Spis11056.t1 SpisGene11056</t>
  </si>
  <si>
    <t>Spis9672 SpisGene9672</t>
  </si>
  <si>
    <t>Predicted protein OS=Nematostella vectensis GN=v1g245846 PE=4 SV=1</t>
  </si>
  <si>
    <t>Spis16949 SpisGene16949</t>
  </si>
  <si>
    <t>Protein AATF OS=Gallus gallus GN=AATF PE=2 SV=1</t>
  </si>
  <si>
    <t>Spis18842 SpisGene18842</t>
  </si>
  <si>
    <t>hypothetical protein [Owenweeksia hongkongensis] &gt;gi|375012916|ref|YP_004989904.1| hypothetical protein [Owenweeksia hongkongensis DSM 17368] &gt;gi|359348840|gb|AEV33259.1| hypothetical protein Oweho_2287 [Owenweeksia hongkongensis DSM 17368]</t>
  </si>
  <si>
    <t>Spis20412 SpisGene20412</t>
  </si>
  <si>
    <t>Spis11783 SpisGene11783</t>
  </si>
  <si>
    <t>Spis10607.t1 SpisGene10607</t>
  </si>
  <si>
    <t>STE20-like serine/threonine-protein kinase OS=Cavia porcellus GN=SLK PE=1 SV=1</t>
  </si>
  <si>
    <t>Spis4447 SpisGene4447</t>
  </si>
  <si>
    <t>Acyl-coenzyme A oxidase 2, peroxisomal OS=Arabidopsis thaliana GN=ACX2 PE=1 SV=2</t>
  </si>
  <si>
    <t>Spis4480 SpisGene4480</t>
  </si>
  <si>
    <t>Axin interactor, dorsalization-associated protein OS=Danio rerio GN=aida PE=1 SV=1</t>
  </si>
  <si>
    <t>Spis9767 SpisGene9767</t>
  </si>
  <si>
    <t>Nucleoprotein TPR OS=Rattus norvegicus GN=Tpr PE=1 SV=1</t>
  </si>
  <si>
    <t>Spis1319 SpisGene1319</t>
  </si>
  <si>
    <t>Spis2189.t1 SpisGene2189</t>
  </si>
  <si>
    <t>predicted protein [Nematostella vectensis] &gt;gi|156218502|gb|EDO39398.1| predicted protein [Nematostella vectensis]</t>
  </si>
  <si>
    <t>Spis10376 SpisGene10376</t>
  </si>
  <si>
    <t>Testis-expressed sequence 43 protein OS=Mus musculus GN=Tex43 PE=2 SV=2</t>
  </si>
  <si>
    <t>Spis6428 SpisGene6428</t>
  </si>
  <si>
    <t>Suppressor of cytokine signaling 4 OS=Bos taurus GN=SOCS4 PE=2 SV=1</t>
  </si>
  <si>
    <t>Spis22292 SpisGene22292</t>
  </si>
  <si>
    <t>Spis6878 SpisGene6878</t>
  </si>
  <si>
    <t>Coiled-coil domain-containing protein 147 OS=Homo sapiens GN=CCDC147 PE=2 SV=1</t>
  </si>
  <si>
    <t>Spis18766 SpisGene18766</t>
  </si>
  <si>
    <t>Serine/threonine-protein phosphatase 4 regulatory subunit 1 OS=Mus musculus GN=Ppp4r1 PE=2 SV=2</t>
  </si>
  <si>
    <t>Spis18035 SpisGene18035</t>
  </si>
  <si>
    <t>Spis5054 SpisGene5054</t>
  </si>
  <si>
    <t>NADH-cytochrome b5 reductase-like OS=Mus musculus GN=Cyb5rl PE=2 SV=1</t>
  </si>
  <si>
    <t>Spis15381 SpisGene15381</t>
  </si>
  <si>
    <t>Dymeclin OS=Gallus gallus GN=DYM PE=2 SV=1</t>
  </si>
  <si>
    <t>Spis7788 SpisGene7788</t>
  </si>
  <si>
    <t>O-acetyl-ADP-ribose deacetylase MACROD2 OS=Mus musculus GN=Macrod2 PE=2 SV=1</t>
  </si>
  <si>
    <t>Spis5589 SpisGene5589</t>
  </si>
  <si>
    <t>Gamma-tubulin complex component 6 OS=Homo sapiens GN=TUBGCP6 PE=1 SV=3</t>
  </si>
  <si>
    <t>Spis11166 SpisGene11166</t>
  </si>
  <si>
    <t>Zinc finger protein 622 OS=Homo sapiens GN=ZNF622 PE=1 SV=1</t>
  </si>
  <si>
    <t>Spis4303 SpisGene4303</t>
  </si>
  <si>
    <t>predicted protein [Nematostella vectensis] &gt;gi|156213617|gb|EDO34630.1| predicted protein [Nematostella vectensis]</t>
  </si>
  <si>
    <t>Spis3971 SpisGene3971</t>
  </si>
  <si>
    <t>Alkaline phosphatase, tissue-nonspecific isozyme OS=Bos taurus GN=ALPL PE=1 SV=2</t>
  </si>
  <si>
    <t>Spis23931 SpisGene23931</t>
  </si>
  <si>
    <t>Spis10893 SpisGene10893</t>
  </si>
  <si>
    <t>Spis13382 SpisGene13382</t>
  </si>
  <si>
    <t>Putative IQ motif and ankyrin repeat domain-containing protein LOC642574 homolog OS=Mus musculus PE=5 SV=2</t>
  </si>
  <si>
    <t>Spis19114 SpisGene19114</t>
  </si>
  <si>
    <t>Eukaryotic translation initiation factor 3 subunit A OS=Nematostella vectensis GN=v1g190699 PE=3 SV=2</t>
  </si>
  <si>
    <t>Spis714 SpisGene714</t>
  </si>
  <si>
    <t>Copper chaperone for superoxide dismutase OS=Rattus norvegicus GN=Ccs PE=1 SV=1</t>
  </si>
  <si>
    <t>Spis8346 SpisGene8346</t>
  </si>
  <si>
    <t>Spis7735 SpisGene7735</t>
  </si>
  <si>
    <t>Tyrosine-protein phosphatase non-receptor type 4 OS=Homo sapiens GN=PTPN4 PE=1 SV=1</t>
  </si>
  <si>
    <t>Spis13517 SpisGene13517</t>
  </si>
  <si>
    <t>Spis7466 SpisGene7466</t>
  </si>
  <si>
    <t>Spis615 SpisGene615</t>
  </si>
  <si>
    <t>ATP synthase subunit alpha, mitochondrial OS=Pongo abelii GN=ATP5A1 PE=2 SV=1</t>
  </si>
  <si>
    <t>Spis15156.t1 SpisGene15156</t>
  </si>
  <si>
    <t>Merlin OS=Papio anubis GN=NF2 PE=3 SV=1</t>
  </si>
  <si>
    <t>Spis15912 SpisGene15912</t>
  </si>
  <si>
    <t>Spis3716 SpisGene3716</t>
  </si>
  <si>
    <t>LYR motif-containing protein 9 OS=Danio rerio GN=lyrm9 PE=3 SV=1</t>
  </si>
  <si>
    <t>Spis17759.t1 SpisGene17759</t>
  </si>
  <si>
    <t>Cathepsin B-like cysteine proteinase 4 OS=Caenorhabditis elegans GN=cpr-4 PE=2 SV=1</t>
  </si>
  <si>
    <t>Spis11524 SpisGene11524</t>
  </si>
  <si>
    <t>RPA-interacting protein A OS=Xenopus laevis GN=rpain-a PE=1 SV=1</t>
  </si>
  <si>
    <t>Spis11580 SpisGene11580</t>
  </si>
  <si>
    <t>Ras-related protein Rab-10 OS=Diplobatis ommata PE=2 SV=1</t>
  </si>
  <si>
    <t>Spis9504 SpisGene9504</t>
  </si>
  <si>
    <t>Translationally-controlled tumor protein homolog OS=Xenopus laevis GN=tpt1 PE=1 SV=1</t>
  </si>
  <si>
    <t>Spis23339 SpisGene23339</t>
  </si>
  <si>
    <t>Spis6836 SpisGene6836</t>
  </si>
  <si>
    <t>Vesicular inhibitory amino acid transporter OS=Xenopus tropicalis GN=slc32a1 PE=2 SV=1</t>
  </si>
  <si>
    <t>Spis20726 SpisGene20726</t>
  </si>
  <si>
    <t>Spis21925 SpisGene21925</t>
  </si>
  <si>
    <t>Predicted protein OS=Nematostella vectensis GN=v1g201526 PE=4 SV=1</t>
  </si>
  <si>
    <t>Spis5975.t1 SpisGene5975</t>
  </si>
  <si>
    <t>F-actin-capping protein subunit alpha OS=Drosophila melanogaster GN=cpa PE=2 SV=1</t>
  </si>
  <si>
    <t>Spis8702 SpisGene8702</t>
  </si>
  <si>
    <t>Out at first protein OS=Drosophila virilis GN=oaf PE=3 SV=1</t>
  </si>
  <si>
    <t>Spis2180 SpisGene2180</t>
  </si>
  <si>
    <t>Vacuolar protein sorting-associated protein 33A OS=Homo sapiens GN=VPS33A PE=1 SV=1</t>
  </si>
  <si>
    <t>Spis16279 SpisGene16279</t>
  </si>
  <si>
    <t>Orexin receptor type 2 OS=Homo sapiens GN=HCRTR2 PE=2 SV=2</t>
  </si>
  <si>
    <t>Spis17839 SpisGene17839</t>
  </si>
  <si>
    <t>Uncharacterized protein C20orf194 homolog OS=Mus musculus PE=2 SV=2</t>
  </si>
  <si>
    <t>Spis9291 SpisGene9291</t>
  </si>
  <si>
    <t>Disco-interacting protein 2 homolog C OS=Homo sapiens GN=DIP2C PE=2 SV=2</t>
  </si>
  <si>
    <t>Spis16711 SpisGene16711</t>
  </si>
  <si>
    <t>Alpha-aminoadipic semialdehyde synthase, mitochondrial OS=Rattus norvegicus GN=Aass PE=2 SV=1</t>
  </si>
  <si>
    <t>Spis21709.t1 SpisGene21709</t>
  </si>
  <si>
    <t>SAGA-associated factor 29 homolog OS=Homo sapiens GN=CCDC101 PE=1 SV=1</t>
  </si>
  <si>
    <t>Spis20526 SpisGene20526</t>
  </si>
  <si>
    <t>Aconitate hydratase, mitochondrial OS=Mus musculus GN=Aco2 PE=1 SV=1</t>
  </si>
  <si>
    <t>Spis11884 SpisGene11884</t>
  </si>
  <si>
    <t>Leucine--tRNA ligase, cytoplasmic OS=Homo sapiens GN=LARS PE=1 SV=2</t>
  </si>
  <si>
    <t>Spis743 SpisGene743</t>
  </si>
  <si>
    <t>L-tyrosine decarboxylase OS=Methanococcus aeolicus (strain Nankai-3 / ATCC BAA-1280) GN=mfnA PE=3 SV=1</t>
  </si>
  <si>
    <t>Spis7708 SpisGene7708</t>
  </si>
  <si>
    <t>Insulin-like growth factor 2 mRNA-binding protein 1 OS=Gallus gallus GN=IGF2BP1 PE=1 SV=1</t>
  </si>
  <si>
    <t>Spis23674 SpisGene23674</t>
  </si>
  <si>
    <t>Spis20220 SpisGene20220</t>
  </si>
  <si>
    <t>Spis1133 SpisGene1133</t>
  </si>
  <si>
    <t>Cytochrome b-c1 complex subunit 6, mitochondrial OS=Rattus norvegicus GN=Uqcrh PE=3 SV=1</t>
  </si>
  <si>
    <t>Spis23300 SpisGene23300</t>
  </si>
  <si>
    <t>Predicted protein (Fragment) OS=Nematostella vectensis GN=v1g223652 PE=4 SV=1</t>
  </si>
  <si>
    <t>Spis14928 SpisGene14928</t>
  </si>
  <si>
    <t>39S ribosomal protein L43, mitochondrial OS=Homo sapiens GN=MRPL43 PE=1 SV=1</t>
  </si>
  <si>
    <t>Spis7673 SpisGene7673</t>
  </si>
  <si>
    <t>Spis15356 SpisGene15356</t>
  </si>
  <si>
    <t>Spis11965 SpisGene11965</t>
  </si>
  <si>
    <t>Spis16294 SpisGene16294</t>
  </si>
  <si>
    <t>Spis8483 SpisGene8483</t>
  </si>
  <si>
    <t>Conserved oligomeric Golgi complex subunit 3 OS=Homo sapiens GN=COG3 PE=1 SV=3</t>
  </si>
  <si>
    <t>Spis17658.t1 SpisGene17658</t>
  </si>
  <si>
    <t>Testis- and ovary-specific PAZ domain-containing protein 1 OS=Macaca fascicularis GN=TOPAZ1 PE=2 SV=1</t>
  </si>
  <si>
    <t>Spis16368 SpisGene16368</t>
  </si>
  <si>
    <t>DNA damage-regulated autophagy modulator protein 1 OS=Homo sapiens GN=DRAM1 PE=1 SV=1</t>
  </si>
  <si>
    <t>Spis12006 SpisGene12006</t>
  </si>
  <si>
    <t>GON-4-like protein OS=Homo sapiens GN=GON4L PE=1 SV=1</t>
  </si>
  <si>
    <t>Spis8838 SpisGene8838</t>
  </si>
  <si>
    <t>Predicted protein (Fragment) OS=Nematostella vectensis GN=v1g131395 PE=4 SV=1</t>
  </si>
  <si>
    <t>Spis11033 SpisGene11033</t>
  </si>
  <si>
    <t>Matrilin-2 OS=Mus musculus GN=Matn2 PE=2 SV=2</t>
  </si>
  <si>
    <t>Spis20577 SpisGene20577</t>
  </si>
  <si>
    <t>Spis12701 SpisGene12701</t>
  </si>
  <si>
    <t>Transmembrane protein 56 OS=Mus musculus GN=Tmem56 PE=2 SV=1</t>
  </si>
  <si>
    <t>Spis818 SpisGene818</t>
  </si>
  <si>
    <t>Spis3339 SpisGene3339</t>
  </si>
  <si>
    <t>GRAM domain-containing protein 1B OS=Homo sapiens GN=GRAMD1B PE=1 SV=1</t>
  </si>
  <si>
    <t>Spis18418 SpisGene18418</t>
  </si>
  <si>
    <t>Spis21123 SpisGene21123</t>
  </si>
  <si>
    <t>Far upstream element-binding protein 1 OS=Mus musculus GN=Fubp1 PE=1 SV=1</t>
  </si>
  <si>
    <t>Spis17276 SpisGene17276</t>
  </si>
  <si>
    <t>Cytochrome c oxidase subunit 5B, mitochondrial OS=Mus musculus GN=Cox5b PE=1 SV=1</t>
  </si>
  <si>
    <t>Spis610 SpisGene610</t>
  </si>
  <si>
    <t>CREB-regulated transcription coactivator 1 OS=Homo sapiens GN=CRTC1 PE=1 SV=2</t>
  </si>
  <si>
    <t>Spis9082 SpisGene9082</t>
  </si>
  <si>
    <t>Putative uncharacterized protein OS=Branchiostoma floridae GN=BRAFLDRAFT_122384 PE=4 SV=1</t>
  </si>
  <si>
    <t>Spis4683 SpisGene4683</t>
  </si>
  <si>
    <t>Zinc finger protein 260 OS=Mus musculus GN=Znf260 PE=1 SV=1</t>
  </si>
  <si>
    <t>Spis17271.t1 SpisGene17271</t>
  </si>
  <si>
    <t>Non-structural maintenance of chromosomes element 1 homolog OS=Xenopus laevis GN=nsmce1 PE=2 SV=1</t>
  </si>
  <si>
    <t>Spis4329 SpisGene4329</t>
  </si>
  <si>
    <t>Spis1259 SpisGene1259</t>
  </si>
  <si>
    <t>Protein GPR107 OS=Mus musculus GN=Gpr107 PE=2 SV=2</t>
  </si>
  <si>
    <t>Spis24619 SpisGene24619</t>
  </si>
  <si>
    <t>DNA-directed RNA polymerase II subunit RPB1 OS=Drosophila melanogaster GN=RpII215 PE=3 SV=4</t>
  </si>
  <si>
    <t>Spis17837 SpisGene17837</t>
  </si>
  <si>
    <t>Spis5673 SpisGene5673</t>
  </si>
  <si>
    <t>Spis20955 SpisGene20955</t>
  </si>
  <si>
    <t>UPF0586 protein C9orf41 homolog OS=Mus musculus PE=2 SV=1</t>
  </si>
  <si>
    <t>Spis21220 SpisGene21220</t>
  </si>
  <si>
    <t>Kinesin-II 85 kDa subunit OS=Strongylocentrotus purpuratus GN=KRP85 PE=1 SV=1</t>
  </si>
  <si>
    <t>Spis13466 SpisGene13466</t>
  </si>
  <si>
    <t>Probable gamma-butyrobetaine dioxygenase OS=Rhizobium loti (strain MAFF303099) GN=mll1440 PE=3 SV=1</t>
  </si>
  <si>
    <t>Spis23808 SpisGene23808</t>
  </si>
  <si>
    <t>Spis20257 SpisGene20257</t>
  </si>
  <si>
    <t>RING finger and transmembrane domain-containing protein 2 OS=Homo sapiens GN=RNFT2 PE=2 SV=2</t>
  </si>
  <si>
    <t>Spis5732.t1 SpisGene5732</t>
  </si>
  <si>
    <t>Anoctamin-4 OS=Mus musculus GN=Ano4 PE=2 SV=2</t>
  </si>
  <si>
    <t>Spis5316 SpisGene5316</t>
  </si>
  <si>
    <t>Spis16210 SpisGene16210</t>
  </si>
  <si>
    <t>Spis9833 SpisGene9833</t>
  </si>
  <si>
    <t>Protein kinase C and casein kinase substrate in neurons protein 2 OS=Gallus gallus GN=PACSIN2 PE=1 SV=1</t>
  </si>
  <si>
    <t>Spis3436 SpisGene3436</t>
  </si>
  <si>
    <t>Spis23256 SpisGene23256</t>
  </si>
  <si>
    <t>Spis3726 SpisGene3726</t>
  </si>
  <si>
    <t>N-alpha-acetyltransferase 25, NatB auxiliary subunit OS=Homo sapiens GN=NAA25 PE=1 SV=1</t>
  </si>
  <si>
    <t>Spis15541 SpisGene15541</t>
  </si>
  <si>
    <t>NADH dehydrogenase [ubiquinone] 1 alpha subcomplex subunit 4 OS=Mus musculus GN=Ndufa4 PE=1 SV=2</t>
  </si>
  <si>
    <t>Spis23847 SpisGene23847</t>
  </si>
  <si>
    <t>Spis20331 SpisGene20331</t>
  </si>
  <si>
    <t>U3 small nucleolar ribonucleoprotein protein IMP4 OS=Pongo abelii GN=IMP4 PE=2 SV=2</t>
  </si>
  <si>
    <t>Spis2874 SpisGene2874</t>
  </si>
  <si>
    <t>predicted protein [Nematostella vectensis] &gt;gi|156223811|gb|EDO44643.1| predicted protein [Nematostella vectensis]</t>
  </si>
  <si>
    <t>Spis15675 SpisGene15675</t>
  </si>
  <si>
    <t>Spis24347 SpisGene24347</t>
  </si>
  <si>
    <t>Spis11113 SpisGene11113</t>
  </si>
  <si>
    <t>Uncharacterized protein YER152C OS=Saccharomyces cerevisiae (strain ATCC 204508 / S288c) GN=YER152C PE=1 SV=2</t>
  </si>
  <si>
    <t>Spis1086.t1 SpisGene1086</t>
  </si>
  <si>
    <t>DnaJ homolog subfamily C member 5B OS=Homo sapiens GN=DNAJC5B PE=1 SV=2</t>
  </si>
  <si>
    <t>Spis13675 SpisGene13675</t>
  </si>
  <si>
    <t>Anamorsin OS=Bos taurus GN=CIAPIN1 PE=2 SV=1</t>
  </si>
  <si>
    <t>Spis14958 SpisGene14958</t>
  </si>
  <si>
    <t>Calmodulin-lysine N-methyltransferase OS=Xenopus laevis GN=camkmt PE=1 SV=1</t>
  </si>
  <si>
    <t>Spis18568 SpisGene18568</t>
  </si>
  <si>
    <t>Kinesin-like protein KIF19 OS=Homo sapiens GN=KIF19 PE=2 SV=2</t>
  </si>
  <si>
    <t>Spis23349 SpisGene23349</t>
  </si>
  <si>
    <t>Spis1082 SpisGene1082</t>
  </si>
  <si>
    <t>RCC1 and BTB domain-containing protein 1 OS=Mus musculus GN=Rcbtb1 PE=2 SV=1</t>
  </si>
  <si>
    <t>Spis12256 SpisGene12256</t>
  </si>
  <si>
    <t>Uncharacterized protein OS=Latimeria chalumnae PE=4 SV=1</t>
  </si>
  <si>
    <t>Spis20528 SpisGene20528</t>
  </si>
  <si>
    <t>Eukaryotic translation initiation factor 3 subunit L OS=Nematostella vectensis GN=v1g169424 PE=3 SV=1</t>
  </si>
  <si>
    <t>Spis11225 SpisGene11225</t>
  </si>
  <si>
    <t>Spis11564 SpisGene11564</t>
  </si>
  <si>
    <t>28S ribosomal protein S22, mitochondrial OS=Bos taurus GN=MRPS22 PE=1 SV=2</t>
  </si>
  <si>
    <t>Spis11150 SpisGene11150</t>
  </si>
  <si>
    <t>Beta-soluble NSF attachment protein OS=Mus musculus GN=Napb PE=1 SV=2</t>
  </si>
  <si>
    <t>Spis19674 SpisGene19674</t>
  </si>
  <si>
    <t>Flavin-containing monooxygenase FMO GS-OX-like 4 OS=Arabidopsis thaliana GN=At1g62600 PE=2 SV=1</t>
  </si>
  <si>
    <t>Spis19579 SpisGene19579</t>
  </si>
  <si>
    <t>Spis12724 SpisGene12724</t>
  </si>
  <si>
    <t>Exocyst complex component 5 OS=Homo sapiens GN=EXOC5 PE=1 SV=1</t>
  </si>
  <si>
    <t>Spis13794 SpisGene13794</t>
  </si>
  <si>
    <t>Spis15974 SpisGene15974</t>
  </si>
  <si>
    <t>LIM domain-binding protein 2 OS=Gallus gallus GN=LDB2 PE=2 SV=1</t>
  </si>
  <si>
    <t>Spis19852 SpisGene19852</t>
  </si>
  <si>
    <t>NEDD4-like E3 ubiquitin-protein ligase WWP1 OS=Mus musculus GN=Wwp1 PE=1 SV=2</t>
  </si>
  <si>
    <t>Spis16600 SpisGene16600</t>
  </si>
  <si>
    <t>Clathrin heavy chain 1 OS=Homo sapiens GN=CLTC PE=1 SV=5</t>
  </si>
  <si>
    <t>Spis17363 SpisGene17363</t>
  </si>
  <si>
    <t>Transmembrane protein adipocyte-associated 1 homolog OS=Danio rerio GN=tpra1 PE=2 SV=1</t>
  </si>
  <si>
    <t>Spis15730 SpisGene15730</t>
  </si>
  <si>
    <t>HAUS augmin-like complex subunit 3 OS=Homo sapiens GN=HAUS3 PE=1 SV=1</t>
  </si>
  <si>
    <t>Spis164.t1 SpisGene164</t>
  </si>
  <si>
    <t>E3 ubiquitin-protein ligase RNF126 OS=Xenopus tropicalis GN=rnf126 PE=2 SV=1</t>
  </si>
  <si>
    <t>Spis9361 SpisGene9361</t>
  </si>
  <si>
    <t>40S ribosomal protein S11 OS=Rattus norvegicus GN=Rps11 PE=1 SV=3</t>
  </si>
  <si>
    <t>Spis218.t1 SpisGene218</t>
  </si>
  <si>
    <t>Kinesin light chain OS=Strongylocentrotus purpuratus PE=2 SV=1</t>
  </si>
  <si>
    <t>Spis6960 SpisGene6960</t>
  </si>
  <si>
    <t>Protein NipSnap homolog OS=Dictyostelium discoideum GN=nipsnap PE=3 SV=1</t>
  </si>
  <si>
    <t>Spis8392.t1 SpisGene8392</t>
  </si>
  <si>
    <t>Thrombospondin-type laminin G domain and EAR repeat-containing protein OS=Homo sapiens GN=TSPEAR PE=1 SV=2</t>
  </si>
  <si>
    <t>Spis9324 SpisGene9324</t>
  </si>
  <si>
    <t>Negative elongation factor C/D OS=Homo sapiens GN=NELFCD PE=1 SV=2</t>
  </si>
  <si>
    <t>Spis12025 SpisGene12025</t>
  </si>
  <si>
    <t>Importin subunit alpha-1 OS=Homo sapiens GN=KPNA2 PE=1 SV=1</t>
  </si>
  <si>
    <t>Spis18002 SpisGene18002</t>
  </si>
  <si>
    <t>Ankyrin repeat domain-containing protein 45 OS=Mus musculus GN=Ankrd45 PE=2 SV=1</t>
  </si>
  <si>
    <t>Spis16201 SpisGene16201</t>
  </si>
  <si>
    <t>DNA polymerase kappa OS=Homo sapiens GN=POLK PE=1 SV=1</t>
  </si>
  <si>
    <t>Spis2904 SpisGene2904</t>
  </si>
  <si>
    <t>Lon protease homolog 2, peroxisomal OS=Danio rerio GN=lonp2 PE=2 SV=1</t>
  </si>
  <si>
    <t>Spis14316 SpisGene14316</t>
  </si>
  <si>
    <t>Heparan sulfate 2-O-sulfotransferase 1 OS=Pongo abelii GN=HS2ST1 PE=2 SV=1</t>
  </si>
  <si>
    <t>Spis5327 SpisGene5327</t>
  </si>
  <si>
    <t>Spis2239 SpisGene2239</t>
  </si>
  <si>
    <t>Spis21258.t1 SpisGene21258</t>
  </si>
  <si>
    <t>Putative insulin-like peptide receptor OS=Hydra vulgaris GN=HTK7 PE=2 SV=1</t>
  </si>
  <si>
    <t>Spis20327 SpisGene20327</t>
  </si>
  <si>
    <t>Sodium/glucose cotransporter 4 OS=Danio rerio GN=slc5a9 PE=2 SV=1</t>
  </si>
  <si>
    <t>Spis391 SpisGene391</t>
  </si>
  <si>
    <t>Spis18837 SpisGene18837</t>
  </si>
  <si>
    <t>Acetolactate synthase-like protein OS=Danio rerio GN=ilvbl PE=2 SV=1</t>
  </si>
  <si>
    <t>Spis12365 SpisGene12365</t>
  </si>
  <si>
    <t>Spis3360 SpisGene3360</t>
  </si>
  <si>
    <t>predicted protein [Nematostella vectensis] &gt;gi|156215237|gb|EDO36202.1| predicted protein [Nematostella vectensis]</t>
  </si>
  <si>
    <t>Spis1684 SpisGene1684</t>
  </si>
  <si>
    <t>Spis1529 SpisGene1529</t>
  </si>
  <si>
    <t>Spermatogenesis-associated protein 13 OS=Homo sapiens GN=SPATA13 PE=1 SV=1</t>
  </si>
  <si>
    <t>Spis8724 SpisGene8724</t>
  </si>
  <si>
    <t>Spis8970 SpisGene8970</t>
  </si>
  <si>
    <t>Peptidyl-prolyl cis-trans isomerase FKBP2 OS=Homo sapiens GN=FKBP2 PE=1 SV=2</t>
  </si>
  <si>
    <t>Spis6621 SpisGene6621</t>
  </si>
  <si>
    <t>NADH-ubiquinone oxidoreductase 75 kDa subunit, mitochondrial OS=Bos taurus GN=NDUFS1 PE=1 SV=1</t>
  </si>
  <si>
    <t>Spis11304 SpisGene11304</t>
  </si>
  <si>
    <t>Spis16820 SpisGene16820</t>
  </si>
  <si>
    <t>predicted protein [Nematostella vectensis] &gt;gi|156219328|gb|EDO40212.1| predicted protein [Nematostella vectensis]</t>
  </si>
  <si>
    <t>Spis16092 SpisGene16092</t>
  </si>
  <si>
    <t>E3 ubiquitin-protein ligase TRAF7 OS=Homo sapiens GN=TRAF7 PE=1 SV=1</t>
  </si>
  <si>
    <t>Spis4483 SpisGene4483</t>
  </si>
  <si>
    <t>Inositol-3-phosphate synthase 1-A OS=Xenopus laevis GN=isyna1-a PE=2 SV=1</t>
  </si>
  <si>
    <t>Spis7451 SpisGene7451</t>
  </si>
  <si>
    <t>ATP-binding Cassette (ABC) superfamily OS=Phytophthora infestans (strain T30-4) GN=PITG_09881 PE=4 SV=1</t>
  </si>
  <si>
    <t>Spis17596 SpisGene17596</t>
  </si>
  <si>
    <t>Spis1939 SpisGene1939</t>
  </si>
  <si>
    <t>Spis3451 SpisGene3451</t>
  </si>
  <si>
    <t>Spis15950 SpisGene15950</t>
  </si>
  <si>
    <t>Radial spoke head protein 4 homolog A OS=Mus musculus GN=Rsph4a PE=2 SV=2</t>
  </si>
  <si>
    <t>Spis2196 SpisGene2196</t>
  </si>
  <si>
    <t>Spis19997 SpisGene19997</t>
  </si>
  <si>
    <t>U4/U6.U5 tri-snRNP-associated protein 2 OS=Homo sapiens GN=USP39 PE=1 SV=2</t>
  </si>
  <si>
    <t>Spis16468 SpisGene16468</t>
  </si>
  <si>
    <t>Small integral membrane protein 7 OS=Mus musculus GN=Smim7 PE=3 SV=1</t>
  </si>
  <si>
    <t>Spis24940 SpisGene24940</t>
  </si>
  <si>
    <t>Tetratricopeptide repeat protein 28 OS=Mus musculus GN=Ttc28 PE=2 SV=3</t>
  </si>
  <si>
    <t>Spis17992 SpisGene17992</t>
  </si>
  <si>
    <t>Histone-lysine N-methyltransferase EHMT1 OS=Homo sapiens GN=EHMT1 PE=1 SV=4</t>
  </si>
  <si>
    <t>Spis7078 SpisGene7078</t>
  </si>
  <si>
    <t>predicted protein [Nematostella vectensis] &gt;gi|156225506|gb|EDO46323.1| predicted protein [Nematostella vectensis]</t>
  </si>
  <si>
    <t>Spis128 SpisGene128</t>
  </si>
  <si>
    <t>Elongator complex protein 1 OS=Oryctolagus cuniculus GN=IKBKAP PE=2 SV=1</t>
  </si>
  <si>
    <t>Spis18741 SpisGene18741</t>
  </si>
  <si>
    <t>WD repeat-containing protein 20 OS=Mus musculus GN=Wdr20 PE=2 SV=1</t>
  </si>
  <si>
    <t>Spis1443 SpisGene1443</t>
  </si>
  <si>
    <t>Uncharacterized protein OS=Xiphophorus maculatus PE=4 SV=1</t>
  </si>
  <si>
    <t>Spis13484 SpisGene13484</t>
  </si>
  <si>
    <t>Transmembrane protein 161B OS=Mus musculus GN=Tmem161b PE=2 SV=1</t>
  </si>
  <si>
    <t>Spis11741.t1 SpisGene11741</t>
  </si>
  <si>
    <t>Protein FAN OS=Mus musculus GN=Nsmaf PE=2 SV=2</t>
  </si>
  <si>
    <t>Spis4549 SpisGene4549</t>
  </si>
  <si>
    <t>1-aminocyclopropane-1-carboxylate synthase-like protein 1 OS=Bos taurus GN=ACCS PE=2 SV=1</t>
  </si>
  <si>
    <t>Spis2065 SpisGene2065</t>
  </si>
  <si>
    <t>Rho GTPase-activating protein 39 OS=Homo sapiens GN=ARHGAP39 PE=1 SV=2</t>
  </si>
  <si>
    <t>Spis8135 SpisGene8135</t>
  </si>
  <si>
    <t>UPF0692 protein C19orf54 homolog OS=Danio rerio GN=si:dkey-233h2.2 PE=2 SV=1</t>
  </si>
  <si>
    <t>Spis15947 SpisGene15947</t>
  </si>
  <si>
    <t>Tyrosine-protein phosphatase non-receptor type 1 OS=Homo sapiens GN=PTPN1 PE=1 SV=1</t>
  </si>
  <si>
    <t>Spis12425.t1 SpisGene12425</t>
  </si>
  <si>
    <t>ATPase family AAA domain-containing protein 1 OS=Bos taurus GN=ATAD1 PE=2 SV=2</t>
  </si>
  <si>
    <t>Spis1710 SpisGene1710</t>
  </si>
  <si>
    <t>Proteasome maturation protein OS=Bos taurus GN=POMP PE=2 SV=1</t>
  </si>
  <si>
    <t>Spis9838 SpisGene9838</t>
  </si>
  <si>
    <t>Lipase maturation factor 2 OS=Gallus gallus GN=LMF2 PE=2 SV=2</t>
  </si>
  <si>
    <t>Spis440 SpisGene440</t>
  </si>
  <si>
    <t>Arginine/serine-rich protein PNISR OS=Homo sapiens GN=PNISR PE=1 SV=2</t>
  </si>
  <si>
    <t>Spis9152.t1 SpisGene9152</t>
  </si>
  <si>
    <t>Transmembrane channel-like protein 7 OS=Mus musculus GN=Tmc7 PE=2 SV=1</t>
  </si>
  <si>
    <t>Spis2399 SpisGene2399</t>
  </si>
  <si>
    <t>Inositol-trisphosphate 3-kinase B OS=Rattus norvegicus GN=Itpkb PE=1 SV=3</t>
  </si>
  <si>
    <t>Spis19650 SpisGene19650</t>
  </si>
  <si>
    <t>Spis11533 SpisGene11533</t>
  </si>
  <si>
    <t>Spis5361 SpisGene5361</t>
  </si>
  <si>
    <t>Tudor and KH domain-containing protein OS=Homo sapiens GN=TDRKH PE=1 SV=2</t>
  </si>
  <si>
    <t>Spis22355 SpisGene22355</t>
  </si>
  <si>
    <t>Spis2379 SpisGene2379</t>
  </si>
  <si>
    <t>Spis1509 SpisGene1509</t>
  </si>
  <si>
    <t>Spis11401 SpisGene11401</t>
  </si>
  <si>
    <t>Spis5185 SpisGene5185</t>
  </si>
  <si>
    <t>predicted protein [Nematostella vectensis] &gt;gi|156213004|gb|EDO34039.1| predicted protein [Nematostella vectensis]</t>
  </si>
  <si>
    <t>Spis23123 SpisGene23123</t>
  </si>
  <si>
    <t>Spis19410 SpisGene19410</t>
  </si>
  <si>
    <t>Uncharacterized 41.2 kDa protein in cps region OS=Klebsiella pneumoniae PE=4 SV=1</t>
  </si>
  <si>
    <t>Spis3853 SpisGene3853</t>
  </si>
  <si>
    <t>Calpain-15 OS=Mus musculus GN=Capn15 PE=1 SV=1</t>
  </si>
  <si>
    <t>Spis7526 SpisGene7526</t>
  </si>
  <si>
    <t>Glutamine synthetase OS=Acomys cahirinus GN=GLUL PE=2 SV=3</t>
  </si>
  <si>
    <t>Spis1191 SpisGene1191</t>
  </si>
  <si>
    <t>WASH complex subunit FAM21 OS=Cricetulus griseus GN=Fam21 PE=2 SV=1</t>
  </si>
  <si>
    <t>Spis17727 SpisGene17727</t>
  </si>
  <si>
    <t>predicted protein [Nematostella vectensis] &gt;gi|156217501|gb|EDO38416.1| predicted protein [Nematostella vectensis]</t>
  </si>
  <si>
    <t>Spis3510 SpisGene3510</t>
  </si>
  <si>
    <t>N-acetyl-beta-glucosaminyl-glycoprotein 4-beta-N-acetylgalactosaminyltransferase 1 OS=Homo sapiens GN=B4GALNT4 PE=1 SV=1</t>
  </si>
  <si>
    <t>Spis258 SpisGene258</t>
  </si>
  <si>
    <t>Spis9030 SpisGene9030</t>
  </si>
  <si>
    <t>predicted protein [Nematostella vectensis] &gt;gi|156219859|gb|EDO40735.1| predicted protein [Nematostella vectensis]</t>
  </si>
  <si>
    <t>Spis18382 SpisGene18382</t>
  </si>
  <si>
    <t>F-box/WD repeat-containing protein 8 OS=Mus musculus GN=Fbxw8 PE=1 SV=2</t>
  </si>
  <si>
    <t>Spis8291 SpisGene8291</t>
  </si>
  <si>
    <t>EF-hand domain-containing family member B OS=Homo sapiens GN=EFHB PE=2 SV=4</t>
  </si>
  <si>
    <t>Spis20177 SpisGene20177</t>
  </si>
  <si>
    <t>Peroxidasin homolog OS=Mus musculus GN=Pxdn PE=2 SV=2</t>
  </si>
  <si>
    <t>Spis20929 SpisGene20929</t>
  </si>
  <si>
    <t>Spis3634 SpisGene3634</t>
  </si>
  <si>
    <t>Proton-coupled folate transporter OS=Xenopus laevis GN=slc46a1 PE=2 SV=1</t>
  </si>
  <si>
    <t>Spis25665 SpisGene25665</t>
  </si>
  <si>
    <t>Transposable element P transposase OS=Drosophila melanogaster GN=T PE=1 SV=2</t>
  </si>
  <si>
    <t>Spis1455 SpisGene1455</t>
  </si>
  <si>
    <t>Integrator complex subunit 6 OS=Homo sapiens GN=INTS6 PE=1 SV=1</t>
  </si>
  <si>
    <t>Spis11357 SpisGene11357</t>
  </si>
  <si>
    <t>H(+)/Cl(-) exchange transporter 3 OS=Rattus norvegicus GN=Clcn3 PE=2 SV=2</t>
  </si>
  <si>
    <t>Spis9853 SpisGene9853</t>
  </si>
  <si>
    <t>Xylosyltransferase 1 OS=Pan troglodytes GN=XYLT1 PE=2 SV=1</t>
  </si>
  <si>
    <t>Spis20596 SpisGene20596</t>
  </si>
  <si>
    <t>Folliculin-interacting protein 1 OS=Mus musculus GN=Fnip1 PE=1 SV=1</t>
  </si>
  <si>
    <t>Spis17802 SpisGene17802</t>
  </si>
  <si>
    <t>Spis2690 SpisGene2690</t>
  </si>
  <si>
    <t>PREDICTED: hypothetical protein LOC100641819 [Amphimedon queenslandica]</t>
  </si>
  <si>
    <t>Spis11162 SpisGene11162</t>
  </si>
  <si>
    <t>Spis828 SpisGene828</t>
  </si>
  <si>
    <t>3-hydroxyacyl-CoA dehydrogenase type-2 OS=Drosophila melanogaster GN=scu PE=1 SV=1</t>
  </si>
  <si>
    <t>Spis3978 SpisGene3978</t>
  </si>
  <si>
    <t>Kinesin-like protein KIF25 OS=Homo sapiens GN=KIF25 PE=2 SV=2</t>
  </si>
  <si>
    <t>Spis14099 SpisGene14099</t>
  </si>
  <si>
    <t>Striatin-interacting protein 1 homolog OS=Danio rerio GN=strip1 PE=1 SV=1</t>
  </si>
  <si>
    <t>Spis3275 SpisGene3275</t>
  </si>
  <si>
    <t>Sn1-specific diacylglycerol lipase beta OS=Mus musculus GN=Daglb PE=1 SV=2</t>
  </si>
  <si>
    <t>Spis13989 SpisGene13989</t>
  </si>
  <si>
    <t>Alpha-(1,3)-fucosyltransferase 10 OS=Canis familiaris GN=FUT10 PE=2 SV=1</t>
  </si>
  <si>
    <t>Spis20203 SpisGene20203</t>
  </si>
  <si>
    <t>NEDD4 family-interacting protein 1 OS=Xenopus tropicalis GN=ndfip1 PE=2 SV=1</t>
  </si>
  <si>
    <t>Spis12044 SpisGene12044</t>
  </si>
  <si>
    <t>Spis20681 SpisGene20681</t>
  </si>
  <si>
    <t>Spis14896 SpisGene14896</t>
  </si>
  <si>
    <t>Tubulin alpha-1A chain OS=Rattus norvegicus GN=Tuba1a PE=1 SV=1</t>
  </si>
  <si>
    <t>Spis14864 SpisGene14864</t>
  </si>
  <si>
    <t>Ras-related protein Rab-24 OS=Dictyostelium discoideum GN=rab24 PE=3 SV=1</t>
  </si>
  <si>
    <t>Spis5503 SpisGene5503</t>
  </si>
  <si>
    <t>WD repeat domain-containing protein 83 OS=Xenopus tropicalis GN=wdr83 PE=2 SV=1</t>
  </si>
  <si>
    <t>Spis10380 SpisGene10380</t>
  </si>
  <si>
    <t>Signal-induced proliferation-associated 1-like protein 2 OS=Mus musculus GN=Sipa1l2 PE=1 SV=3</t>
  </si>
  <si>
    <t>Spis24129 SpisGene24129</t>
  </si>
  <si>
    <t>Collagen EMF1-alpha (Fragment) OS=Ephydatia muelleri GN=COLF1 PE=3 SV=2</t>
  </si>
  <si>
    <t>Spis9445 SpisGene9445</t>
  </si>
  <si>
    <t>60S ribosomal protein L3 OS=Homo sapiens GN=RPL3 PE=1 SV=2</t>
  </si>
  <si>
    <t>Spis5106 SpisGene5106</t>
  </si>
  <si>
    <t>Venom prothrombin activator oscutarin-C non-catalytic subunit OS=Oxyuranus scutellatus PE=1 SV=1</t>
  </si>
  <si>
    <t>Spis2415 SpisGene2415</t>
  </si>
  <si>
    <t>E3 ubiquitin-protein ligase arih1 OS=Xenopus tropicalis GN=arih1 PE=2 SV=1</t>
  </si>
  <si>
    <t>Spis11597 SpisGene11597</t>
  </si>
  <si>
    <t>Spis9056 SpisGene9056</t>
  </si>
  <si>
    <t>Prolyl 4-hydroxylase subunit alpha-1 OS=Caenorhabditis elegans GN=dpy-18 PE=1 SV=2</t>
  </si>
  <si>
    <t>Spis10407 SpisGene10407</t>
  </si>
  <si>
    <t>Ankyrin repeat domain-containing protein SOWAHC OS=Mus musculus GN=Sowahc PE=1 SV=2</t>
  </si>
  <si>
    <t>Spis11127 SpisGene11127</t>
  </si>
  <si>
    <t>Protein-cysteine N-palmitoyltransferase HHAT OS=Mus musculus GN=Hhat PE=2 SV=1</t>
  </si>
  <si>
    <t>Spis15841 SpisGene15841</t>
  </si>
  <si>
    <t>Peptidyl-prolyl cis-trans isomerase FKBP3 OS=Oryctolagus cuniculus GN=FKBP3 PE=2 SV=2</t>
  </si>
  <si>
    <t>Spis16705 SpisGene16705</t>
  </si>
  <si>
    <t>Putative uncharacterized protein OS=Dictyostelium fasciculatum (strain SH3) GN=DFA_06589 PE=4 SV=1</t>
  </si>
  <si>
    <t>Spis16558 SpisGene16558</t>
  </si>
  <si>
    <t>Ragulator complex protein LAMTOR1 OS=Mus musculus GN=Lamtor1 PE=1 SV=1</t>
  </si>
  <si>
    <t>Spis4711 SpisGene4711</t>
  </si>
  <si>
    <t>Spis11737 SpisGene11737</t>
  </si>
  <si>
    <t>Protein virilizer homolog OS=Mus musculus GN=Kiaa1429 PE=1 SV=1</t>
  </si>
  <si>
    <t>Spis5409 SpisGene5409</t>
  </si>
  <si>
    <t>4-hydroxy-2-oxoglutarate aldolase, mitochondrial OS=Xenopus tropicalis GN=hoga1 PE=2 SV=2</t>
  </si>
  <si>
    <t>Spis11262 SpisGene11262</t>
  </si>
  <si>
    <t>Intraflagellar transport protein 22 homolog OS=Danio rerio GN=ift22 PE=2 SV=1</t>
  </si>
  <si>
    <t>Spis10186.t1 SpisGene10186</t>
  </si>
  <si>
    <t>Alanine aminotransferase 2 OS=Homo sapiens GN=GPT2 PE=1 SV=1</t>
  </si>
  <si>
    <t>Spis23293 SpisGene23293</t>
  </si>
  <si>
    <t>Spis21838 SpisGene21838</t>
  </si>
  <si>
    <t>Protein asteroid homolog 1 OS=Pongo abelii GN=ASTE1 PE=2 SV=1</t>
  </si>
  <si>
    <t>Spis22911 SpisGene22911</t>
  </si>
  <si>
    <t>predicted protein [Nematostella vectensis] &gt;gi|156227698|gb|EDO48500.1| predicted protein [Nematostella vectensis]</t>
  </si>
  <si>
    <t>Spis6957 SpisGene6957</t>
  </si>
  <si>
    <t>Granulins OS=Homo sapiens GN=GRN PE=1 SV=2</t>
  </si>
  <si>
    <t>Spis24514 SpisGene24514</t>
  </si>
  <si>
    <t>Spis14790 SpisGene14790</t>
  </si>
  <si>
    <t>Fibroblast growth factor 20 OS=Homo sapiens GN=FGF20 PE=1 SV=1</t>
  </si>
  <si>
    <t>Spis8467 SpisGene8467</t>
  </si>
  <si>
    <t>Uncharacterized protein OS=Strongylocentrotus purpuratus GN=Sp-Hypp_519 PE=4 SV=1</t>
  </si>
  <si>
    <t>Spis10301 SpisGene10301</t>
  </si>
  <si>
    <t>Furin-like protease 1, isoform 1-CRR OS=Drosophila melanogaster GN=Fur1 PE=2 SV=2</t>
  </si>
  <si>
    <t>Spis2544 SpisGene2544</t>
  </si>
  <si>
    <t>Phosphatidate phosphatase PPAPDC1A OS=Homo sapiens GN=PPAPDC1A PE=1 SV=2</t>
  </si>
  <si>
    <t>Spis4311 SpisGene4311</t>
  </si>
  <si>
    <t>hypothetical protein BRAFLDRAFT_88543 [Branchiostoma floridae] &gt;gi|229278747|gb|EEN49533.1| hypothetical protein BRAFLDRAFT_88543 [Branchiostoma floridae]</t>
  </si>
  <si>
    <t>Spis1146.t1 SpisGene1146</t>
  </si>
  <si>
    <t>Importin-5 OS=Mus musculus GN=Ipo5 PE=1 SV=3</t>
  </si>
  <si>
    <t>Spis25803.Novel.t1 SpisGene25803.Novel</t>
  </si>
  <si>
    <t>Malignant T-cell-amplified sequence 1 OS=Danio rerio GN=mcts1 PE=2 SV=1</t>
  </si>
  <si>
    <t>Spis23009 SpisGene23009</t>
  </si>
  <si>
    <t>Kinesin-like protein KIF20A OS=Bos taurus GN=KIF20A PE=2 SV=1</t>
  </si>
  <si>
    <t>Spis871 SpisGene871</t>
  </si>
  <si>
    <t>ADP,ATP carrier protein OS=Chlamydomonas reinhardtii GN=ABT PE=1 SV=1</t>
  </si>
  <si>
    <t>Spis16666 SpisGene16666</t>
  </si>
  <si>
    <t>Spis8726 SpisGene8726</t>
  </si>
  <si>
    <t>Complement C1q tumor necrosis factor-related protein 7 OS=Homo sapiens GN=C1QTNF7 PE=1 SV=1</t>
  </si>
  <si>
    <t>Spis17666 SpisGene17666</t>
  </si>
  <si>
    <t>Spis10461 SpisGene10461</t>
  </si>
  <si>
    <t>Putative DNA polymerase (Fragment) OS=Anoplophora glabripennis GN=DPOM PE=4 SV=1</t>
  </si>
  <si>
    <t>Spis7750 SpisGene7750</t>
  </si>
  <si>
    <t>hypothetical protein BRAFLDRAFT_66567 [Branchiostoma floridae] &gt;gi|229285620|gb|EEN56346.1| hypothetical protein BRAFLDRAFT_66567 [Branchiostoma floridae]</t>
  </si>
  <si>
    <t>Spis10713 SpisGene10713</t>
  </si>
  <si>
    <t>Protein FAM49B OS=Mus musculus GN=Fam49b PE=2 SV=1</t>
  </si>
  <si>
    <t>Spis15053 SpisGene15053</t>
  </si>
  <si>
    <t>Stromal membrane-associated protein 1 OS=Homo sapiens GN=SMAP1 PE=1 SV=2</t>
  </si>
  <si>
    <t>Spis15412 SpisGene15412</t>
  </si>
  <si>
    <t>Caspase-8 OS=Mus musculus GN=Casp8 PE=1 SV=1</t>
  </si>
  <si>
    <t>Spis7135 SpisGene7135</t>
  </si>
  <si>
    <t>Integrator complex subunit 5 OS=Mus musculus GN=Ints5 PE=2 SV=1</t>
  </si>
  <si>
    <t>Spis22600 SpisGene22600</t>
  </si>
  <si>
    <t>Nephrocystin-3 OS=Mus musculus GN=Nphp3 PE=1 SV=2</t>
  </si>
  <si>
    <t>Spis10803 SpisGene10803</t>
  </si>
  <si>
    <t>Putative ferric-chelate reductase 1 OS=Xenopus laevis GN=frrs1 PE=2 SV=1</t>
  </si>
  <si>
    <t>Spis24122 SpisGene24122</t>
  </si>
  <si>
    <t>Fez family zinc finger protein 2 OS=Xenopus laevis GN=fezf2 PE=2 SV=1</t>
  </si>
  <si>
    <t>Spis7279 SpisGene7279</t>
  </si>
  <si>
    <t>Putative nuclease (Fragment) OS=Rhipicephalus pulchellus PE=2 SV=1</t>
  </si>
  <si>
    <t>Spis22951 SpisGene22951</t>
  </si>
  <si>
    <t>transposase [Acropora millepora]</t>
  </si>
  <si>
    <t>Spis23488 SpisGene23488</t>
  </si>
  <si>
    <t>Receptor-type tyrosine-protein phosphatase S OS=Rattus norvegicus GN=Ptprs PE=1 SV=2</t>
  </si>
  <si>
    <t>Spis13237 SpisGene13237</t>
  </si>
  <si>
    <t>Delta(5) fatty acid desaturase OS=Mortierella alpina GN=DES1 PE=2 SV=1</t>
  </si>
  <si>
    <t>Spis22680 SpisGene22680</t>
  </si>
  <si>
    <t>Mediator of RNA polymerase II transcription subunit 7 OS=Aedes aegypti GN=MED7 PE=3 SV=1</t>
  </si>
  <si>
    <t>Spis18708 SpisGene18708</t>
  </si>
  <si>
    <t>Pyridine nucleotide-disulfide oxidoreductase domain-containing protein 1 OS=Danio rerio GN=pyroxd1 PE=2 SV=1</t>
  </si>
  <si>
    <t>Spis7051 SpisGene7051</t>
  </si>
  <si>
    <t>predicted protein [Nematostella vectensis] &gt;gi|156211251|gb|EDO32368.1| predicted protein [Nematostella vectensis]</t>
  </si>
  <si>
    <t>Spis14455 SpisGene14455</t>
  </si>
  <si>
    <t>Spis18982 SpisGene18982</t>
  </si>
  <si>
    <t>Solute carrier family 12 member 8 OS=Xenopus laevis GN=slc12a8 PE=2 SV=1</t>
  </si>
  <si>
    <t>Spis13524 SpisGene13524</t>
  </si>
  <si>
    <t>Uncharacterized protein OS=Strongylocentrotus purpuratus GN=Sp-RtL_66 PE=4 SV=1</t>
  </si>
  <si>
    <t>Spis24217 SpisGene24217</t>
  </si>
  <si>
    <t>Protein NLRC5 OS=Ictalurus punctatus GN=nlrc5 PE=2 SV=1</t>
  </si>
  <si>
    <t>Spis13331 SpisGene13331</t>
  </si>
  <si>
    <t>Dihydrofolate reductase OS=Sus scrofa GN=DHFR PE=1 SV=1</t>
  </si>
  <si>
    <t>Spis16006 SpisGene16006</t>
  </si>
  <si>
    <t>Spis16426 SpisGene16426</t>
  </si>
  <si>
    <t>WD repeat-containing protein 35 OS=Rattus norvegicus GN=Wdr35 PE=1 SV=1</t>
  </si>
  <si>
    <t>Spis6930 SpisGene6930</t>
  </si>
  <si>
    <t>Toll-like receptor 6 OS=Bos taurus GN=TLR6 PE=2 SV=1</t>
  </si>
  <si>
    <t>Spis12262 SpisGene12262</t>
  </si>
  <si>
    <t>Desumoylating isopeptidase 1 OS=Homo sapiens GN=DESI1 PE=1 SV=1</t>
  </si>
  <si>
    <t>Spis20446 SpisGene20446</t>
  </si>
  <si>
    <t>Spis16608 SpisGene16608</t>
  </si>
  <si>
    <t>tRNA (uracil-5-)-methyltransferase homolog A OS=Homo sapiens GN=TRMT2A PE=1 SV=2</t>
  </si>
  <si>
    <t>Spis24776 SpisGene24776</t>
  </si>
  <si>
    <t>Spis8386.t1 SpisGene8386</t>
  </si>
  <si>
    <t>Transmembrane protein 104 OS=Gallus gallus GN=TMEM104 PE=2 SV=1</t>
  </si>
  <si>
    <t>Spis23555 SpisGene23555</t>
  </si>
  <si>
    <t>Kelch-like protein 2 OS=Rattus norvegicus GN=Klhl2 PE=1 SV=3</t>
  </si>
  <si>
    <t>Spis17751.t1 SpisGene17751</t>
  </si>
  <si>
    <t>Glucose-6-phosphate 1-dehydrogenase OS=Takifugu rubripes GN=g6pd PE=3 SV=1</t>
  </si>
  <si>
    <t>Spis16267 SpisGene16267</t>
  </si>
  <si>
    <t>Neurabin-1 OS=Rattus norvegicus GN=Ppp1r9a PE=1 SV=1</t>
  </si>
  <si>
    <t>Spis18182 SpisGene18182</t>
  </si>
  <si>
    <t>Dual specificity mitogen-activated protein kinase kinase 1 (Fragment) OS=Serinus canaria GN=MAP2K1 PE=2 SV=1</t>
  </si>
  <si>
    <t>Spis12847 SpisGene12847</t>
  </si>
  <si>
    <t>Actin-related protein 8 OS=Bos taurus GN=ACTR8 PE=2 SV=1</t>
  </si>
  <si>
    <t>Spis11354.t1 SpisGene11354</t>
  </si>
  <si>
    <t>Spis4358 SpisGene4358</t>
  </si>
  <si>
    <t>Cytosolic endo-beta-N-acetylglucosaminidase OS=Danio rerio GN=engase PE=2 SV=1</t>
  </si>
  <si>
    <t>Spis19129 SpisGene19129</t>
  </si>
  <si>
    <t>predicted protein [Nematostella vectensis] &gt;gi|156211891|gb|EDO32976.1| predicted protein [Nematostella vectensis]</t>
  </si>
  <si>
    <t>Spis2400 SpisGene2400</t>
  </si>
  <si>
    <t>Caytaxin OS=Homo sapiens GN=ATCAY PE=1 SV=2</t>
  </si>
  <si>
    <t>Spis5552 SpisGene5552</t>
  </si>
  <si>
    <t>Spis16389 SpisGene16389</t>
  </si>
  <si>
    <t>Spis11340 SpisGene11340</t>
  </si>
  <si>
    <t>Palmitoyltransferase ZDHHC3 OS=Homo sapiens GN=ZDHHC3 PE=1 SV=2</t>
  </si>
  <si>
    <t>Spis16177 SpisGene16177</t>
  </si>
  <si>
    <t>Mitochondrial dicarboxylate carrier OS=Homo sapiens GN=SLC25A10 PE=1 SV=2</t>
  </si>
  <si>
    <t>Spis5209 SpisGene5209</t>
  </si>
  <si>
    <t>Spis2478 SpisGene2478</t>
  </si>
  <si>
    <t>Low-density lipoprotein receptor-related protein 6 OS=Homo sapiens GN=LRP6 PE=1 SV=2</t>
  </si>
  <si>
    <t>Spis2687 SpisGene2687</t>
  </si>
  <si>
    <t>Transcription factor Dp-1 OS=Bos taurus GN=TFDP1 PE=2 SV=1</t>
  </si>
  <si>
    <t>Spis17934 SpisGene17934</t>
  </si>
  <si>
    <t>THO complex subunit 1 OS=Homo sapiens GN=THOC1 PE=1 SV=1</t>
  </si>
  <si>
    <t>Spis1868 SpisGene1868</t>
  </si>
  <si>
    <t>Vacuolar protein sorting-associated protein 41 homolog OS=Homo sapiens GN=VPS41 PE=1 SV=3</t>
  </si>
  <si>
    <t>Spis16260 SpisGene16260</t>
  </si>
  <si>
    <t>Glycosyltransferase 1 domain-containing protein 1 OS=Homo sapiens GN=GLT1D1 PE=2 SV=2</t>
  </si>
  <si>
    <t>Spis6706 SpisGene6706</t>
  </si>
  <si>
    <t>Spis8922 SpisGene8922</t>
  </si>
  <si>
    <t>DNA topoisomerase 2-binding protein 1-A OS=Xenopus laevis GN=topbp1-A PE=1 SV=2</t>
  </si>
  <si>
    <t>Spis15041 SpisGene15041</t>
  </si>
  <si>
    <t>Thrombospondin-3b OS=Danio rerio GN=thbs3b PE=3 SV=1</t>
  </si>
  <si>
    <t>Spis20461 SpisGene20461</t>
  </si>
  <si>
    <t>Spis14810 SpisGene14810</t>
  </si>
  <si>
    <t>Spis7462 SpisGene7462</t>
  </si>
  <si>
    <t>Uncharacterized protein OS=Amphimedon queenslandica GN=LOC100633078 PE=4 SV=1</t>
  </si>
  <si>
    <t>Spis19102 SpisGene19102</t>
  </si>
  <si>
    <t>Spis59 SpisGene59</t>
  </si>
  <si>
    <t>Predicted protein OS=Nematostella vectensis GN=v1g246451 PE=4 SV=1</t>
  </si>
  <si>
    <t>Spis9422 SpisGene9422</t>
  </si>
  <si>
    <t>MCG15614 OS=Mus musculus GN=2310009B15Rik PE=4 SV=1</t>
  </si>
  <si>
    <t>Spis22486 SpisGene22486</t>
  </si>
  <si>
    <t>D-2-hydroxyglutarate dehydrogenase, mitochondrial OS=Danio rerio GN=d2hgdh PE=2 SV=1</t>
  </si>
  <si>
    <t>Spis23178 SpisGene23178</t>
  </si>
  <si>
    <t>Spis14478 SpisGene14478</t>
  </si>
  <si>
    <t>Proteasome subunit beta type-4 OS=Mus musculus GN=Psmb4 PE=1 SV=1</t>
  </si>
  <si>
    <t>Spis23169 SpisGene23169</t>
  </si>
  <si>
    <t>Spis1057 SpisGene1057</t>
  </si>
  <si>
    <t>Lysosome-associated membrane glycoprotein 2 OS=Gallus gallus GN=LAMP2 PE=2 SV=1</t>
  </si>
  <si>
    <t>Spis7694 SpisGene7694</t>
  </si>
  <si>
    <t>DTW domain-containing protein 1 OS=Danio rerio GN=dtwd1 PE=2 SV=1</t>
  </si>
  <si>
    <t>Spis4794 SpisGene4794</t>
  </si>
  <si>
    <t>Homeobox protein Wariai OS=Dictyostelium discoideum GN=warA PE=2 SV=1</t>
  </si>
  <si>
    <t>Spis4928 SpisGene4928</t>
  </si>
  <si>
    <t>Phosphorylated adapter RNA export protein OS=Homo sapiens GN=PHAX PE=1 SV=1</t>
  </si>
  <si>
    <t>Spis5663 SpisGene5663</t>
  </si>
  <si>
    <t>Spis13603 SpisGene13603</t>
  </si>
  <si>
    <t>Probable ATP-dependent RNA helicase DDX41 OS=Mus musculus GN=Ddx41 PE=1 SV=2</t>
  </si>
  <si>
    <t>Spis763 SpisGene763</t>
  </si>
  <si>
    <t>Adenylate cyclase type 9 OS=Homo sapiens GN=ADCY9 PE=1 SV=4</t>
  </si>
  <si>
    <t>Spis8675 SpisGene8675</t>
  </si>
  <si>
    <t>Spis18232 SpisGene18232</t>
  </si>
  <si>
    <t>Alkylated DNA repair protein alkB homolog 1 OS=Mus musculus GN=Alkbh1 PE=1 SV=1</t>
  </si>
  <si>
    <t>Spis18729 SpisGene18729</t>
  </si>
  <si>
    <t>Vesicle transport through interaction with t-SNAREs homolog 1B OS=Rattus norvegicus GN=Vti1b PE=1 SV=2</t>
  </si>
  <si>
    <t>Spis12426 SpisGene12426</t>
  </si>
  <si>
    <t>Proliferating cell nuclear antigen OS=Xenopus laevis GN=pcna PE=2 SV=1</t>
  </si>
  <si>
    <t>Spis6415 SpisGene6415</t>
  </si>
  <si>
    <t>Serine/threonine-protein kinase MRCK alpha OS=Mus musculus GN=Cdc42bpa PE=2 SV=2</t>
  </si>
  <si>
    <t>Spis21191 SpisGene21191</t>
  </si>
  <si>
    <t>Dual adapter for phosphotyrosine and 3-phosphotyrosine and 3-phosphoinositide OS=Mus musculus GN=Dapp1 PE=1 SV=1</t>
  </si>
  <si>
    <t>Spis20164 SpisGene20164</t>
  </si>
  <si>
    <t>Tolloid-like protein 2 OS=Mus musculus GN=Tll2 PE=1 SV=1</t>
  </si>
  <si>
    <t>Spis17862 SpisGene17862</t>
  </si>
  <si>
    <t>Zinc finger protein 346 OS=Homo sapiens GN=ZNF346 PE=1 SV=1</t>
  </si>
  <si>
    <t>Spis6450 SpisGene6450</t>
  </si>
  <si>
    <t>28S ribosomal protein S14, mitochondrial OS=Mus musculus GN=Mrps14 PE=2 SV=1</t>
  </si>
  <si>
    <t>Spis19924 SpisGene19924</t>
  </si>
  <si>
    <t>Spis601 SpisGene601</t>
  </si>
  <si>
    <t>Non-lysosomal glucosylceramidase OS=Rattus norvegicus GN=Gba2 PE=2 SV=2</t>
  </si>
  <si>
    <t>Spis21862 SpisGene21862</t>
  </si>
  <si>
    <t>Spis15282 SpisGene15282</t>
  </si>
  <si>
    <t>Actin-depolymerizing factor 2, isoform c OS=Caenorhabditis elegans GN=unc-60 PE=1 SV=1</t>
  </si>
  <si>
    <t>Spis3739 SpisGene3739</t>
  </si>
  <si>
    <t>AP-1 complex subunit beta-1 OS=Homo sapiens GN=AP1B1 PE=1 SV=2</t>
  </si>
  <si>
    <t>Spis7659 SpisGene7659</t>
  </si>
  <si>
    <t>SNW domain-containing protein 1 OS=Pongo abelii GN=SNW1 PE=2 SV=1</t>
  </si>
  <si>
    <t>Spis22264 SpisGene22264</t>
  </si>
  <si>
    <t>Egl nine homolog 1 OS=Homo sapiens GN=EGLN1 PE=1 SV=1</t>
  </si>
  <si>
    <t>Spis12559 SpisGene12559</t>
  </si>
  <si>
    <t>Phosphatidylserine synthase 1 OS=Danio rerio GN=ptdss1 PE=2 SV=2</t>
  </si>
  <si>
    <t>Spis14918 SpisGene14918</t>
  </si>
  <si>
    <t>Ubiquitin-conjugating enzyme E2-17 kDa OS=Drosophila melanogaster GN=eff PE=2 SV=1</t>
  </si>
  <si>
    <t>Spis591 SpisGene591</t>
  </si>
  <si>
    <t>Integrator complex subunit 3 OS=Pongo abelii GN=INTS3 PE=2 SV=1</t>
  </si>
  <si>
    <t>Spis10362 SpisGene10362</t>
  </si>
  <si>
    <t>Thioredoxin-related transmembrane protein 2-A OS=Danio rerio GN=tmx2a PE=2 SV=1</t>
  </si>
  <si>
    <t>Spis22225 SpisGene22225</t>
  </si>
  <si>
    <t>Spis25233 SpisGene25233</t>
  </si>
  <si>
    <t>Putative uncharacterized protein OS=Branchiostoma floridae GN=BRAFLDRAFT_98235 PE=4 SV=1</t>
  </si>
  <si>
    <t>Spis9585 SpisGene9585</t>
  </si>
  <si>
    <t>TNF receptor-associated factor 6 OS=Macaca mulatta GN=TRAF6 PE=2 SV=1</t>
  </si>
  <si>
    <t>Spis20594 SpisGene20594</t>
  </si>
  <si>
    <t>Spis6760.t1 SpisGene6760</t>
  </si>
  <si>
    <t>Histone deacetylase 1 OS=Gallus gallus GN=HDAC1 PE=2 SV=1</t>
  </si>
  <si>
    <t>Spis1647 SpisGene1647</t>
  </si>
  <si>
    <t>Protein kintoun OS=Homo sapiens GN=DNAAF2 PE=1 SV=2</t>
  </si>
  <si>
    <t>Spis1559 SpisGene1559</t>
  </si>
  <si>
    <t>Calcium uniporter protein, mitochondrial OS=Danio rerio GN=mcu PE=2 SV=1</t>
  </si>
  <si>
    <t>Spis923 SpisGene923</t>
  </si>
  <si>
    <t>Acyl-coenzyme A thioesterase 5 OS=Mus musculus GN=Acot5 PE=2 SV=2</t>
  </si>
  <si>
    <t>Spis16305 SpisGene16305</t>
  </si>
  <si>
    <t>Spis2717 SpisGene2717</t>
  </si>
  <si>
    <t>Spis20914 SpisGene20914</t>
  </si>
  <si>
    <t>Rapamycin-insensitive companion of mTOR OS=Homo sapiens GN=RICTOR PE=1 SV=1</t>
  </si>
  <si>
    <t>Spis3062 SpisGene3062</t>
  </si>
  <si>
    <t>Ribonuclease P protein subunit p38 OS=Mus musculus GN=Rpp38 PE=2 SV=1</t>
  </si>
  <si>
    <t>Spis16245 SpisGene16245</t>
  </si>
  <si>
    <t>Small G protein signaling modulator 2 OS=Mus musculus GN=Sgsm2 PE=2 SV=2</t>
  </si>
  <si>
    <t>Spis2740 SpisGene2740</t>
  </si>
  <si>
    <t>Mitochondrial substrate carrier family protein ucpB OS=Dictyostelium discoideum GN=ucpB PE=3 SV=1</t>
  </si>
  <si>
    <t>Spis14456 SpisGene14456</t>
  </si>
  <si>
    <t>Archaemetzincin-2 OS=Macaca fascicularis GN=AMZ2 PE=2 SV=2</t>
  </si>
  <si>
    <t>Spis12307 SpisGene12307</t>
  </si>
  <si>
    <t>Angiopoietin-related protein 7 OS=Mus musculus GN=Angptl7 PE=2 SV=1</t>
  </si>
  <si>
    <t>Spis17652 SpisGene17652</t>
  </si>
  <si>
    <t>Putative pre-mRNA-splicing factor ATP-dependent RNA helicase DHX15 OS=Mus musculus GN=Dhx15 PE=1 SV=2</t>
  </si>
  <si>
    <t>Spis6200 SpisGene6200</t>
  </si>
  <si>
    <t>3-phosphoinositide-dependent protein kinase 1 OS=Rattus norvegicus GN=Pdpk1 PE=1 SV=2</t>
  </si>
  <si>
    <t>Spis10414 SpisGene10414</t>
  </si>
  <si>
    <t>Probable ATP-dependent RNA helicase DDX27 OS=Homo sapiens GN=DDX27 PE=1 SV=2</t>
  </si>
  <si>
    <t>Spis5088 SpisGene5088</t>
  </si>
  <si>
    <t>Glutathione S-transferase OS=Plasmodium falciparum GN=GST PE=1 SV=1</t>
  </si>
  <si>
    <t>Spis16370 SpisGene16370</t>
  </si>
  <si>
    <t>Probable ATP-dependent RNA helicase DDX11 OS=Mus musculus GN=Ddx11 PE=2 SV=1</t>
  </si>
  <si>
    <t>Spis6168 SpisGene6168</t>
  </si>
  <si>
    <t>E3 ubiquitin-protein ligase NEDD4 OS=Mus musculus GN=Nedd4 PE=1 SV=3</t>
  </si>
  <si>
    <t>Spis12757 SpisGene12757</t>
  </si>
  <si>
    <t>Predicted protein OS=Nematostella vectensis GN=v1g241974 PE=4 SV=1</t>
  </si>
  <si>
    <t>Spis9540 SpisGene9540</t>
  </si>
  <si>
    <t>Ubiquitin carboxyl-terminal hydrolase 34 OS=Homo sapiens GN=USP34 PE=1 SV=2</t>
  </si>
  <si>
    <t>Spis14654 SpisGene14654</t>
  </si>
  <si>
    <t>Eukaryotic translation initiation factor 2D OS=Oryctolagus cuniculus GN=EIF2D PE=1 SV=1</t>
  </si>
  <si>
    <t>Spis5883 SpisGene5883</t>
  </si>
  <si>
    <t>Spis8323.t1 SpisGene8323</t>
  </si>
  <si>
    <t>Mitogen-activated protein kinase kinase kinase kinase 5 OS=Homo sapiens GN=MAP4K5 PE=1 SV=1</t>
  </si>
  <si>
    <t>Spis20932 SpisGene20932</t>
  </si>
  <si>
    <t>Glutaminase liver isoform, mitochondrial OS=Mus musculus GN=Gls2 PE=1 SV=2</t>
  </si>
  <si>
    <t>Spis15717 SpisGene15717</t>
  </si>
  <si>
    <t>U6 snRNA-associated Sm-like protein LSm4 OS=Homo sapiens GN=LSM4 PE=1 SV=1</t>
  </si>
  <si>
    <t>Spis7528 SpisGene7528</t>
  </si>
  <si>
    <t>YTH domain-containing protein 1 OS=Homo sapiens GN=YTHDC1 PE=1 SV=3</t>
  </si>
  <si>
    <t>Spis4630.t1 SpisGene4630</t>
  </si>
  <si>
    <t>Triple functional domain protein OS=Mus musculus GN=Trio PE=1 SV=3</t>
  </si>
  <si>
    <t>Spis12763 SpisGene12763</t>
  </si>
  <si>
    <t>Nitrilase homolog 1 OS=Bos taurus GN=NIT1 PE=2 SV=1</t>
  </si>
  <si>
    <t>Spis18191 SpisGene18191</t>
  </si>
  <si>
    <t>PH and SEC7 domain-containing protein 3 OS=Homo sapiens GN=PSD3 PE=1 SV=2</t>
  </si>
  <si>
    <t>Spis9460 SpisGene9460</t>
  </si>
  <si>
    <t>Spis2449 SpisGene2449</t>
  </si>
  <si>
    <t>Formin-binding protein 4 OS=Homo sapiens GN=FNBP4 PE=1 SV=3</t>
  </si>
  <si>
    <t>Spis6429.t1 SpisGene6429</t>
  </si>
  <si>
    <t>Methylmalonate-semialdehyde dehydrogenase [acylating], mitochondrial OS=Rattus norvegicus GN=Aldh6a1 PE=1 SV=1</t>
  </si>
  <si>
    <t>Spis23651 SpisGene23651</t>
  </si>
  <si>
    <t>Dedicator of cytokinesis protein 6 OS=Homo sapiens GN=DOCK6 PE=1 SV=3</t>
  </si>
  <si>
    <t>Spis13801 SpisGene13801</t>
  </si>
  <si>
    <t>28S ribosomal protein S16, mitochondrial OS=Pongo abelii GN=MRPS16 PE=2 SV=1</t>
  </si>
  <si>
    <t>Spis13144 SpisGene13144</t>
  </si>
  <si>
    <t>DNA topoisomerase 2-alpha OS=Cricetulus griseus GN=TOP2A PE=1 SV=1</t>
  </si>
  <si>
    <t>Spis14043 SpisGene14043</t>
  </si>
  <si>
    <t>Ellis-van Creveld syndrome protein homolog OS=Mus musculus GN=Evc PE=1 SV=2</t>
  </si>
  <si>
    <t>Spis13697 SpisGene13697</t>
  </si>
  <si>
    <t>Protrudin OS=Bos taurus GN=ZFYVE27 PE=2 SV=1</t>
  </si>
  <si>
    <t>Spis7689 SpisGene7689</t>
  </si>
  <si>
    <t>Transformer-2 protein homolog beta OS=Rattus norvegicus GN=Tra2b PE=1 SV=1</t>
  </si>
  <si>
    <t>Spis21775 SpisGene21775</t>
  </si>
  <si>
    <t>Spis20356 SpisGene20356</t>
  </si>
  <si>
    <t>Uncharacterized protein OS=Strongylocentrotus purpuratus GN=Sp-Tyr PE=4 SV=1</t>
  </si>
  <si>
    <t>Spis20608.t2 SpisGene20608</t>
  </si>
  <si>
    <t>Spis19574 SpisGene19574</t>
  </si>
  <si>
    <t>Leukotriene-B4 omega-hydroxylase 3 OS=Mus musculus GN=Cyp4f14 PE=2 SV=1</t>
  </si>
  <si>
    <t>Spis11489 SpisGene11489</t>
  </si>
  <si>
    <t>Spis20187 SpisGene20187</t>
  </si>
  <si>
    <t>Aggrecan core protein OS=Bos taurus GN=ACAN PE=1 SV=3</t>
  </si>
  <si>
    <t>Spis8714 SpisGene8714</t>
  </si>
  <si>
    <t>Complement C3 (Fragment) OS=Lampetra japonica GN=C3 PE=2 SV=1</t>
  </si>
  <si>
    <t>Spis15028 SpisGene15028</t>
  </si>
  <si>
    <t>N-acetyltransferase ESCO1 OS=Homo sapiens GN=ESCO1 PE=1 SV=3</t>
  </si>
  <si>
    <t>Spis1474 SpisGene1474</t>
  </si>
  <si>
    <t>Spis4057 SpisGene4057</t>
  </si>
  <si>
    <t>Regulator of G-protein signaling 22 OS=Homo sapiens GN=RGS22 PE=1 SV=3</t>
  </si>
  <si>
    <t>Spis16442 SpisGene16442</t>
  </si>
  <si>
    <t>Spis17892 SpisGene17892</t>
  </si>
  <si>
    <t>Transcription elongation factor, mitochondrial OS=Rattus norvegicus GN=Tefm PE=2 SV=1</t>
  </si>
  <si>
    <t>Spis1543 SpisGene1543</t>
  </si>
  <si>
    <t>Sodium/potassium-transporting ATPase subunit alpha-1 OS=Equus caballus GN=ATP1A1 PE=3 SV=1</t>
  </si>
  <si>
    <t>Spis2852 SpisGene2852</t>
  </si>
  <si>
    <t>Ubiquitin-conjugating enzyme E2 D1 OS=Rattus norvegicus GN=Ube2d1 PE=1 SV=1</t>
  </si>
  <si>
    <t>Spis12614 SpisGene12614</t>
  </si>
  <si>
    <t>Spis2036 SpisGene2036</t>
  </si>
  <si>
    <t>Retrovirus-related Pol polyprotein from type-1 retrotransposable element R2 (Fragment) OS=Nasonia vitripennis PE=4 SV=2</t>
  </si>
  <si>
    <t>Spis11634 SpisGene11634</t>
  </si>
  <si>
    <t>Phosphate carrier protein, mitochondrial OS=Mus musculus GN=Slc25a3 PE=1 SV=1</t>
  </si>
  <si>
    <t>Spis23649 SpisGene23649</t>
  </si>
  <si>
    <t>hypothetical protein BRAFLDRAFT_80103 [Branchiostoma floridae] &gt;gi|229297664|gb|EEN68296.1| hypothetical protein BRAFLDRAFT_80103 [Branchiostoma floridae]</t>
  </si>
  <si>
    <t>Spis5066.t1 SpisGene5066</t>
  </si>
  <si>
    <t>H(+)/Cl(-) exchange transporter 7 OS=Mus musculus GN=Clcn7 PE=1 SV=1</t>
  </si>
  <si>
    <t>Spis12393 SpisGene12393</t>
  </si>
  <si>
    <t>Spis13454 SpisGene13454</t>
  </si>
  <si>
    <t>PREDICTED: uncharacterized protein LOC103130702 [Poecilia formosa]</t>
  </si>
  <si>
    <t>Spis16430 SpisGene16430</t>
  </si>
  <si>
    <t>Cation channel sperm-associated protein 1 OS=Mus musculus GN=Catsper1 PE=1 SV=1</t>
  </si>
  <si>
    <t>Spis4360 SpisGene4360</t>
  </si>
  <si>
    <t>hypothetical protein NEMVEDRAFT_v1g248528 [Nematostella vectensis] &gt;gi|156208748|gb|EDO30159.1| predicted protein [Nematostella vectensis]</t>
  </si>
  <si>
    <t>Spis15561 SpisGene15561</t>
  </si>
  <si>
    <t>Collagen alpha-1(XVII) chain OS=Mesocricetus auratus GN=COL17A1 PE=2 SV=1</t>
  </si>
  <si>
    <t>Spis644.t1 SpisGene644</t>
  </si>
  <si>
    <t>Eukaryotic translation initiation factor 3 subunit J OS=Nematostella vectensis GN=v1g240395 PE=3 SV=1</t>
  </si>
  <si>
    <t>Spis8380 SpisGene8380</t>
  </si>
  <si>
    <t>Spis11967 SpisGene11967</t>
  </si>
  <si>
    <t>predicted protein [Nematostella vectensis] &gt;gi|156220799|gb|EDO41662.1| predicted protein [Nematostella vectensis]</t>
  </si>
  <si>
    <t>Spis1994 SpisGene1994</t>
  </si>
  <si>
    <t>Glutathione synthetase OS=Xenopus laevis GN=gss PE=2 SV=1</t>
  </si>
  <si>
    <t>Spis5523 SpisGene5523</t>
  </si>
  <si>
    <t>GDP-fucose protein O-fucosyltransferase 1 OS=Drosophila melanogaster GN=O-fut1 PE=1 SV=1</t>
  </si>
  <si>
    <t>Spis18288 SpisGene18288</t>
  </si>
  <si>
    <t>Cactin OS=Danio rerio GN=cactin PE=2 SV=1</t>
  </si>
  <si>
    <t>Spis7270 SpisGene7270</t>
  </si>
  <si>
    <t>Mediator of RNA polymerase II transcription subunit 26 OS=Mus musculus GN=Med26 PE=2 SV=1</t>
  </si>
  <si>
    <t>Spis18334 SpisGene18334</t>
  </si>
  <si>
    <t>Sushi, von Willebrand factor type A, EGF and pentraxin domain-containing protein 1 OS=Mus musculus GN=Svep1 PE=1 SV=1</t>
  </si>
  <si>
    <t>Spis17824 SpisGene17824</t>
  </si>
  <si>
    <t>Leucine-rich repeat-containing protein 48 OS=Mus musculus GN=Lrrc48 PE=2 SV=1</t>
  </si>
  <si>
    <t>Spis18227 SpisGene18227</t>
  </si>
  <si>
    <t>Spis2890 SpisGene2890</t>
  </si>
  <si>
    <t>Spis20969 SpisGene20969</t>
  </si>
  <si>
    <t>Spis23877 SpisGene23877</t>
  </si>
  <si>
    <t>Reticulon-4 OS=Homo sapiens GN=RTN4 PE=1 SV=2</t>
  </si>
  <si>
    <t>Spis1952 SpisGene1952</t>
  </si>
  <si>
    <t>Protein amalgam OS=Drosophila melanogaster GN=Ama PE=2 SV=2</t>
  </si>
  <si>
    <t>Spis10096.t1 SpisGene10096</t>
  </si>
  <si>
    <t>Transmembrane protein 192 OS=Danio rerio GN=tmem192 PE=2 SV=1</t>
  </si>
  <si>
    <t>Spis7981 SpisGene7981</t>
  </si>
  <si>
    <t>Poly [ADP-ribose] polymerase 14 (Fragment) OS=Ophiophagus hannah GN=PARP14 PE=4 SV=1</t>
  </si>
  <si>
    <t>Spis6602 SpisGene6602</t>
  </si>
  <si>
    <t>Transmembrane protein 98 OS=Xenopus laevis GN=tmem98 PE=2 SV=1</t>
  </si>
  <si>
    <t>Spis13583 SpisGene13583</t>
  </si>
  <si>
    <t>DnaJ homolog subfamily B member 9 OS=Pongo abelii GN=DNAJB9 PE=2 SV=1</t>
  </si>
  <si>
    <t>Spis949 SpisGene949</t>
  </si>
  <si>
    <t>Protein kinase C and casein kinase substrate in neurons protein 1 OS=Homo sapiens GN=PACSIN1 PE=1 SV=1</t>
  </si>
  <si>
    <t>Spis772 SpisGene772</t>
  </si>
  <si>
    <t>NEDD4-binding protein 2 OS=Homo sapiens GN=N4BP2 PE=1 SV=2</t>
  </si>
  <si>
    <t>Spis7997 SpisGene7997</t>
  </si>
  <si>
    <t>Methionine aminopeptidase 1 OS=Danio rerio GN=metap1 PE=2 SV=2</t>
  </si>
  <si>
    <t>Spis10177 SpisGene10177</t>
  </si>
  <si>
    <t>Beta-1-syntrophin OS=Homo sapiens GN=SNTB1 PE=1 SV=3</t>
  </si>
  <si>
    <t>Spis16908 SpisGene16908</t>
  </si>
  <si>
    <t>RRP15-like protein OS=Homo sapiens GN=RRP15 PE=1 SV=2</t>
  </si>
  <si>
    <t>Spis24832 SpisGene24832</t>
  </si>
  <si>
    <t>Spis4986 SpisGene4986</t>
  </si>
  <si>
    <t>Spis21304 SpisGene21304</t>
  </si>
  <si>
    <t>Predicted protein OS=Nematostella vectensis GN=v1g238599 PE=4 SV=1</t>
  </si>
  <si>
    <t>Spis895 SpisGene895</t>
  </si>
  <si>
    <t>Spis9771 SpisGene9771</t>
  </si>
  <si>
    <t>High choriolytic enzyme 1 OS=Oryzias latipes GN=hcea PE=1 SV=1</t>
  </si>
  <si>
    <t>Spis13610 SpisGene13610</t>
  </si>
  <si>
    <t>Elongation factor 1-gamma OS=Oryctolagus cuniculus GN=EEF1G PE=2 SV=3</t>
  </si>
  <si>
    <t>Spis8958 SpisGene8958</t>
  </si>
  <si>
    <t>Serine/threonine-protein phosphatase 2A 56 kDa regulatory subunit delta isoform OS=Oryctolagus cuniculus GN=PPP2R5D PE=2 SV=1</t>
  </si>
  <si>
    <t>Spis20878 SpisGene20878</t>
  </si>
  <si>
    <t>Fibronectin type 3 and ankyrin repeat domains protein 1 OS=Homo sapiens GN=FANK1 PE=2 SV=3</t>
  </si>
  <si>
    <t>Spis7016 SpisGene7016</t>
  </si>
  <si>
    <t>Spis6350 SpisGene6350</t>
  </si>
  <si>
    <t>Myeloid differentiation primary response protein MyD88 OS=Danio rerio GN=myd88 PE=2 SV=2</t>
  </si>
  <si>
    <t>Spis9096 SpisGene9096</t>
  </si>
  <si>
    <t>Spis12581 SpisGene12581</t>
  </si>
  <si>
    <t>Cathepsin B OS=Sus scrofa GN=CTSB PE=1 SV=1</t>
  </si>
  <si>
    <t>Spis9330 SpisGene9330</t>
  </si>
  <si>
    <t>Transmembrane protein 64 OS=Mus musculus GN=Tmem64 PE=2 SV=1</t>
  </si>
  <si>
    <t>Spis2868 SpisGene2868</t>
  </si>
  <si>
    <t>Vacuolar protein sorting-associated protein 35 OS=Bos taurus GN=VPS35 PE=2 SV=1</t>
  </si>
  <si>
    <t>Spis21430 SpisGene21430</t>
  </si>
  <si>
    <t>Uncharacterized protein OS=Amycolatopsis azurea DSM 43854 GN=C791_1100 PE=4 SV=1</t>
  </si>
  <si>
    <t>Spis9816 SpisGene9816</t>
  </si>
  <si>
    <t>N-terminal Xaa-Pro-Lys N-methyltransferase 1-B OS=Xenopus laevis GN=ntmt1-b PE=2 SV=1</t>
  </si>
  <si>
    <t>Spis16704 SpisGene16704</t>
  </si>
  <si>
    <t>Methyltransferase-like protein 10 OS=Danio rerio GN=mettl10 PE=2 SV=1</t>
  </si>
  <si>
    <t>Spis22763 SpisGene22763</t>
  </si>
  <si>
    <t>Uncharacterized protein OS=Strongylocentrotus purpuratus GN=Sp-Endrvt53 PE=4 SV=1</t>
  </si>
  <si>
    <t>Spis2302 SpisGene2302</t>
  </si>
  <si>
    <t>Spis6449 SpisGene6449</t>
  </si>
  <si>
    <t>Ankyrin repeat and IBR domain-containing protein 1 OS=Homo sapiens GN=ANKIB1 PE=1 SV=3</t>
  </si>
  <si>
    <t>Spis8547 SpisGene8547</t>
  </si>
  <si>
    <t>Predicted protein OS=Nematostella vectensis GN=v1g218586 PE=4 SV=1</t>
  </si>
  <si>
    <t>Spis11402 SpisGene11402</t>
  </si>
  <si>
    <t>predicted protein [Nematostella vectensis] &gt;gi|156209792|gb|EDO31028.1| predicted protein [Nematostella vectensis]</t>
  </si>
  <si>
    <t>Spis19638 SpisGene19638</t>
  </si>
  <si>
    <t>Spis21016 SpisGene21016</t>
  </si>
  <si>
    <t>Spis20478 SpisGene20478</t>
  </si>
  <si>
    <t>Zinc finger protein 527 OS=Homo sapiens GN=ZNF527 PE=2 SV=2</t>
  </si>
  <si>
    <t>Spis6791 SpisGene6791</t>
  </si>
  <si>
    <t>Uncharacterized protein OS=Crassostrea gigas GN=CGI_10023075 PE=4 SV=1</t>
  </si>
  <si>
    <t>Spis1662 SpisGene1662</t>
  </si>
  <si>
    <t>Bactericidal permeability-increasing protein OS=Rattus norvegicus GN=Bpi PE=2 SV=1</t>
  </si>
  <si>
    <t>Spis13807 SpisGene13807</t>
  </si>
  <si>
    <t>V-type proton ATPase subunit G OS=Manduca sexta PE=3 SV=1</t>
  </si>
  <si>
    <t>Spis13852 SpisGene13852</t>
  </si>
  <si>
    <t>DNA-binding protein RFX5 OS=Homo sapiens GN=RFX5 PE=1 SV=1</t>
  </si>
  <si>
    <t>Spis14964 SpisGene14964</t>
  </si>
  <si>
    <t>NIPA-like protein 2 OS=Homo sapiens GN=NIPAL2 PE=2 SV=1</t>
  </si>
  <si>
    <t>Spis9959 SpisGene9959</t>
  </si>
  <si>
    <t>TALPID3 protein OS=Gallus gallus GN=TALPID3 PE=2 SV=2</t>
  </si>
  <si>
    <t>Supplementary Data 3a: Enriched GO terms for differentially methylated genes at pH 7.2</t>
  </si>
  <si>
    <t>Biological process</t>
  </si>
  <si>
    <t>GO ID</t>
  </si>
  <si>
    <t>GO term</t>
  </si>
  <si>
    <t>GO:0043981</t>
  </si>
  <si>
    <t>histone H4-K5 acetylation</t>
  </si>
  <si>
    <t>GO:0043982</t>
  </si>
  <si>
    <t>histone H4-K8 acetylation</t>
  </si>
  <si>
    <t>GO:0071907</t>
  </si>
  <si>
    <t>determination of digestive tract left/right asymmetry</t>
  </si>
  <si>
    <t>GO:0032851</t>
  </si>
  <si>
    <t>positive regulation of Rab GTPase activity</t>
  </si>
  <si>
    <t>GO:0042384</t>
  </si>
  <si>
    <t>cilium assembly</t>
  </si>
  <si>
    <t>GO:0032876</t>
  </si>
  <si>
    <t>negative regulation of DNA endoreduplication</t>
  </si>
  <si>
    <t>GO:0000045</t>
  </si>
  <si>
    <t>autophagic vacuole assembly</t>
  </si>
  <si>
    <t>GO:0043984</t>
  </si>
  <si>
    <t>histone H4-K16 acetylation</t>
  </si>
  <si>
    <t>GO:0007062</t>
  </si>
  <si>
    <t>sister chromatid cohesion</t>
  </si>
  <si>
    <t>GO:0043433</t>
  </si>
  <si>
    <t>negative regulation of sequence-specific DNA binding transcription factor activity</t>
  </si>
  <si>
    <t>GO:0031146</t>
  </si>
  <si>
    <t>SCF-dependent proteasomal ubiquitin-dependent protein catabolic process</t>
  </si>
  <si>
    <t>GO:0043547</t>
  </si>
  <si>
    <t>positive regulation of GTPase activity</t>
  </si>
  <si>
    <t>GO:0035082</t>
  </si>
  <si>
    <t>axoneme assembly</t>
  </si>
  <si>
    <t>GO:0007094</t>
  </si>
  <si>
    <t>mitotic spindle assembly checkpoint</t>
  </si>
  <si>
    <t>GO:2000639</t>
  </si>
  <si>
    <t>negative regulation of SREBP signaling pathway</t>
  </si>
  <si>
    <t>GO:0000718</t>
  </si>
  <si>
    <t>nucleotide-excision repair, DNA damage removal</t>
  </si>
  <si>
    <t>GO:0008643</t>
  </si>
  <si>
    <t>carbohydrate transport</t>
  </si>
  <si>
    <t>GO:0048840</t>
  </si>
  <si>
    <t>otolith development</t>
  </si>
  <si>
    <t>GO:0046513</t>
  </si>
  <si>
    <t>ceramide biosynthetic process</t>
  </si>
  <si>
    <t>GO:0006397</t>
  </si>
  <si>
    <t>mRNA processing</t>
  </si>
  <si>
    <t>GO:0007283</t>
  </si>
  <si>
    <t>spermatogenesis</t>
  </si>
  <si>
    <t>GO:0048477</t>
  </si>
  <si>
    <t>oogenesis</t>
  </si>
  <si>
    <t>GO:0010868</t>
  </si>
  <si>
    <t>negative regulation of triglyceride biosynthetic process</t>
  </si>
  <si>
    <t>GO:0045648</t>
  </si>
  <si>
    <t>positive regulation of erythrocyte differentiation</t>
  </si>
  <si>
    <t>GO:0035871</t>
  </si>
  <si>
    <t>protein K11-linked deubiquitination</t>
  </si>
  <si>
    <t>GO:0051764</t>
  </si>
  <si>
    <t>actin crosslink formation</t>
  </si>
  <si>
    <t>GO:0045741</t>
  </si>
  <si>
    <t>positive regulation of epidermal growth factor-activated receptor activity</t>
  </si>
  <si>
    <t>GO:0006511</t>
  </si>
  <si>
    <t>ubiquitin-dependent protein catabolic process</t>
  </si>
  <si>
    <t>GO:0043966</t>
  </si>
  <si>
    <t>histone H3 acetylation</t>
  </si>
  <si>
    <t>GO:0030521</t>
  </si>
  <si>
    <t>androgen receptor signaling pathway</t>
  </si>
  <si>
    <t>GO:0007016</t>
  </si>
  <si>
    <t>cytoskeletal anchoring at plasma membrane</t>
  </si>
  <si>
    <t>GO:0046854</t>
  </si>
  <si>
    <t>phosphatidylinositol phosphorylation</t>
  </si>
  <si>
    <t>GO:0006468</t>
  </si>
  <si>
    <t>protein phosphorylation</t>
  </si>
  <si>
    <t>GO:0050821</t>
  </si>
  <si>
    <t>protein stabilization</t>
  </si>
  <si>
    <t>GO:0043046</t>
  </si>
  <si>
    <t>DNA methylation involved in gamete generation</t>
  </si>
  <si>
    <t>GO:0031529</t>
  </si>
  <si>
    <t>ruffle organization</t>
  </si>
  <si>
    <t>GO:0014003</t>
  </si>
  <si>
    <t>oligodendrocyte development</t>
  </si>
  <si>
    <t>GO:0006198</t>
  </si>
  <si>
    <t>cAMP catabolic process</t>
  </si>
  <si>
    <t>GO:2000346</t>
  </si>
  <si>
    <t>negative regulation of hepatocyte proliferation</t>
  </si>
  <si>
    <t>GO:0007049</t>
  </si>
  <si>
    <t>cell cycle</t>
  </si>
  <si>
    <t>GO:0031532</t>
  </si>
  <si>
    <t>actin cytoskeleton reorganization</t>
  </si>
  <si>
    <t>GO:0006886</t>
  </si>
  <si>
    <t>intracellular protein transport</t>
  </si>
  <si>
    <t>GO:0007126</t>
  </si>
  <si>
    <t>meiotic nuclear division</t>
  </si>
  <si>
    <t>GO:0045814</t>
  </si>
  <si>
    <t>negative regulation of gene expression, epigenetic</t>
  </si>
  <si>
    <t>GO:0002181</t>
  </si>
  <si>
    <t>cytoplasmic translation</t>
  </si>
  <si>
    <t>GO:0010761</t>
  </si>
  <si>
    <t>fibroblast migration</t>
  </si>
  <si>
    <t>GO:0022416</t>
  </si>
  <si>
    <t>chaeta development</t>
  </si>
  <si>
    <t>GO:2000051</t>
  </si>
  <si>
    <t>negative regulation of non-canonical Wnt signaling pathway</t>
  </si>
  <si>
    <t>GO:0097193</t>
  </si>
  <si>
    <t>intrinsic apoptotic signaling pathway</t>
  </si>
  <si>
    <t>GO:0030866</t>
  </si>
  <si>
    <t>cortical actin cytoskeleton organization</t>
  </si>
  <si>
    <t>GO:0070509</t>
  </si>
  <si>
    <t>calcium ion import</t>
  </si>
  <si>
    <t>GO:0006412</t>
  </si>
  <si>
    <t>translation</t>
  </si>
  <si>
    <t>GO:0070536</t>
  </si>
  <si>
    <t>protein K63-linked deubiquitination</t>
  </si>
  <si>
    <t>GO:0015991</t>
  </si>
  <si>
    <t>ATP hydrolysis coupled proton transport</t>
  </si>
  <si>
    <t>GO:0043044</t>
  </si>
  <si>
    <t>ATP-dependent chromatin remodeling</t>
  </si>
  <si>
    <t>GO:0033137</t>
  </si>
  <si>
    <t>negative regulation of peptidyl-serine phosphorylation</t>
  </si>
  <si>
    <t>GO:0051013</t>
  </si>
  <si>
    <t>microtubule severing</t>
  </si>
  <si>
    <t>GO:0043508</t>
  </si>
  <si>
    <t>negative regulation of JUN kinase activity</t>
  </si>
  <si>
    <t>GO:0030097</t>
  </si>
  <si>
    <t>hemopoiesis</t>
  </si>
  <si>
    <t>GO:0008219</t>
  </si>
  <si>
    <t>cell death</t>
  </si>
  <si>
    <t>GO:0003341</t>
  </si>
  <si>
    <t>cilium movement</t>
  </si>
  <si>
    <t>GO:0007229</t>
  </si>
  <si>
    <t>integrin-mediated signaling pathway</t>
  </si>
  <si>
    <t>GO:0016032</t>
  </si>
  <si>
    <t>viral process</t>
  </si>
  <si>
    <t>GO:0048015</t>
  </si>
  <si>
    <t>phosphatidylinositol-mediated signaling</t>
  </si>
  <si>
    <t>GO:0006367</t>
  </si>
  <si>
    <t>transcription initiation from RNA polymerase II promoter</t>
  </si>
  <si>
    <t>GO:0051056</t>
  </si>
  <si>
    <t>regulation of small GTPase mediated signal transduction</t>
  </si>
  <si>
    <t>GO:0032007</t>
  </si>
  <si>
    <t>negative regulation of TOR signaling</t>
  </si>
  <si>
    <t>GO:0031666</t>
  </si>
  <si>
    <t>positive regulation of lipopolysaccharide-mediated signaling pathway</t>
  </si>
  <si>
    <t>GO:0006369</t>
  </si>
  <si>
    <t>termination of RNA polymerase II transcription</t>
  </si>
  <si>
    <t>GO:0006921</t>
  </si>
  <si>
    <t>cellular component disassembly involved in execution phase of apoptosis</t>
  </si>
  <si>
    <t>GO:0042552</t>
  </si>
  <si>
    <t>myelination</t>
  </si>
  <si>
    <t>GO:0072661</t>
  </si>
  <si>
    <t>protein targeting to plasma membrane</t>
  </si>
  <si>
    <t>GO:0016310</t>
  </si>
  <si>
    <t>phosphorylation</t>
  </si>
  <si>
    <t>GO:0046825</t>
  </si>
  <si>
    <t>regulation of protein export from nucleus</t>
  </si>
  <si>
    <t>GO:0033120</t>
  </si>
  <si>
    <t>positive regulation of RNA splicing</t>
  </si>
  <si>
    <t>GO:0046777</t>
  </si>
  <si>
    <t>protein autophosphorylation</t>
  </si>
  <si>
    <t>GO:0051091</t>
  </si>
  <si>
    <t>positive regulation of sequence-specific DNA binding transcription factor activity</t>
  </si>
  <si>
    <t>GO:0051301</t>
  </si>
  <si>
    <t>cell division</t>
  </si>
  <si>
    <t>GO:0018107</t>
  </si>
  <si>
    <t>peptidyl-threonine phosphorylation</t>
  </si>
  <si>
    <t>GO:0006661</t>
  </si>
  <si>
    <t>phosphatidylinositol biosynthetic process</t>
  </si>
  <si>
    <t>GO:0050919</t>
  </si>
  <si>
    <t>negative chemotaxis</t>
  </si>
  <si>
    <t>GO:0060484</t>
  </si>
  <si>
    <t>lung-associated mesenchyme development</t>
  </si>
  <si>
    <t>GO:0055088</t>
  </si>
  <si>
    <t>lipid homeostasis</t>
  </si>
  <si>
    <t>GO:0040014</t>
  </si>
  <si>
    <t>regulation of multicellular organism growth</t>
  </si>
  <si>
    <t>GO:0030968</t>
  </si>
  <si>
    <t>endoplasmic reticulum unfolded protein response</t>
  </si>
  <si>
    <t>GO:0045184</t>
  </si>
  <si>
    <t>establishment of protein localization</t>
  </si>
  <si>
    <t>Cellular component</t>
  </si>
  <si>
    <t>GO:0005762</t>
  </si>
  <si>
    <t>mitochondrial large ribosomal subunit</t>
  </si>
  <si>
    <t>GO:0033276</t>
  </si>
  <si>
    <t>transcription factor TFTC complex</t>
  </si>
  <si>
    <t>GO:0005634</t>
  </si>
  <si>
    <t>nucleus</t>
  </si>
  <si>
    <t>GO:0005739</t>
  </si>
  <si>
    <t>mitochondrion</t>
  </si>
  <si>
    <t>GO:0071339</t>
  </si>
  <si>
    <t>MLL1 complex</t>
  </si>
  <si>
    <t>GO:0005680</t>
  </si>
  <si>
    <t>anaphase-promoting complex</t>
  </si>
  <si>
    <t>GO:0005929</t>
  </si>
  <si>
    <t>cilium</t>
  </si>
  <si>
    <t>GO:0001726</t>
  </si>
  <si>
    <t>ruffle</t>
  </si>
  <si>
    <t>GO:0034045</t>
  </si>
  <si>
    <t>pre-autophagosomal structure membrane</t>
  </si>
  <si>
    <t>GO:0005874</t>
  </si>
  <si>
    <t>microtubule</t>
  </si>
  <si>
    <t>GO:0019005</t>
  </si>
  <si>
    <t>SCF ubiquitin ligase complex</t>
  </si>
  <si>
    <t>GO:0005737</t>
  </si>
  <si>
    <t>cytoplasm</t>
  </si>
  <si>
    <t>GO:0030014</t>
  </si>
  <si>
    <t>CCR4-NOT complex</t>
  </si>
  <si>
    <t>GO:0030904</t>
  </si>
  <si>
    <t>retromer complex</t>
  </si>
  <si>
    <t>GO:0030027</t>
  </si>
  <si>
    <t>lamellipodium</t>
  </si>
  <si>
    <t>GO:0016591</t>
  </si>
  <si>
    <t>DNA-directed RNA polymerase II, holoenzyme</t>
  </si>
  <si>
    <t>GO:0000776</t>
  </si>
  <si>
    <t>kinetochore</t>
  </si>
  <si>
    <t>GO:0048471</t>
  </si>
  <si>
    <t>perinuclear region of cytoplasm</t>
  </si>
  <si>
    <t>GO:0005829</t>
  </si>
  <si>
    <t>cytosol</t>
  </si>
  <si>
    <t>GO:0005743</t>
  </si>
  <si>
    <t>mitochondrial inner membrane</t>
  </si>
  <si>
    <t>GO:0005851</t>
  </si>
  <si>
    <t>eukaryotic translation initiation factor 2B complex</t>
  </si>
  <si>
    <t>GO:0043227</t>
  </si>
  <si>
    <t>membrane-bounded organelle</t>
  </si>
  <si>
    <t>GO:0005669</t>
  </si>
  <si>
    <t>transcription factor TFIID complex</t>
  </si>
  <si>
    <t>GO:0005730</t>
  </si>
  <si>
    <t>nucleolus</t>
  </si>
  <si>
    <t>GO:0000940</t>
  </si>
  <si>
    <t>condensed chromosome outer kinetochore</t>
  </si>
  <si>
    <t>GO:0030914</t>
  </si>
  <si>
    <t>STAGA complex</t>
  </si>
  <si>
    <t>GO:0032587</t>
  </si>
  <si>
    <t>ruffle membrane</t>
  </si>
  <si>
    <t>GO:0030130</t>
  </si>
  <si>
    <t>clathrin coat of trans-Golgi network vesicle</t>
  </si>
  <si>
    <t>GO:0030687</t>
  </si>
  <si>
    <t>preribosome, large subunit precursor</t>
  </si>
  <si>
    <t>GO:0000228</t>
  </si>
  <si>
    <t>nuclear chromosome</t>
  </si>
  <si>
    <t>GO:0005891</t>
  </si>
  <si>
    <t>voltage-gated calcium channel complex</t>
  </si>
  <si>
    <t>GO:0005719</t>
  </si>
  <si>
    <t>nuclear euchromatin</t>
  </si>
  <si>
    <t>GO:0016272</t>
  </si>
  <si>
    <t>prefoldin complex</t>
  </si>
  <si>
    <t>GO:0035098</t>
  </si>
  <si>
    <t>ESC/E(Z) complex</t>
  </si>
  <si>
    <t>GO:0014731</t>
  </si>
  <si>
    <t>spectrin-associated cytoskeleton</t>
  </si>
  <si>
    <t>GO:0005858</t>
  </si>
  <si>
    <t>axonemal dynein complex</t>
  </si>
  <si>
    <t>GO:0022624</t>
  </si>
  <si>
    <t>proteasome accessory complex</t>
  </si>
  <si>
    <t>GO:0044295</t>
  </si>
  <si>
    <t>axonal growth cone</t>
  </si>
  <si>
    <t>GO:0030893</t>
  </si>
  <si>
    <t>meiotic cohesin complex</t>
  </si>
  <si>
    <t>GO:0033179</t>
  </si>
  <si>
    <t>proton-transporting V-type ATPase, V0 domain</t>
  </si>
  <si>
    <t>GO:0016605</t>
  </si>
  <si>
    <t>PML body</t>
  </si>
  <si>
    <t>GO:0005764</t>
  </si>
  <si>
    <t>lysosome</t>
  </si>
  <si>
    <t>Molecular function</t>
  </si>
  <si>
    <t>GO:0000166</t>
  </si>
  <si>
    <t>nucleotide binding</t>
  </si>
  <si>
    <t>GO:0043995</t>
  </si>
  <si>
    <t>histone acetyltransferase activity (H4-K5 specific)</t>
  </si>
  <si>
    <t>GO:0043996</t>
  </si>
  <si>
    <t>histone acetyltransferase activity (H4-K8 specific)</t>
  </si>
  <si>
    <t>GO:0046972</t>
  </si>
  <si>
    <t>histone acetyltransferase activity (H4-K16 specific)</t>
  </si>
  <si>
    <t>GO:0003713</t>
  </si>
  <si>
    <t>transcription coactivator activity</t>
  </si>
  <si>
    <t>GO:0003682</t>
  </si>
  <si>
    <t>chromatin binding</t>
  </si>
  <si>
    <t>GO:0004221</t>
  </si>
  <si>
    <t>ubiquitin thiolesterase activity</t>
  </si>
  <si>
    <t>GO:0005515</t>
  </si>
  <si>
    <t>protein binding</t>
  </si>
  <si>
    <t>GO:0017112</t>
  </si>
  <si>
    <t>Rab guanyl-nucleotide exchange factor activity</t>
  </si>
  <si>
    <t>GO:0008134</t>
  </si>
  <si>
    <t>transcription factor binding</t>
  </si>
  <si>
    <t>GO:0070577</t>
  </si>
  <si>
    <t>lysine-acetylated histone binding</t>
  </si>
  <si>
    <t>GO:0070290</t>
  </si>
  <si>
    <t>N-acylphosphatidylethanolamine-specific phospholipase D activity</t>
  </si>
  <si>
    <t>GO:0000405</t>
  </si>
  <si>
    <t>bubble DNA binding</t>
  </si>
  <si>
    <t>GO:0005078</t>
  </si>
  <si>
    <t>MAP-kinase scaffold activity</t>
  </si>
  <si>
    <t>GO:0004402</t>
  </si>
  <si>
    <t>histone acetyltransferase activity</t>
  </si>
  <si>
    <t>GO:0004721</t>
  </si>
  <si>
    <t>phosphoprotein phosphatase activity</t>
  </si>
  <si>
    <t>GO:0044212</t>
  </si>
  <si>
    <t>transcription regulatory region DNA binding</t>
  </si>
  <si>
    <t>GO:0010181</t>
  </si>
  <si>
    <t>FMN binding</t>
  </si>
  <si>
    <t>GO:0043139</t>
  </si>
  <si>
    <t>5'-3' DNA helicase activity</t>
  </si>
  <si>
    <t>GO:0005524</t>
  </si>
  <si>
    <t>ATP binding</t>
  </si>
  <si>
    <t>GO:0001104</t>
  </si>
  <si>
    <t>RNA polymerase II transcription cofactor activity</t>
  </si>
  <si>
    <t>GO:0035091</t>
  </si>
  <si>
    <t>phosphatidylinositol binding</t>
  </si>
  <si>
    <t>GO:0005096</t>
  </si>
  <si>
    <t>GTPase activator activity</t>
  </si>
  <si>
    <t>GO:0005216</t>
  </si>
  <si>
    <t>ion channel activity</t>
  </si>
  <si>
    <t>GO:0005080</t>
  </si>
  <si>
    <t>protein kinase C binding</t>
  </si>
  <si>
    <t>GO:0005097</t>
  </si>
  <si>
    <t>Rab GTPase activator activity</t>
  </si>
  <si>
    <t>GO:0004674</t>
  </si>
  <si>
    <t>protein serine/threonine kinase activity</t>
  </si>
  <si>
    <t>GO:0015485</t>
  </si>
  <si>
    <t>cholesterol binding</t>
  </si>
  <si>
    <t>GO:0030552</t>
  </si>
  <si>
    <t>cAMP binding</t>
  </si>
  <si>
    <t>GO:0008395</t>
  </si>
  <si>
    <t>steroid hydroxylase activity</t>
  </si>
  <si>
    <t>GO:0015078</t>
  </si>
  <si>
    <t>hydrogen ion transmembrane transporter activity</t>
  </si>
  <si>
    <t>GO:0005547</t>
  </si>
  <si>
    <t>phosphatidylinositol-3,4,5-trisphosphate binding</t>
  </si>
  <si>
    <t>GO:0046875</t>
  </si>
  <si>
    <t>ephrin receptor binding</t>
  </si>
  <si>
    <t>GO:0004712</t>
  </si>
  <si>
    <t>protein serine/threonine/tyrosine kinase activity</t>
  </si>
  <si>
    <t>GO:0002039</t>
  </si>
  <si>
    <t>p53 binding</t>
  </si>
  <si>
    <t>GO:0003735</t>
  </si>
  <si>
    <t>structural constituent of ribosome</t>
  </si>
  <si>
    <t>GO:0008017</t>
  </si>
  <si>
    <t>microtubule binding</t>
  </si>
  <si>
    <t>GO:0045502</t>
  </si>
  <si>
    <t>dynein binding</t>
  </si>
  <si>
    <t>GO:0008168</t>
  </si>
  <si>
    <t>methyltransferase activity</t>
  </si>
  <si>
    <t>Supplementary Data 3b: Enriched GO terms for differentially methylated genes at pH 7.4</t>
  </si>
  <si>
    <t>GO:0006457</t>
  </si>
  <si>
    <t>protein folding</t>
  </si>
  <si>
    <t>GO:0015031</t>
  </si>
  <si>
    <t>protein transport</t>
  </si>
  <si>
    <t>GO:0006987</t>
  </si>
  <si>
    <t>activation of signaling protein activity involved in unfolded protein response</t>
  </si>
  <si>
    <t>GO:0038007</t>
  </si>
  <si>
    <t>netrin-activated signaling pathway</t>
  </si>
  <si>
    <t>GO:0016226</t>
  </si>
  <si>
    <t>iron-sulfur cluster assembly</t>
  </si>
  <si>
    <t>GO:0055093</t>
  </si>
  <si>
    <t>response to hyperoxia</t>
  </si>
  <si>
    <t>GO:0045947</t>
  </si>
  <si>
    <t>negative regulation of translational initiation</t>
  </si>
  <si>
    <t>GO:0070301</t>
  </si>
  <si>
    <t>cellular response to hydrogen peroxide</t>
  </si>
  <si>
    <t>GO:0006413</t>
  </si>
  <si>
    <t>translational initiation</t>
  </si>
  <si>
    <t>GO:0048489</t>
  </si>
  <si>
    <t>synaptic vesicle transport</t>
  </si>
  <si>
    <t>GO:0031503</t>
  </si>
  <si>
    <t>protein complex localization</t>
  </si>
  <si>
    <t>GO:0006882</t>
  </si>
  <si>
    <t>cellular zinc ion homeostasis</t>
  </si>
  <si>
    <t>GO:0051289</t>
  </si>
  <si>
    <t>protein homotetramerization</t>
  </si>
  <si>
    <t>GO:0051028</t>
  </si>
  <si>
    <t>mRNA transport</t>
  </si>
  <si>
    <t>GO:0070830</t>
  </si>
  <si>
    <t>tight junction assembly</t>
  </si>
  <si>
    <t>GO:0050828</t>
  </si>
  <si>
    <t>regulation of liquid surface tension</t>
  </si>
  <si>
    <t>GO:0000466</t>
  </si>
  <si>
    <t>maturation of 5.8S rRNA from tricistronic rRNA transcript (SSU-rRNA, 5.8S rRNA, LSU-rRNA)</t>
  </si>
  <si>
    <t>GO:0044030</t>
  </si>
  <si>
    <t>regulation of DNA methylation</t>
  </si>
  <si>
    <t>GO:0046328</t>
  </si>
  <si>
    <t>regulation of JNK cascade</t>
  </si>
  <si>
    <t>GO:0006012</t>
  </si>
  <si>
    <t>galactose metabolic process</t>
  </si>
  <si>
    <t>GO:0033327</t>
  </si>
  <si>
    <t>Leydig cell differentiation</t>
  </si>
  <si>
    <t>GO:2000060</t>
  </si>
  <si>
    <t>positive regulation of protein ubiquitination involved in ubiquitin-dependent protein catabolic process</t>
  </si>
  <si>
    <t>GO:0043129</t>
  </si>
  <si>
    <t>surfactant homeostasis</t>
  </si>
  <si>
    <t>GO:0032438</t>
  </si>
  <si>
    <t>melanosome organization</t>
  </si>
  <si>
    <t>GO:0070848</t>
  </si>
  <si>
    <t>response to growth factor</t>
  </si>
  <si>
    <t>GO:0033564</t>
  </si>
  <si>
    <t>anterior/posterior axon guidance</t>
  </si>
  <si>
    <t>GO:0035279</t>
  </si>
  <si>
    <t>mRNA cleavage involved in gene silencing by miRNA</t>
  </si>
  <si>
    <t>GO:0006110</t>
  </si>
  <si>
    <t>regulation of glycolytic process</t>
  </si>
  <si>
    <t>GO:0010745</t>
  </si>
  <si>
    <t>negative regulation of macrophage derived foam cell differentiation</t>
  </si>
  <si>
    <t>GO:0010971</t>
  </si>
  <si>
    <t>positive regulation of G2/M transition of mitotic cell cycle</t>
  </si>
  <si>
    <t>GO:0042908</t>
  </si>
  <si>
    <t>xenobiotic transport</t>
  </si>
  <si>
    <t>GO:0006621</t>
  </si>
  <si>
    <t>protein retention in ER lumen</t>
  </si>
  <si>
    <t>GO:0061053</t>
  </si>
  <si>
    <t>somite development</t>
  </si>
  <si>
    <t>GO:0051223</t>
  </si>
  <si>
    <t>regulation of protein transport</t>
  </si>
  <si>
    <t>GO:0006352</t>
  </si>
  <si>
    <t>DNA-templated transcription, initiation</t>
  </si>
  <si>
    <t>GO:0030282</t>
  </si>
  <si>
    <t>bone mineralization</t>
  </si>
  <si>
    <t>GO:0050765</t>
  </si>
  <si>
    <t>negative regulation of phagocytosis</t>
  </si>
  <si>
    <t>GO:0071277</t>
  </si>
  <si>
    <t>cellular response to calcium ion</t>
  </si>
  <si>
    <t>GO:0007474</t>
  </si>
  <si>
    <t>imaginal disc-derived wing vein specification</t>
  </si>
  <si>
    <t>GO:0006378</t>
  </si>
  <si>
    <t>mRNA polyadenylation</t>
  </si>
  <si>
    <t>GO:0006283</t>
  </si>
  <si>
    <t>transcription-coupled nucleotide-excision repair</t>
  </si>
  <si>
    <t>GO:0008587</t>
  </si>
  <si>
    <t>imaginal disc-derived wing margin morphogenesis</t>
  </si>
  <si>
    <t>GO:0000086</t>
  </si>
  <si>
    <t>G2/M transition of mitotic cell cycle</t>
  </si>
  <si>
    <t>GO:0010125</t>
  </si>
  <si>
    <t>mycothiol biosynthetic process</t>
  </si>
  <si>
    <t>GO:0048286</t>
  </si>
  <si>
    <t>lung alveolus development</t>
  </si>
  <si>
    <t>GO:0050775</t>
  </si>
  <si>
    <t>positive regulation of dendrite morphogenesis</t>
  </si>
  <si>
    <t>GO:0032259</t>
  </si>
  <si>
    <t>methylation</t>
  </si>
  <si>
    <t>GO:0097194</t>
  </si>
  <si>
    <t>execution phase of apoptosis</t>
  </si>
  <si>
    <t>GO:0042130</t>
  </si>
  <si>
    <t>negative regulation of T cell proliferation</t>
  </si>
  <si>
    <t>GO:0005654</t>
  </si>
  <si>
    <t>nucleoplasm</t>
  </si>
  <si>
    <t>GO:0000775</t>
  </si>
  <si>
    <t>chromosome, centromeric region</t>
  </si>
  <si>
    <t>GO:0035253</t>
  </si>
  <si>
    <t>ciliary rootlet</t>
  </si>
  <si>
    <t>GO:0031672</t>
  </si>
  <si>
    <t>A band</t>
  </si>
  <si>
    <t>GO:0031902</t>
  </si>
  <si>
    <t>late endosome membrane</t>
  </si>
  <si>
    <t>GO:0072546</t>
  </si>
  <si>
    <t>ER membrane protein complex</t>
  </si>
  <si>
    <t>GO:0031083</t>
  </si>
  <si>
    <t>BLOC-1 complex</t>
  </si>
  <si>
    <t>GO:0044297</t>
  </si>
  <si>
    <t>cell body</t>
  </si>
  <si>
    <t>GO:0005856</t>
  </si>
  <si>
    <t>cytoskeleton</t>
  </si>
  <si>
    <t>GO:0015934</t>
  </si>
  <si>
    <t>large ribosomal subunit</t>
  </si>
  <si>
    <t>GO:0005720</t>
  </si>
  <si>
    <t>nuclear heterochromatin</t>
  </si>
  <si>
    <t>GO:0000506</t>
  </si>
  <si>
    <t>glycosylphosphatidylinositol-N-acetylglucosaminyltransferase (GPI-GnT) complex</t>
  </si>
  <si>
    <t>GO:0046540</t>
  </si>
  <si>
    <t>U4/U6 x U5 tri-snRNP complex</t>
  </si>
  <si>
    <t>GO:0033162</t>
  </si>
  <si>
    <t>melanosome membrane</t>
  </si>
  <si>
    <t>GO:0043020</t>
  </si>
  <si>
    <t>NADPH oxidase complex</t>
  </si>
  <si>
    <t>GO:0032281</t>
  </si>
  <si>
    <t>alpha-amino-3-hydroxy-5-methyl-4-isoxazolepropionic acid selective glutamate receptor complex</t>
  </si>
  <si>
    <t>GO:0005671</t>
  </si>
  <si>
    <t>Ada2/Gcn5/Ada3 transcription activator complex</t>
  </si>
  <si>
    <t>GO:0032154</t>
  </si>
  <si>
    <t>cleavage furrow</t>
  </si>
  <si>
    <t>GO:0036064</t>
  </si>
  <si>
    <t>ciliary basal body</t>
  </si>
  <si>
    <t>GO:0019894</t>
  </si>
  <si>
    <t>kinesin binding</t>
  </si>
  <si>
    <t>GO:0051082</t>
  </si>
  <si>
    <t>unfolded protein binding</t>
  </si>
  <si>
    <t>GO:0030165</t>
  </si>
  <si>
    <t>PDZ domain binding</t>
  </si>
  <si>
    <t>GO:0030170</t>
  </si>
  <si>
    <t>pyridoxal phosphate binding</t>
  </si>
  <si>
    <t>GO:0005042</t>
  </si>
  <si>
    <t>netrin receptor activity</t>
  </si>
  <si>
    <t>GO:0016887</t>
  </si>
  <si>
    <t>ATPase activity</t>
  </si>
  <si>
    <t>GO:0000340</t>
  </si>
  <si>
    <t>RNA 7-methylguanosine cap binding</t>
  </si>
  <si>
    <t>GO:0005085</t>
  </si>
  <si>
    <t>guanyl-nucleotide exchange factor activity</t>
  </si>
  <si>
    <t>GO:0019900</t>
  </si>
  <si>
    <t>kinase binding</t>
  </si>
  <si>
    <t>GO:0017048</t>
  </si>
  <si>
    <t>Rho GTPase binding</t>
  </si>
  <si>
    <t>GO:0003777</t>
  </si>
  <si>
    <t>microtubule motor activity</t>
  </si>
  <si>
    <t>GO:0030554</t>
  </si>
  <si>
    <t>adenyl nucleotide binding</t>
  </si>
  <si>
    <t>GO:0044822</t>
  </si>
  <si>
    <t>poly(A) RNA binding</t>
  </si>
  <si>
    <t>GO:0035326</t>
  </si>
  <si>
    <t>enhancer binding</t>
  </si>
  <si>
    <t>GO:0042802</t>
  </si>
  <si>
    <t>identical protein binding</t>
  </si>
  <si>
    <t>GO:0001530</t>
  </si>
  <si>
    <t>lipopolysaccharide binding</t>
  </si>
  <si>
    <t>GO:0070330</t>
  </si>
  <si>
    <t>aromatase activity</t>
  </si>
  <si>
    <t>GO:0070551</t>
  </si>
  <si>
    <t>endoribonuclease activity, cleaving siRNA-paired mRNA</t>
  </si>
  <si>
    <t>GO:0004012</t>
  </si>
  <si>
    <t>phospholipid-translocating ATPase activity</t>
  </si>
  <si>
    <t>GO:0042605</t>
  </si>
  <si>
    <t>peptide antigen binding</t>
  </si>
  <si>
    <t>GO:0008559</t>
  </si>
  <si>
    <t>xenobiotic-transporting ATPase activity</t>
  </si>
  <si>
    <t>GO:0031409</t>
  </si>
  <si>
    <t>pigment binding</t>
  </si>
  <si>
    <t>GO:0000900</t>
  </si>
  <si>
    <t>translation repressor activity, nucleic acid binding</t>
  </si>
  <si>
    <t>GO:0017176</t>
  </si>
  <si>
    <t>phosphatidylinositol N-acetylglucosaminyltransferase activity</t>
  </si>
  <si>
    <t>GO:0005432</t>
  </si>
  <si>
    <t>calcium:sodium antiporter activity</t>
  </si>
  <si>
    <t>GO:0003743</t>
  </si>
  <si>
    <t>translation initiation factor activity</t>
  </si>
  <si>
    <t>GO:0000287</t>
  </si>
  <si>
    <t>magnesium ion binding</t>
  </si>
  <si>
    <t>Supplementary Data 3c: Enriched GO terms for differentially methylated genes at pH 7.8</t>
  </si>
  <si>
    <t>GO:0006892</t>
  </si>
  <si>
    <t>post-Golgi vesicle-mediated transport</t>
  </si>
  <si>
    <t>GO:0007018</t>
  </si>
  <si>
    <t>microtubule-based movement</t>
  </si>
  <si>
    <t>GO:0006622</t>
  </si>
  <si>
    <t>protein targeting to lysosome</t>
  </si>
  <si>
    <t>GO:0030948</t>
  </si>
  <si>
    <t>negative regulation of vascular endothelial growth factor receptor signaling pathway</t>
  </si>
  <si>
    <t>GO:0060334</t>
  </si>
  <si>
    <t>regulation of interferon-gamma-mediated signaling pathway</t>
  </si>
  <si>
    <t>GO:0060338</t>
  </si>
  <si>
    <t>regulation of type I interferon-mediated signaling pathway</t>
  </si>
  <si>
    <t>GO:0016567</t>
  </si>
  <si>
    <t>protein ubiquitination</t>
  </si>
  <si>
    <t>GO:0032023</t>
  </si>
  <si>
    <t>trypsinogen activation</t>
  </si>
  <si>
    <t>GO:0071786</t>
  </si>
  <si>
    <t>endoplasmic reticulum tubular network organization</t>
  </si>
  <si>
    <t>GO:0061024</t>
  </si>
  <si>
    <t>membrane organization</t>
  </si>
  <si>
    <t>GO:0045672</t>
  </si>
  <si>
    <t>positive regulation of osteoclast differentiation</t>
  </si>
  <si>
    <t>GO:0007091</t>
  </si>
  <si>
    <t>metaphase/anaphase transition of mitotic cell cycle</t>
  </si>
  <si>
    <t>GO:0007585</t>
  </si>
  <si>
    <t>respiratory gaseous exchange</t>
  </si>
  <si>
    <t>GO:0000413</t>
  </si>
  <si>
    <t>protein peptidyl-prolyl isomerization</t>
  </si>
  <si>
    <t>GO:0070734</t>
  </si>
  <si>
    <t>histone H3-K27 methylation</t>
  </si>
  <si>
    <t>GO:0051567</t>
  </si>
  <si>
    <t>histone H3-K9 methylation</t>
  </si>
  <si>
    <t>GO:1901215</t>
  </si>
  <si>
    <t>negative regulation of neuron death</t>
  </si>
  <si>
    <t>GO:0009058</t>
  </si>
  <si>
    <t>biosynthetic process</t>
  </si>
  <si>
    <t>GO:0070498</t>
  </si>
  <si>
    <t>interleukin-1-mediated signaling pathway</t>
  </si>
  <si>
    <t>GO:0051276</t>
  </si>
  <si>
    <t>chromosome organization</t>
  </si>
  <si>
    <t>GO:0045022</t>
  </si>
  <si>
    <t>early endosome to late endosome transport</t>
  </si>
  <si>
    <t>GO:0007250</t>
  </si>
  <si>
    <t>activation of NF-kappaB-inducing kinase activity</t>
  </si>
  <si>
    <t>GO:0030240</t>
  </si>
  <si>
    <t>skeletal muscle thin filament assembly</t>
  </si>
  <si>
    <t>GO:0048026</t>
  </si>
  <si>
    <t>positive regulation of mRNA splicing, via spliceosome</t>
  </si>
  <si>
    <t>GO:0097051</t>
  </si>
  <si>
    <t>establishment of protein localization to endoplasmic reticulum membrane</t>
  </si>
  <si>
    <t>GO:0007026</t>
  </si>
  <si>
    <t>negative regulation of microtubule depolymerization</t>
  </si>
  <si>
    <t>GO:0061467</t>
  </si>
  <si>
    <t>basolateral protein localization</t>
  </si>
  <si>
    <t>GO:0006297</t>
  </si>
  <si>
    <t>nucleotide-excision repair, DNA gap filling</t>
  </si>
  <si>
    <t>GO:0046827</t>
  </si>
  <si>
    <t>positive regulation of protein export from nucleus</t>
  </si>
  <si>
    <t>GO:0006607</t>
  </si>
  <si>
    <t>NLS-bearing protein import into nucleus</t>
  </si>
  <si>
    <t>GO:0001731</t>
  </si>
  <si>
    <t>formation of translation preinitiation complex</t>
  </si>
  <si>
    <t>GO:0006914</t>
  </si>
  <si>
    <t>autophagy</t>
  </si>
  <si>
    <t>GO:0016180</t>
  </si>
  <si>
    <t>snRNA processing</t>
  </si>
  <si>
    <t>GO:2001141</t>
  </si>
  <si>
    <t>regulation of RNA biosynthetic process</t>
  </si>
  <si>
    <t>GO:0031175</t>
  </si>
  <si>
    <t>neuron projection development</t>
  </si>
  <si>
    <t>GO:0007030</t>
  </si>
  <si>
    <t>Golgi organization</t>
  </si>
  <si>
    <t>GO:0031110</t>
  </si>
  <si>
    <t>regulation of microtubule polymerization or depolymerization</t>
  </si>
  <si>
    <t>GO:0007031</t>
  </si>
  <si>
    <t>peroxisome organization</t>
  </si>
  <si>
    <t>GO:0051014</t>
  </si>
  <si>
    <t>actin filament severing</t>
  </si>
  <si>
    <t>GO:0045070</t>
  </si>
  <si>
    <t>positive regulation of viral genome replication</t>
  </si>
  <si>
    <t>GO:0097284</t>
  </si>
  <si>
    <t>hepatocyte apoptotic process</t>
  </si>
  <si>
    <t>GO:0043983</t>
  </si>
  <si>
    <t>histone H4-K12 acetylation</t>
  </si>
  <si>
    <t>GO:0080111</t>
  </si>
  <si>
    <t>DNA demethylation</t>
  </si>
  <si>
    <t>GO:0038032</t>
  </si>
  <si>
    <t>termination of G-protein coupled receptor signaling pathway</t>
  </si>
  <si>
    <t>GO:0033227</t>
  </si>
  <si>
    <t>dsRNA transport</t>
  </si>
  <si>
    <t>GO:0007173</t>
  </si>
  <si>
    <t>epidermal growth factor receptor signaling pathway</t>
  </si>
  <si>
    <t>GO:0006200</t>
  </si>
  <si>
    <t>ATP catabolic process</t>
  </si>
  <si>
    <t>GO:0032869</t>
  </si>
  <si>
    <t>cellular response to insulin stimulus</t>
  </si>
  <si>
    <t>GO:0055038</t>
  </si>
  <si>
    <t>recycling endosome membrane</t>
  </si>
  <si>
    <t>GO:0005681</t>
  </si>
  <si>
    <t>spliceosomal complex</t>
  </si>
  <si>
    <t>GO:0071203</t>
  </si>
  <si>
    <t>WASH complex</t>
  </si>
  <si>
    <t>GO:0042470</t>
  </si>
  <si>
    <t>melanosome</t>
  </si>
  <si>
    <t>GO:0005761</t>
  </si>
  <si>
    <t>mitochondrial ribosome</t>
  </si>
  <si>
    <t>GO:0005794</t>
  </si>
  <si>
    <t>Golgi apparatus</t>
  </si>
  <si>
    <t>GO:0005871</t>
  </si>
  <si>
    <t>kinesin complex</t>
  </si>
  <si>
    <t>GO:0022625</t>
  </si>
  <si>
    <t>cytosolic large ribosomal subunit</t>
  </si>
  <si>
    <t>GO:0033290</t>
  </si>
  <si>
    <t>eukaryotic 48S preinitiation complex</t>
  </si>
  <si>
    <t>GO:0016282</t>
  </si>
  <si>
    <t>eukaryotic 43S preinitiation complex</t>
  </si>
  <si>
    <t>GO:0005852</t>
  </si>
  <si>
    <t>eukaryotic translation initiation factor 3 complex</t>
  </si>
  <si>
    <t>GO:0032039</t>
  </si>
  <si>
    <t>integrator complex</t>
  </si>
  <si>
    <t>GO:0000145</t>
  </si>
  <si>
    <t>exocyst</t>
  </si>
  <si>
    <t>GO:0005765</t>
  </si>
  <si>
    <t>lysosomal membrane</t>
  </si>
  <si>
    <t>GO:0016592</t>
  </si>
  <si>
    <t>mediator complex</t>
  </si>
  <si>
    <t>GO:0032593</t>
  </si>
  <si>
    <t>insulin-responsive compartment</t>
  </si>
  <si>
    <t>GO:0030665</t>
  </si>
  <si>
    <t>clathrin-coated vesicle membrane</t>
  </si>
  <si>
    <t>GO:0043325</t>
  </si>
  <si>
    <t>phosphatidylinositol-3,4-bisphosphate binding</t>
  </si>
  <si>
    <t>GO:0008574</t>
  </si>
  <si>
    <t>plus-end-directed microtubule motor activity</t>
  </si>
  <si>
    <t>GO:0001055</t>
  </si>
  <si>
    <t>RNA polymerase II activity</t>
  </si>
  <si>
    <t>GO:0005247</t>
  </si>
  <si>
    <t>voltage-gated chloride channel activity</t>
  </si>
  <si>
    <t>GO:0005001</t>
  </si>
  <si>
    <t>transmembrane receptor protein tyrosine phosphatase activity</t>
  </si>
  <si>
    <t>GO:0051539</t>
  </si>
  <si>
    <t>4 iron, 4 sulfur cluster binding</t>
  </si>
  <si>
    <t>GO:0080025</t>
  </si>
  <si>
    <t>phosphatidylinositol-3,5-bisphosphate binding</t>
  </si>
  <si>
    <t>GO:0008565</t>
  </si>
  <si>
    <t>protein transporter activity</t>
  </si>
  <si>
    <t>GO:0051033</t>
  </si>
  <si>
    <t>RNA transmembrane transporter activity</t>
  </si>
  <si>
    <t>GO:0003755</t>
  </si>
  <si>
    <t>peptidyl-prolyl cis-trans isomerase activity</t>
  </si>
  <si>
    <t>GO:0070063</t>
  </si>
  <si>
    <t>RNA polymerase binding</t>
  </si>
  <si>
    <t>GO:0004842</t>
  </si>
  <si>
    <t>ubiquitin-protein transferase activity</t>
  </si>
  <si>
    <t>GO:0042826</t>
  </si>
  <si>
    <t>histone deacetylase binding</t>
  </si>
  <si>
    <t>GO:0015297</t>
  </si>
  <si>
    <t>antiporter activity</t>
  </si>
  <si>
    <t>GO:0003997</t>
  </si>
  <si>
    <t>acyl-CoA oxidase activity</t>
  </si>
  <si>
    <t>GO:0042809</t>
  </si>
  <si>
    <t>vitamin D receptor binding</t>
  </si>
  <si>
    <t>GO:0004198</t>
  </si>
  <si>
    <t>calcium-dependent cysteine-type endopeptidase activity</t>
  </si>
  <si>
    <t>GO:0032266</t>
  </si>
  <si>
    <t>phosphatidylinositol-3-phosphate binding</t>
  </si>
  <si>
    <t>GO:0042974</t>
  </si>
  <si>
    <t>retinoic acid receptor binding</t>
  </si>
  <si>
    <t>GO:0008422</t>
  </si>
  <si>
    <t>beta-glucosidase activity</t>
  </si>
  <si>
    <t>Supplementary Data 4a: sequences and miscellaneous details of primers used in qPCR</t>
  </si>
  <si>
    <t>Note: "loc | len | Tm | GC" refers to starting genomic location, length of primer (bp), melting temperature (°C) and GC fraction (%).</t>
  </si>
  <si>
    <t>Genes of interest</t>
  </si>
  <si>
    <t>Gene ID</t>
  </si>
  <si>
    <t>Scaffold</t>
  </si>
  <si>
    <t>Amplified region</t>
  </si>
  <si>
    <t>Amplicon length</t>
  </si>
  <si>
    <t>Intron?</t>
  </si>
  <si>
    <t>Intron length</t>
  </si>
  <si>
    <t>Exon length</t>
  </si>
  <si>
    <t>Forward sequence</t>
  </si>
  <si>
    <t>Reverse sequence</t>
  </si>
  <si>
    <t>F: loc | len | Tm | GC</t>
  </si>
  <si>
    <t>R: loc | len | Tm | GC</t>
  </si>
  <si>
    <t>Notes</t>
  </si>
  <si>
    <t>Mos</t>
  </si>
  <si>
    <t>Spis3992 SpisGene3992</t>
  </si>
  <si>
    <t>Serine/threonine-protein kinase mos OS=Patiria pectinifera GN=mos PE=1 SV=1</t>
  </si>
  <si>
    <t>Spis.scaffold39|size1111064</t>
  </si>
  <si>
    <t>628980..629094</t>
  </si>
  <si>
    <t>GGCCGTCTTATAGGATCGGG</t>
  </si>
  <si>
    <t>GTACATTGCTTGCGGGTTTT</t>
  </si>
  <si>
    <t>628980 | 20 | 59.469 | 60.0</t>
  </si>
  <si>
    <t>629094 | 20 | 57.568 | 45.0</t>
  </si>
  <si>
    <t>GADD45</t>
  </si>
  <si>
    <t>Spis5018 SpisGene5018</t>
  </si>
  <si>
    <t>Growth arrest and DNA damage-inducible protein GADD45 gamma OS=Homo sapiens GN=GADD45G PE=1 SV=1</t>
  </si>
  <si>
    <t>Spis.scaffold54|size1022537</t>
  </si>
  <si>
    <t>451320..451054</t>
  </si>
  <si>
    <t>TCACATGGTTTTGAGAGAGCCA</t>
  </si>
  <si>
    <t>GCTGGTGAATGACGTGCAAA</t>
  </si>
  <si>
    <t>451320 | 22 | 59.894 | 45.455</t>
  </si>
  <si>
    <t>451054 | 20 | 59.689 | 50.0</t>
  </si>
  <si>
    <t>Ras</t>
  </si>
  <si>
    <t>Spis13877 SpisGene13877</t>
  </si>
  <si>
    <t>Ras-like protein rasC OS=Dictyostelium discoideum GN=rasC PE=2 SV=1</t>
  </si>
  <si>
    <t>Spis.scaffold269|size427675</t>
  </si>
  <si>
    <t>197319..198226</t>
  </si>
  <si>
    <t>CAGGATAGGCAATTGAGTTCCAC</t>
  </si>
  <si>
    <t>GCAGTATTCCAGCACTTCATCC</t>
  </si>
  <si>
    <t>197319 | 23 | 59.371 | 47.826</t>
  </si>
  <si>
    <t>198226 | 22 | 59.384 | 50.0</t>
  </si>
  <si>
    <t>cJun</t>
  </si>
  <si>
    <t>Spis5121 SpisGene5121</t>
  </si>
  <si>
    <t>Transcription factor AP-1 OS=Serinus canaria GN=JUN PE=2 SV=1</t>
  </si>
  <si>
    <t>Spis.scaffold56|size1009785</t>
  </si>
  <si>
    <t>31215..31099</t>
  </si>
  <si>
    <t>AGAAGCAGAGAAACCGGGTC</t>
  </si>
  <si>
    <t>GGTGTGTAGCTGAGAATTGATGT</t>
  </si>
  <si>
    <t>31215 | 20 | 59.678 | 55.0</t>
  </si>
  <si>
    <t>31099 | 23 | 58.743 | 43.478</t>
  </si>
  <si>
    <t>Hsp70</t>
  </si>
  <si>
    <t>Spis.scaffold604|size175214</t>
  </si>
  <si>
    <t>26811..26912</t>
  </si>
  <si>
    <t>ATGCCAGTGGAAACAGCTCC</t>
  </si>
  <si>
    <t>TCGTTAGCGATGATCTCAACTT</t>
  </si>
  <si>
    <t>26811 | 20 | 60.61 | 55.0</t>
  </si>
  <si>
    <t>26912 | 22 | 57.628 | 40.909</t>
  </si>
  <si>
    <t>Housekeeping genes</t>
  </si>
  <si>
    <t>actin</t>
  </si>
  <si>
    <t>Spis24531 SpisGene24531</t>
  </si>
  <si>
    <t>Actin, cytoplasmic OS=Pisaster ochraceus PE=3 SV=1</t>
  </si>
  <si>
    <t>Spis.scaffold2066|size13097</t>
  </si>
  <si>
    <t>8621..8539</t>
  </si>
  <si>
    <t>GACTTGGCCGGCAGGGACTTA</t>
  </si>
  <si>
    <t>GCTCGGCGGTTGTGGTGAAA</t>
  </si>
  <si>
    <t>From literature (Moya 2008)</t>
  </si>
  <si>
    <t>polyubiq</t>
  </si>
  <si>
    <t>Spis.scaffold224|size490686</t>
  </si>
  <si>
    <t>138298..138400</t>
  </si>
  <si>
    <t>TGAACCCAGTGACTCCATTGAG</t>
  </si>
  <si>
    <t>TCTAACTGCTTCCCGGCAAA</t>
  </si>
  <si>
    <t>138298 | 22 | 59.961 | 50.0</t>
  </si>
  <si>
    <t>138400 | 20 | 59.601 | 50.0</t>
  </si>
  <si>
    <t>collagen_1</t>
  </si>
  <si>
    <t>Spis.scaffold14|size1462766</t>
  </si>
  <si>
    <t>617215..616688</t>
  </si>
  <si>
    <t>CTGGCCAGAGAGGTTCCATG</t>
  </si>
  <si>
    <t>TTACCGCCAAGTCCTCGTTC</t>
  </si>
  <si>
    <t>617215 | 20 | 60.107 | 60.0</t>
  </si>
  <si>
    <t>616688 | 20 | 60.038 | 55.0</t>
  </si>
  <si>
    <t>collagen_2</t>
  </si>
  <si>
    <t>Spis.scaffold23|size1313253</t>
  </si>
  <si>
    <t>927950..926878</t>
  </si>
  <si>
    <t>TTCGAGAAGAATGCTACCTGCG</t>
  </si>
  <si>
    <t>CGCTCTTGCTCAGAAGTCGT</t>
  </si>
  <si>
    <t>927950 | 22 | 60.735 | 50.0</t>
  </si>
  <si>
    <t>926878 | 20 | 60.388 | 55.0</t>
  </si>
  <si>
    <t>Supplementary Data 4b: raw Ct values of qPCR experiment</t>
  </si>
  <si>
    <r>
      <t xml:space="preserve">Excluded wells are filled in </t>
    </r>
    <r>
      <rPr>
        <sz val="11"/>
        <color rgb="FFFF99CC"/>
        <rFont val="Calibri"/>
        <family val="2"/>
        <scheme val="minor"/>
      </rPr>
      <t>pink</t>
    </r>
    <r>
      <rPr>
        <sz val="11"/>
        <color theme="1"/>
        <rFont val="Calibri"/>
        <family val="2"/>
        <scheme val="minor"/>
      </rPr>
      <t>.</t>
    </r>
  </si>
  <si>
    <t>NTC (No template control)</t>
  </si>
  <si>
    <t>Undetermined</t>
  </si>
  <si>
    <t>Supplementary Data 4c: ddCt approach for fold-change calculations</t>
  </si>
  <si>
    <t>Filled pink cells indicate wells that produced anomalous results, and were excluded from further analysis.</t>
  </si>
  <si>
    <t>Filled green cells indicate mean Cts and aggregated standard errors across four reference genes.</t>
  </si>
  <si>
    <t>Raw Ct readings</t>
  </si>
  <si>
    <t>mean and SEs</t>
  </si>
  <si>
    <t>dCt (gene of interest - ref)</t>
  </si>
  <si>
    <t>ddCt</t>
  </si>
  <si>
    <t>Fold change</t>
  </si>
  <si>
    <t>mean (pH 7.2)</t>
  </si>
  <si>
    <t>(pH 7.2 - pH 8.0)</t>
  </si>
  <si>
    <t>(relative to pH 8.0)</t>
  </si>
  <si>
    <t>tech rep 1</t>
  </si>
  <si>
    <t>tech rep 2</t>
  </si>
  <si>
    <t>tech rep 3</t>
  </si>
  <si>
    <t>mean</t>
  </si>
  <si>
    <t>SE</t>
  </si>
  <si>
    <r>
      <t xml:space="preserve">t-test </t>
    </r>
    <r>
      <rPr>
        <b/>
        <i/>
        <sz val="11"/>
        <color theme="1"/>
        <rFont val="Calibri"/>
        <family val="2"/>
        <scheme val="minor"/>
      </rPr>
      <t>p</t>
    </r>
  </si>
  <si>
    <t>FC</t>
  </si>
  <si>
    <t>+ve SE</t>
  </si>
  <si>
    <t>-ve SE</t>
  </si>
  <si>
    <t>Graph label</t>
  </si>
  <si>
    <t>Reference genes</t>
  </si>
  <si>
    <t>mean (pH 8.0)</t>
  </si>
  <si>
    <t>Comparison between qPCR and RNAseq results for five key growth genes</t>
  </si>
  <si>
    <t>qPCR, ddCt method</t>
  </si>
  <si>
    <t>RNAseq, kallisto + sleuth</t>
  </si>
  <si>
    <t>SE (mean)</t>
  </si>
  <si>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value</t>
    </r>
  </si>
  <si>
    <t>beta</t>
  </si>
  <si>
    <t>SE (beta)</t>
  </si>
  <si>
    <t>Supplementary Data 5a: raw values of cell size measurements</t>
  </si>
  <si>
    <t>pH 7.2, mean across 7 replicates (µm)</t>
  </si>
  <si>
    <t>SE (pH 7.2)</t>
  </si>
  <si>
    <t>pH 8.0, mean across 7 replicates (µm)</t>
  </si>
  <si>
    <t>SE (pH 8.0)</t>
  </si>
  <si>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-test of means)</t>
    </r>
  </si>
  <si>
    <r>
      <t xml:space="preserve">total </t>
    </r>
    <r>
      <rPr>
        <b/>
        <i/>
        <sz val="11"/>
        <color theme="1"/>
        <rFont val="Calibri"/>
        <family val="2"/>
        <scheme val="minor"/>
      </rPr>
      <t>n</t>
    </r>
  </si>
  <si>
    <t>pH 7.2, 7 replicates</t>
  </si>
  <si>
    <t>pH 8.0, 7 replicates</t>
  </si>
  <si>
    <t>Expt date</t>
  </si>
  <si>
    <t>n</t>
  </si>
  <si>
    <t>mean (µm)</t>
  </si>
  <si>
    <t>Measurements</t>
  </si>
  <si>
    <t>Supplementary Data 5b: raw values of calyx size measurements</t>
  </si>
  <si>
    <t>pH 7.2, 6 replicates</t>
  </si>
  <si>
    <t>pH 8.0, 5 replicates</t>
  </si>
  <si>
    <t>Overall mean (mm)</t>
  </si>
  <si>
    <t>Face 1</t>
  </si>
  <si>
    <t>Face 2</t>
  </si>
  <si>
    <t>Per-face mean (mm)</t>
  </si>
  <si>
    <t>GO:0000722</t>
  </si>
  <si>
    <t>telomere maintenance via recombination</t>
  </si>
  <si>
    <t>GO:0000022</t>
  </si>
  <si>
    <t>mitotic spindle elongation</t>
  </si>
  <si>
    <t>GO:0032201</t>
  </si>
  <si>
    <t>telomere maintenance via semi-conservative replication</t>
  </si>
  <si>
    <t>GO:0006107</t>
  </si>
  <si>
    <t>oxaloacetate metabolic process</t>
  </si>
  <si>
    <t>GO:0055082</t>
  </si>
  <si>
    <t>cellular chemical homeostasis</t>
  </si>
  <si>
    <t>GO:0051298</t>
  </si>
  <si>
    <t>centrosome duplication</t>
  </si>
  <si>
    <t>GO:0016311</t>
  </si>
  <si>
    <t>dephosphorylation</t>
  </si>
  <si>
    <t>GO:0006271</t>
  </si>
  <si>
    <t>DNA strand elongation involved in DNA replication</t>
  </si>
  <si>
    <t>GO:0030032</t>
  </si>
  <si>
    <t>lamellipodium assembly</t>
  </si>
  <si>
    <t>GO:0043928</t>
  </si>
  <si>
    <t>exonucleolytic nuclear-transcribed mRNA catabolic process involved in deadenylation-dependent decay</t>
  </si>
  <si>
    <t>GO:0006103</t>
  </si>
  <si>
    <t>2-oxoglutarate metabolic process</t>
  </si>
  <si>
    <t>GO:0048490</t>
  </si>
  <si>
    <t>anterograde synaptic vesicle transport</t>
  </si>
  <si>
    <t>GO:0034587</t>
  </si>
  <si>
    <t>piRNA metabolic process</t>
  </si>
  <si>
    <t>GO:0006351</t>
  </si>
  <si>
    <t>transcription, DNA-templated</t>
  </si>
  <si>
    <t>GO:0070932</t>
  </si>
  <si>
    <t>histone H3 deacetylation</t>
  </si>
  <si>
    <t>GO:0042823</t>
  </si>
  <si>
    <t>pyridoxal phosphate biosynthetic process</t>
  </si>
  <si>
    <t>GO:0051901</t>
  </si>
  <si>
    <t>positive regulation of mitochondrial depolarization</t>
  </si>
  <si>
    <t>GO:0000381</t>
  </si>
  <si>
    <t>regulation of alternative mRNA splicing, via spliceosome</t>
  </si>
  <si>
    <t>GO:0031047</t>
  </si>
  <si>
    <t>gene silencing by RNA</t>
  </si>
  <si>
    <t>GO:0006364</t>
  </si>
  <si>
    <t>rRNA processing</t>
  </si>
  <si>
    <t>GO:0046060</t>
  </si>
  <si>
    <t>dATP metabolic process</t>
  </si>
  <si>
    <t>GO:0045717</t>
  </si>
  <si>
    <t>negative regulation of fatty acid biosynthetic process</t>
  </si>
  <si>
    <t>GO:0034080</t>
  </si>
  <si>
    <t>CENP-A containing nucleosome assembly</t>
  </si>
  <si>
    <t>GO:0000184</t>
  </si>
  <si>
    <t>nuclear-transcribed mRNA catabolic process, nonsense-mediated decay</t>
  </si>
  <si>
    <t>GO:0000278</t>
  </si>
  <si>
    <t>mitotic cell cycle</t>
  </si>
  <si>
    <t>GO:0006417</t>
  </si>
  <si>
    <t>regulation of translation</t>
  </si>
  <si>
    <t>GO:0006099</t>
  </si>
  <si>
    <t>tricarboxylic acid cycle</t>
  </si>
  <si>
    <t>GO:0043486</t>
  </si>
  <si>
    <t>histone exchange</t>
  </si>
  <si>
    <t>GO:0017183</t>
  </si>
  <si>
    <t>peptidyl-diphthamide biosynthetic process from peptidyl-histidine</t>
  </si>
  <si>
    <t>GO:0006541</t>
  </si>
  <si>
    <t>glutamine metabolic process</t>
  </si>
  <si>
    <t>GO:0006259</t>
  </si>
  <si>
    <t>DNA metabolic process</t>
  </si>
  <si>
    <t>GO:0006707</t>
  </si>
  <si>
    <t>cholesterol catabolic process</t>
  </si>
  <si>
    <t>GO:0070933</t>
  </si>
  <si>
    <t>histone H4 deacetylation</t>
  </si>
  <si>
    <t>GO:0048545</t>
  </si>
  <si>
    <t>response to steroid hormone</t>
  </si>
  <si>
    <t>GO:0042254</t>
  </si>
  <si>
    <t>ribosome biogenesis</t>
  </si>
  <si>
    <t>GO:0006284</t>
  </si>
  <si>
    <t>base-excision repair</t>
  </si>
  <si>
    <t>GO:0016573</t>
  </si>
  <si>
    <t>histone acetylation</t>
  </si>
  <si>
    <t>GO:0016071</t>
  </si>
  <si>
    <t>mRNA metabolic process</t>
  </si>
  <si>
    <t>GO:0051016</t>
  </si>
  <si>
    <t>barbed-end actin filament capping</t>
  </si>
  <si>
    <t>GO:0040029</t>
  </si>
  <si>
    <t>regulation of gene expression, epigenetic</t>
  </si>
  <si>
    <t>GO:0031572</t>
  </si>
  <si>
    <t>G2 DNA damage checkpoint</t>
  </si>
  <si>
    <t>GO:0005840</t>
  </si>
  <si>
    <t>ribosome</t>
  </si>
  <si>
    <t>GO:0030529</t>
  </si>
  <si>
    <t>intracellular ribonucleoprotein complex</t>
  </si>
  <si>
    <t>GO:0071546</t>
  </si>
  <si>
    <t>pi-body</t>
  </si>
  <si>
    <t>GO:0032993</t>
  </si>
  <si>
    <t>protein-DNA complex</t>
  </si>
  <si>
    <t>GO:0005930</t>
  </si>
  <si>
    <t>axoneme</t>
  </si>
  <si>
    <t>GO:0098589</t>
  </si>
  <si>
    <t>membrane region</t>
  </si>
  <si>
    <t>GO:0070531</t>
  </si>
  <si>
    <t>BRCA1-A complex</t>
  </si>
  <si>
    <t>GO:0005662</t>
  </si>
  <si>
    <t>DNA replication factor A complex</t>
  </si>
  <si>
    <t>GO:0033391</t>
  </si>
  <si>
    <t>chromatoid body</t>
  </si>
  <si>
    <t>GO:0022627</t>
  </si>
  <si>
    <t>cytosolic small ribosomal subunit</t>
  </si>
  <si>
    <t>GO:0031201</t>
  </si>
  <si>
    <t>SNARE complex</t>
  </si>
  <si>
    <t>GO:0005789</t>
  </si>
  <si>
    <t>endoplasmic reticulum membrane</t>
  </si>
  <si>
    <t>GO:0005815</t>
  </si>
  <si>
    <t>microtubule organizing center</t>
  </si>
  <si>
    <t>GO:0034464</t>
  </si>
  <si>
    <t>BBSome</t>
  </si>
  <si>
    <t>GO:0016607</t>
  </si>
  <si>
    <t>nuclear speck</t>
  </si>
  <si>
    <t>GO:0030176</t>
  </si>
  <si>
    <t>integral component of endoplasmic reticulum membrane</t>
  </si>
  <si>
    <t>GO:0051287</t>
  </si>
  <si>
    <t>NAD binding</t>
  </si>
  <si>
    <t>GO:0043022</t>
  </si>
  <si>
    <t>ribosome binding</t>
  </si>
  <si>
    <t>GO:0097372</t>
  </si>
  <si>
    <t>NAD-dependent histone deacetylase activity (H3-K18 specific)</t>
  </si>
  <si>
    <t>GO:0033781</t>
  </si>
  <si>
    <t>cholesterol 24-hydroxylase activity</t>
  </si>
  <si>
    <t>GO:0019843</t>
  </si>
  <si>
    <t>rRNA binding</t>
  </si>
  <si>
    <t>GO:0000062</t>
  </si>
  <si>
    <t>fatty-acyl-CoA binding</t>
  </si>
  <si>
    <t>GO:0003746</t>
  </si>
  <si>
    <t>translation elongation factor activity</t>
  </si>
  <si>
    <t>GO:0042393</t>
  </si>
  <si>
    <t>histone binding</t>
  </si>
  <si>
    <t>Biomineralisation</t>
  </si>
  <si>
    <t>log2-transformed expression relative to control</t>
  </si>
  <si>
    <t>log2-transformed methylation relative to control</t>
  </si>
  <si>
    <t>pH 7.2</t>
  </si>
  <si>
    <t>pH 7.4</t>
  </si>
  <si>
    <t>pH 7.8</t>
  </si>
  <si>
    <t>Genome annotation</t>
  </si>
  <si>
    <t>p value</t>
  </si>
  <si>
    <t>Spis661 SpisGene661</t>
  </si>
  <si>
    <t>Spis1572 SpisGene1572</t>
  </si>
  <si>
    <t>Voltage-dependent calcium channel type A subunit alpha-1 OS=Apis mellifera GN=CAC PE=2 SV=1</t>
  </si>
  <si>
    <t>Spis2482 SpisGene2482</t>
  </si>
  <si>
    <t>Spis2512 SpisGene2512</t>
  </si>
  <si>
    <t>Spis3946 SpisGene3946</t>
  </si>
  <si>
    <t>Spis6759 SpisGene6759</t>
  </si>
  <si>
    <t>Reticulocalbin-2 OS=Crotalus adamanteus PE=1 SV=1</t>
  </si>
  <si>
    <t>Spis7426 SpisGene7426</t>
  </si>
  <si>
    <t>Protein crumbs homolog 2 OS=Mus musculus GN=Crb2 PE=2 SV=3</t>
  </si>
  <si>
    <t>Spis7686 SpisGene7686</t>
  </si>
  <si>
    <t>Spis8057 SpisGene8057</t>
  </si>
  <si>
    <t>Bone morphogenetic protein 1 homolog OS=Strongylocentrotus purpuratus PE=2 SV=1</t>
  </si>
  <si>
    <t>Spis9593 SpisGene9593</t>
  </si>
  <si>
    <t>Spis10179 SpisGene10179</t>
  </si>
  <si>
    <t>Collagen triple helix repeat-containing protein 1 OS=Homo sapiens GN=CTHRC1 PE=1 SV=1</t>
  </si>
  <si>
    <t>Spis11031 SpisGene11031</t>
  </si>
  <si>
    <t>Spis11032 SpisGene11032</t>
  </si>
  <si>
    <t>Spis12596 SpisGene12596</t>
  </si>
  <si>
    <t>Fibroblast growth factor receptor 2 OS=Pleurodeles waltl GN=FGFR2 PE=2 SV=1</t>
  </si>
  <si>
    <t>Spis12615 SpisGene12615</t>
  </si>
  <si>
    <t>Spis13177.t1 SpisGene13177</t>
  </si>
  <si>
    <t>Protein kinase C-binding protein NELL2 OS=Xenopus laevis GN=nell2 PE=2 SV=1</t>
  </si>
  <si>
    <t>Spis13247 SpisGene13247</t>
  </si>
  <si>
    <t>Spis13554 SpisGene13554</t>
  </si>
  <si>
    <t>Spis14131.t1 SpisGene14131</t>
  </si>
  <si>
    <t>Integrin alpha-9 OS=Homo sapiens GN=ITGA9 PE=1 SV=2</t>
  </si>
  <si>
    <t>Spis14132 SpisGene14132</t>
  </si>
  <si>
    <t>Spis14381 SpisGene14381</t>
  </si>
  <si>
    <t>von Willebrand factor A domain-containing protein 7 OS=Mus musculus GN=Vwa7 PE=2 SV=1</t>
  </si>
  <si>
    <t>Spis14699 SpisGene14699</t>
  </si>
  <si>
    <t>Cartilage intermediate layer protein 1 OS=Homo sapiens GN=CILP PE=1 SV=4</t>
  </si>
  <si>
    <t>Spis15604 SpisGene15604</t>
  </si>
  <si>
    <t>Spis16901 SpisGene16901</t>
  </si>
  <si>
    <t>Electroneutral sodium bicarbonate exchanger 1 OS=Homo sapiens GN=SLC4A8 PE=1 SV=1</t>
  </si>
  <si>
    <t>Spis17361 SpisGene17361</t>
  </si>
  <si>
    <t>Spis17420 SpisGene17420</t>
  </si>
  <si>
    <t>A disintegrin and metalloproteinase with thrombospondin motifs 12 OS=Mus musculus GN=Adamts12 PE=2 SV=2</t>
  </si>
  <si>
    <t>Spis18091 SpisGene18091</t>
  </si>
  <si>
    <t>Spis19048 SpisGene19048</t>
  </si>
  <si>
    <t>Thrombospondin-4 OS=Homo sapiens GN=THBS4 PE=1 SV=2</t>
  </si>
  <si>
    <t>Spis19561 SpisGene19561</t>
  </si>
  <si>
    <t>Spis19682 SpisGene19682</t>
  </si>
  <si>
    <t>Spis20625 SpisGene20625</t>
  </si>
  <si>
    <t>Collagen alpha-1(XXI) chain OS=Xenopus laevis GN=col21a1 PE=2 SV=1</t>
  </si>
  <si>
    <t>Spis21489 SpisGene21489</t>
  </si>
  <si>
    <t>Dorsal-ventral patterning tolloid-like protein 1 OS=Danio rerio GN=tll1 PE=2 SV=1</t>
  </si>
  <si>
    <t>Spis23262 SpisGene23262</t>
  </si>
  <si>
    <t>Spis23455 SpisGene23455</t>
  </si>
  <si>
    <t>Spis25050 SpisGene25050</t>
  </si>
  <si>
    <t>Matrilin-3 OS=Homo sapiens GN=MATN3 PE=1 SV=2</t>
  </si>
  <si>
    <t>Spis25835.Novel SpisGene25835.Novel</t>
  </si>
  <si>
    <t>Collagen triple helix repeat-containing protein 1 OS=Rattus norvegicus GN=Cthrc1 PE=1 SV=1</t>
  </si>
  <si>
    <t>Candidate skeletal organic matrix proteins (SOMPs)</t>
  </si>
  <si>
    <t>Spis6567 SpisGene6567</t>
  </si>
  <si>
    <t>Collagen alpha-3(VI) chain OS=Homo sapiens GN=COL6A3 PE=1 SV=5</t>
  </si>
  <si>
    <t/>
  </si>
  <si>
    <t>Spis7669 SpisGene7669</t>
  </si>
  <si>
    <t>Spis12269 SpisGene12269</t>
  </si>
  <si>
    <t>NACHT, LRR and PYD domains-containing protein 3 OS=Macaca mulatta GN=NLRP3 PE=2 SV=1</t>
  </si>
  <si>
    <t>Spis15200 SpisGene15200</t>
  </si>
  <si>
    <t>Low-density lipoprotein receptor-related protein 8 OS=Gallus gallus GN=LRP8 PE=1 SV=1</t>
  </si>
  <si>
    <t>Spis21282 SpisGene21282</t>
  </si>
  <si>
    <t>Spis23273 SpisGene23273</t>
  </si>
  <si>
    <t>predicted protein [Nematostella vectensis] &gt;gi|156210309|gb|EDO31494.1| predicted protein [Nematostella vectensis]</t>
  </si>
  <si>
    <t>Coverage (i.e. meth + unmeth reads) &gt; 100 for every sample</t>
  </si>
  <si>
    <t>Amplicon sequencing</t>
  </si>
  <si>
    <t>WGBS data</t>
  </si>
  <si>
    <t>Position</t>
  </si>
  <si>
    <t>%</t>
  </si>
  <si>
    <t>meth</t>
  </si>
  <si>
    <t>unmeth</t>
  </si>
  <si>
    <t>Spis.scaffold1|size2969787</t>
  </si>
  <si>
    <t>SpisGene74</t>
  </si>
  <si>
    <t>Spis.scaffold4|size2353699</t>
  </si>
  <si>
    <t>SpisGene580</t>
  </si>
  <si>
    <t>Spis.scaffold8|size1762381</t>
  </si>
  <si>
    <t>SpisGene1273</t>
  </si>
  <si>
    <t>Spis.scaffold10|size1615166</t>
  </si>
  <si>
    <t>SpisGene1497</t>
  </si>
  <si>
    <t>Spis.scaffold27|size1282297</t>
  </si>
  <si>
    <t>SpisGene3094</t>
  </si>
  <si>
    <t>Spis.scaffold28|size1278021</t>
  </si>
  <si>
    <t>SpisGene3138</t>
  </si>
  <si>
    <t>Spis.scaffold30|size1276225</t>
  </si>
  <si>
    <t>SpisGene3290</t>
  </si>
  <si>
    <t>Spis.scaffold113|size707910</t>
  </si>
  <si>
    <t>SpisGene8325</t>
  </si>
  <si>
    <t>Spis.scaffold142|size627568</t>
  </si>
  <si>
    <t>SpisGene9556</t>
  </si>
  <si>
    <t>Spis.scaffold143|size627300</t>
  </si>
  <si>
    <t>SpisGene9605</t>
  </si>
  <si>
    <t>Spis.scaffold149|size620878</t>
  </si>
  <si>
    <t>SpisGene9848</t>
  </si>
  <si>
    <t>Spis.scaffold240|size468294</t>
  </si>
  <si>
    <t>SpisGene13055</t>
  </si>
  <si>
    <t>Spis.scaffold267|size431158</t>
  </si>
  <si>
    <t>SpisGene13822</t>
  </si>
  <si>
    <t>Spis.scaffold298|size402599</t>
  </si>
  <si>
    <t>SpisGene14606</t>
  </si>
  <si>
    <t>Spis.scaffold322|size371800</t>
  </si>
  <si>
    <t>SpisGene15247</t>
  </si>
  <si>
    <t>SpisGene19923</t>
  </si>
  <si>
    <t>Spis.scaffold960|size80391</t>
  </si>
  <si>
    <t>SpisGene22404</t>
  </si>
  <si>
    <t>7.2-1</t>
  </si>
  <si>
    <t>7.2-2</t>
  </si>
  <si>
    <t>8.0-1</t>
  </si>
  <si>
    <t>8.0-2</t>
  </si>
  <si>
    <t>Aboral</t>
  </si>
  <si>
    <t>Oral</t>
  </si>
  <si>
    <t>Coord</t>
  </si>
  <si>
    <t>Spis.scaffold76|size866252</t>
  </si>
  <si>
    <t>SpisGene6407</t>
  </si>
  <si>
    <t>Spis.scaffold94|size793893</t>
  </si>
  <si>
    <t>SpisGene7450</t>
  </si>
  <si>
    <t>Spis.scaffold159|size594704</t>
  </si>
  <si>
    <t>SpisGene10268</t>
  </si>
  <si>
    <t>Spis.scaffold167|size590539</t>
  </si>
  <si>
    <t>SpisGene10613</t>
  </si>
  <si>
    <t>Spis.scaffold169|size589017</t>
  </si>
  <si>
    <t>SpisGene10675</t>
  </si>
  <si>
    <t>Spis.scaffold175|size571308</t>
  </si>
  <si>
    <t>SpisGene10907</t>
  </si>
  <si>
    <t>Spis.scaffold223|size492120</t>
  </si>
  <si>
    <t>SpisGene12507</t>
  </si>
  <si>
    <t>Spis.scaffold323|size371567</t>
  </si>
  <si>
    <t>SpisGene15276</t>
  </si>
  <si>
    <t>Spis.scaffold354|size343968</t>
  </si>
  <si>
    <t>SpisGene16005</t>
  </si>
  <si>
    <t>Spis.scaffold447|size269377</t>
  </si>
  <si>
    <t>SpisGene17833</t>
  </si>
  <si>
    <t>Spis.scaffold495|size237585</t>
  </si>
  <si>
    <t>SpisGene18573</t>
  </si>
  <si>
    <t>Spis.scaffold547|size203975</t>
  </si>
  <si>
    <t>SpisGene19296</t>
  </si>
  <si>
    <t>Spis.scaffold794|size116595</t>
  </si>
  <si>
    <t>SpisGene21503</t>
  </si>
  <si>
    <r>
      <t xml:space="preserve">Supplementary Data 9: List of putative biomineralisation-related genes in </t>
    </r>
    <r>
      <rPr>
        <b/>
        <i/>
        <sz val="14"/>
        <color theme="1"/>
        <rFont val="Calibri"/>
        <family val="2"/>
        <scheme val="minor"/>
      </rPr>
      <t>S. pistillata</t>
    </r>
  </si>
  <si>
    <t>Supplementary Data 8: Results from tissue-specific amplicon sequencing</t>
  </si>
  <si>
    <t>Supplementary Data 7: Methylation levels measured via amplicon sequencing and WGBS</t>
  </si>
  <si>
    <t>Supplementary Data 6a: Enriched GO terms for all methylated genes</t>
  </si>
  <si>
    <t>Note:  All methylated genes were used (14,056 genes)</t>
  </si>
  <si>
    <t>GO:0009118</t>
  </si>
  <si>
    <t>regulation of nucleoside metabolic process</t>
  </si>
  <si>
    <t>GO:0033121</t>
  </si>
  <si>
    <t>regulation of purine nucleotide catabolic process</t>
  </si>
  <si>
    <t>GO:0008380</t>
  </si>
  <si>
    <t>RNA splicing</t>
  </si>
  <si>
    <t>GO:0006281</t>
  </si>
  <si>
    <t>DNA repair</t>
  </si>
  <si>
    <t>GO:0044248</t>
  </si>
  <si>
    <t>cellular catabolic process</t>
  </si>
  <si>
    <t>GO:0016192</t>
  </si>
  <si>
    <t>vesicle-mediated transport</t>
  </si>
  <si>
    <t>GO:0000910</t>
  </si>
  <si>
    <t>cytokinesis</t>
  </si>
  <si>
    <t>GO:0018279</t>
  </si>
  <si>
    <t>protein N-linked glycosylation via asparagine</t>
  </si>
  <si>
    <t>GO:0006357</t>
  </si>
  <si>
    <t>regulation of transcription from RNA polymerase II promoter</t>
  </si>
  <si>
    <t>GO:0044267</t>
  </si>
  <si>
    <t>cellular protein metabolic process</t>
  </si>
  <si>
    <t>GO:0006094</t>
  </si>
  <si>
    <t>gluconeogenesis</t>
  </si>
  <si>
    <t>GO:0030433</t>
  </si>
  <si>
    <t>ER-associated ubiquitin-dependent protein catabolic process</t>
  </si>
  <si>
    <t>GO:0046034</t>
  </si>
  <si>
    <t>ATP metabolic process</t>
  </si>
  <si>
    <t>GO:0008033</t>
  </si>
  <si>
    <t>tRNA processing</t>
  </si>
  <si>
    <t>GO:0009169</t>
  </si>
  <si>
    <t>purine ribonucleoside monophosphate catabolic process</t>
  </si>
  <si>
    <t>GO:0006406</t>
  </si>
  <si>
    <t>mRNA export from nucleus</t>
  </si>
  <si>
    <t>GO:0046130</t>
  </si>
  <si>
    <t>purine ribonucleoside catabolic process</t>
  </si>
  <si>
    <t>GO:0018105</t>
  </si>
  <si>
    <t>peptidyl-serine phosphorylation</t>
  </si>
  <si>
    <t>GO:0000398</t>
  </si>
  <si>
    <t>mRNA splicing, via spliceosome</t>
  </si>
  <si>
    <t>GO:0035335</t>
  </si>
  <si>
    <t>peptidyl-tyrosine dephosphorylation</t>
  </si>
  <si>
    <t>GO:0000724</t>
  </si>
  <si>
    <t>double-strand break repair via homologous recombination</t>
  </si>
  <si>
    <t>GO:0006984</t>
  </si>
  <si>
    <t>ER-nucleus signaling pathway</t>
  </si>
  <si>
    <t>GO:0016568</t>
  </si>
  <si>
    <t>chromatin modification</t>
  </si>
  <si>
    <t>GO:0010608</t>
  </si>
  <si>
    <t>posttranscriptional regulation of gene expression</t>
  </si>
  <si>
    <t>GO:0043161</t>
  </si>
  <si>
    <t>proteasome-mediated ubiquitin-dependent protein catabolic process</t>
  </si>
  <si>
    <t>GO:0031124</t>
  </si>
  <si>
    <t>mRNA 3'-end processing</t>
  </si>
  <si>
    <t>GO:0031145</t>
  </si>
  <si>
    <t>anaphase-promoting complex-dependent proteasomal ubiquitin-dependent protein catabolic process</t>
  </si>
  <si>
    <t>GO:0000079</t>
  </si>
  <si>
    <t>regulation of cyclin-dependent protein serine/threonine kinase activity</t>
  </si>
  <si>
    <t>GO:0035556</t>
  </si>
  <si>
    <t>intracellular signal transduction</t>
  </si>
  <si>
    <t>GO:0006338</t>
  </si>
  <si>
    <t>chromatin remodeling</t>
  </si>
  <si>
    <t>GO:0032508</t>
  </si>
  <si>
    <t>DNA duplex unwinding</t>
  </si>
  <si>
    <t>GO:0006396</t>
  </si>
  <si>
    <t>RNA processing</t>
  </si>
  <si>
    <t>GO:0040008</t>
  </si>
  <si>
    <t>regulation of growth</t>
  </si>
  <si>
    <t>GO:0007264</t>
  </si>
  <si>
    <t>small GTPase mediated signal transduction</t>
  </si>
  <si>
    <t>GO:0035023</t>
  </si>
  <si>
    <t>regulation of Rho protein signal transduction</t>
  </si>
  <si>
    <t>GO:0042147</t>
  </si>
  <si>
    <t>retrograde transport, endosome to Golgi</t>
  </si>
  <si>
    <t>GO:0046835</t>
  </si>
  <si>
    <t>carbohydrate phosphorylation</t>
  </si>
  <si>
    <t>GO:0006559</t>
  </si>
  <si>
    <t>L-phenylalanine catabolic process</t>
  </si>
  <si>
    <t>GO:0006614</t>
  </si>
  <si>
    <t>SRP-dependent cotranslational protein targeting to membrane</t>
  </si>
  <si>
    <t>GO:0016197</t>
  </si>
  <si>
    <t>endosomal transport</t>
  </si>
  <si>
    <t>GO:0006895</t>
  </si>
  <si>
    <t>Golgi to endosome transport</t>
  </si>
  <si>
    <t>GO:0000387</t>
  </si>
  <si>
    <t>spliceosomal snRNP assembly</t>
  </si>
  <si>
    <t>GO:0016579</t>
  </si>
  <si>
    <t>protein deubiquitination</t>
  </si>
  <si>
    <t>GO:0010212</t>
  </si>
  <si>
    <t>response to ionizing radiation</t>
  </si>
  <si>
    <t>GO:0051726</t>
  </si>
  <si>
    <t>regulation of cell cycle</t>
  </si>
  <si>
    <t>GO:0045454</t>
  </si>
  <si>
    <t>cell redox homeostasis</t>
  </si>
  <si>
    <t>GO:0071479</t>
  </si>
  <si>
    <t>cellular response to ionizing radiation</t>
  </si>
  <si>
    <t>GO:0045739</t>
  </si>
  <si>
    <t>positive regulation of DNA repair</t>
  </si>
  <si>
    <t>GO:0000422</t>
  </si>
  <si>
    <t>mitophagy</t>
  </si>
  <si>
    <t>GO:0009411</t>
  </si>
  <si>
    <t>response to UV</t>
  </si>
  <si>
    <t>GO:0009154</t>
  </si>
  <si>
    <t>purine ribonucleotide catabolic process</t>
  </si>
  <si>
    <t>GO:0043687</t>
  </si>
  <si>
    <t>post-translational protein modification</t>
  </si>
  <si>
    <t>GO:0009207</t>
  </si>
  <si>
    <t>purine ribonucleoside triphosphate catabolic process</t>
  </si>
  <si>
    <t>GO:0034641</t>
  </si>
  <si>
    <t>cellular nitrogen compound metabolic process</t>
  </si>
  <si>
    <t>GO:0006302</t>
  </si>
  <si>
    <t>double-strand break repair</t>
  </si>
  <si>
    <t>GO:0032507</t>
  </si>
  <si>
    <t>maintenance of protein location in cell</t>
  </si>
  <si>
    <t>GO:0006890</t>
  </si>
  <si>
    <t>retrograde vesicle-mediated transport, Golgi to ER</t>
  </si>
  <si>
    <t>GO:0071108</t>
  </si>
  <si>
    <t>protein K48-linked deubiquitination</t>
  </si>
  <si>
    <t>GO:0006904</t>
  </si>
  <si>
    <t>vesicle docking involved in exocytosis</t>
  </si>
  <si>
    <t>GO:0006306</t>
  </si>
  <si>
    <t>DNA methylation</t>
  </si>
  <si>
    <t>GO:0008333</t>
  </si>
  <si>
    <t>endosome to lysosome transport</t>
  </si>
  <si>
    <t>GO:0006572</t>
  </si>
  <si>
    <t>tyrosine catabolic process</t>
  </si>
  <si>
    <t>GO:0006470</t>
  </si>
  <si>
    <t>protein dephosphorylation</t>
  </si>
  <si>
    <t>GO:0051017</t>
  </si>
  <si>
    <t>actin filament bundle assembly</t>
  </si>
  <si>
    <t>GO:0006368</t>
  </si>
  <si>
    <t>transcription elongation from RNA polymerase II promoter</t>
  </si>
  <si>
    <t>GO:0048488</t>
  </si>
  <si>
    <t>synaptic vesicle endocytosis</t>
  </si>
  <si>
    <t>GO:0007040</t>
  </si>
  <si>
    <t>lysosome organization</t>
  </si>
  <si>
    <t>GO:0030838</t>
  </si>
  <si>
    <t>positive regulation of actin filament polymerization</t>
  </si>
  <si>
    <t>GO:0006635</t>
  </si>
  <si>
    <t>fatty acid beta-oxidation</t>
  </si>
  <si>
    <t>GO:0006446</t>
  </si>
  <si>
    <t>regulation of translational initiation</t>
  </si>
  <si>
    <t>GO:0017148</t>
  </si>
  <si>
    <t>negative regulation of translation</t>
  </si>
  <si>
    <t>GO:0009651</t>
  </si>
  <si>
    <t>response to salt stress</t>
  </si>
  <si>
    <t>GO:0006488</t>
  </si>
  <si>
    <t>dolichol-linked oligosaccharide biosynthetic process</t>
  </si>
  <si>
    <t>GO:0019827</t>
  </si>
  <si>
    <t>stem cell population maintenance</t>
  </si>
  <si>
    <t>GO:0044281</t>
  </si>
  <si>
    <t>small molecule metabolic process</t>
  </si>
  <si>
    <t>GO:1901991</t>
  </si>
  <si>
    <t>negative regulation of mitotic cell cycle phase transition</t>
  </si>
  <si>
    <t>GO:0048025</t>
  </si>
  <si>
    <t>negative regulation of mRNA splicing, via spliceosome</t>
  </si>
  <si>
    <t>GO:0007093</t>
  </si>
  <si>
    <t>mitotic cell cycle checkpoint</t>
  </si>
  <si>
    <t>GO:0000077</t>
  </si>
  <si>
    <t>DNA damage checkpoint</t>
  </si>
  <si>
    <t>GO:0006264</t>
  </si>
  <si>
    <t>mitochondrial DNA replication</t>
  </si>
  <si>
    <t>GO:0045190</t>
  </si>
  <si>
    <t>isotype switching</t>
  </si>
  <si>
    <t>GO:0032402</t>
  </si>
  <si>
    <t>melanosome transport</t>
  </si>
  <si>
    <t>GO:0006979</t>
  </si>
  <si>
    <t>response to oxidative stress</t>
  </si>
  <si>
    <t>GO:0006260</t>
  </si>
  <si>
    <t>DNA replication</t>
  </si>
  <si>
    <t>GO:0006461</t>
  </si>
  <si>
    <t>protein complex assembly</t>
  </si>
  <si>
    <t>GO:0032467</t>
  </si>
  <si>
    <t>positive regulation of cytokinesis</t>
  </si>
  <si>
    <t>GO:0030307</t>
  </si>
  <si>
    <t>positive regulation of cell growth</t>
  </si>
  <si>
    <t>GO:0061136</t>
  </si>
  <si>
    <t>regulation of proteasomal protein catabolic process</t>
  </si>
  <si>
    <t>GO:2001243</t>
  </si>
  <si>
    <t>negative regulation of intrinsic apoptotic signaling pathway</t>
  </si>
  <si>
    <t>GO:0051693</t>
  </si>
  <si>
    <t>actin filament capping</t>
  </si>
  <si>
    <t>GO:0034453</t>
  </si>
  <si>
    <t>microtubule anchoring</t>
  </si>
  <si>
    <t>GO:0006501</t>
  </si>
  <si>
    <t>C-terminal protein lipidation</t>
  </si>
  <si>
    <t>GO:0046856</t>
  </si>
  <si>
    <t>phosphatidylinositol dephosphorylation</t>
  </si>
  <si>
    <t>GO:1902600</t>
  </si>
  <si>
    <t>hydrogen ion transmembrane transport</t>
  </si>
  <si>
    <t>GO:0051297</t>
  </si>
  <si>
    <t>centrosome organization</t>
  </si>
  <si>
    <t>GO:0042347</t>
  </si>
  <si>
    <t>negative regulation of NF-kappaB import into nucleus</t>
  </si>
  <si>
    <t>GO:0009117</t>
  </si>
  <si>
    <t>nucleotide metabolic process</t>
  </si>
  <si>
    <t>GO:0046685</t>
  </si>
  <si>
    <t>response to arsenic-containing substance</t>
  </si>
  <si>
    <t>GO:0051437</t>
  </si>
  <si>
    <t>positive regulation of ubiquitin-protein ligase activity involved in regulation of mitotic cell cycle transition</t>
  </si>
  <si>
    <t>GO:0031647</t>
  </si>
  <si>
    <t>regulation of protein stability</t>
  </si>
  <si>
    <t>GO:0002092</t>
  </si>
  <si>
    <t>positive regulation of receptor internalization</t>
  </si>
  <si>
    <t>GO:0009790</t>
  </si>
  <si>
    <t>embryo development</t>
  </si>
  <si>
    <t>GO:0042176</t>
  </si>
  <si>
    <t>regulation of protein catabolic process</t>
  </si>
  <si>
    <t>GO:0008637</t>
  </si>
  <si>
    <t>apoptotic mitochondrial changes</t>
  </si>
  <si>
    <t>GO:0006165</t>
  </si>
  <si>
    <t>nucleoside diphosphate phosphorylation</t>
  </si>
  <si>
    <t>GO:0042073</t>
  </si>
  <si>
    <t>intraciliary transport</t>
  </si>
  <si>
    <t>GO:0001539</t>
  </si>
  <si>
    <t>cilium or flagellum-dependent cell motility</t>
  </si>
  <si>
    <t>GO:0032012</t>
  </si>
  <si>
    <t>regulation of ARF protein signal transduction</t>
  </si>
  <si>
    <t>GO:0006520</t>
  </si>
  <si>
    <t>cellular amino acid metabolic process</t>
  </si>
  <si>
    <t>GO:0008340</t>
  </si>
  <si>
    <t>determination of adult lifespan</t>
  </si>
  <si>
    <t>GO:0034613</t>
  </si>
  <si>
    <t>cellular protein localization</t>
  </si>
  <si>
    <t>GO:0043065</t>
  </si>
  <si>
    <t>positive regulation of apoptotic process</t>
  </si>
  <si>
    <t>GO:0008283</t>
  </si>
  <si>
    <t>cell proliferation</t>
  </si>
  <si>
    <t>GO:0000226</t>
  </si>
  <si>
    <t>microtubule cytoskeleton organization</t>
  </si>
  <si>
    <t>GO:0006974</t>
  </si>
  <si>
    <t>cellular response to DNA damage stimulus</t>
  </si>
  <si>
    <t>autophagosome assembly</t>
  </si>
  <si>
    <t>GO:0007179</t>
  </si>
  <si>
    <t>transforming growth factor beta receptor signaling pathway</t>
  </si>
  <si>
    <t>GO:0045444</t>
  </si>
  <si>
    <t>fat cell differentiation</t>
  </si>
  <si>
    <t>GO:0035196</t>
  </si>
  <si>
    <t>production of miRNAs involved in gene silencing by miRNA</t>
  </si>
  <si>
    <t>GO:0000289</t>
  </si>
  <si>
    <t>nuclear-transcribed mRNA poly(A) tail shortening</t>
  </si>
  <si>
    <t>GO:0001516</t>
  </si>
  <si>
    <t>prostaglandin biosynthetic process</t>
  </si>
  <si>
    <t>GO:0010507</t>
  </si>
  <si>
    <t>negative regulation of autophagy</t>
  </si>
  <si>
    <t>GO:0000083</t>
  </si>
  <si>
    <t>regulation of transcription involved in G1/S transition of mitotic cell cycle</t>
  </si>
  <si>
    <t>GO:0043162</t>
  </si>
  <si>
    <t>ubiquitin-dependent protein catabolic process via the multivesicular body sorting pathway</t>
  </si>
  <si>
    <t>GO:0071763</t>
  </si>
  <si>
    <t>nuclear membrane organization</t>
  </si>
  <si>
    <t>GO:0006337</t>
  </si>
  <si>
    <t>nucleosome disassembly</t>
  </si>
  <si>
    <t>GO:0006183</t>
  </si>
  <si>
    <t>GTP biosynthetic process</t>
  </si>
  <si>
    <t>GO:0006228</t>
  </si>
  <si>
    <t>UTP biosynthetic process</t>
  </si>
  <si>
    <t>GO:0035058</t>
  </si>
  <si>
    <t>nonmotile primary cilium assembly</t>
  </si>
  <si>
    <t>GO:0007095</t>
  </si>
  <si>
    <t>mitotic G2 DNA damage checkpoint</t>
  </si>
  <si>
    <t>GO:0000050</t>
  </si>
  <si>
    <t>urea cycle</t>
  </si>
  <si>
    <t>GO:0016446</t>
  </si>
  <si>
    <t>somatic hypermutation of immunoglobulin genes</t>
  </si>
  <si>
    <t>GO:0006241</t>
  </si>
  <si>
    <t>CTP biosynthetic process</t>
  </si>
  <si>
    <t>GO:0048749</t>
  </si>
  <si>
    <t>compound eye development</t>
  </si>
  <si>
    <t>GO:0003351</t>
  </si>
  <si>
    <t>epithelial cilium movement</t>
  </si>
  <si>
    <t>GO:0032147</t>
  </si>
  <si>
    <t>activation of protein kinase activity</t>
  </si>
  <si>
    <t>GO:0006913</t>
  </si>
  <si>
    <t>nucleocytoplasmic transport</t>
  </si>
  <si>
    <t>GO:0007005</t>
  </si>
  <si>
    <t>mitochondrion organization</t>
  </si>
  <si>
    <t>GO:0007059</t>
  </si>
  <si>
    <t>chromosome segregation</t>
  </si>
  <si>
    <t>GO:0043967</t>
  </si>
  <si>
    <t>histone H4 acetylation</t>
  </si>
  <si>
    <t>GO:0007020</t>
  </si>
  <si>
    <t>microtubule nucleation</t>
  </si>
  <si>
    <t>GO:0018095</t>
  </si>
  <si>
    <t>protein polyglutamylation</t>
  </si>
  <si>
    <t>GO:0000012</t>
  </si>
  <si>
    <t>single strand break repair</t>
  </si>
  <si>
    <t>GO:0043001</t>
  </si>
  <si>
    <t>Golgi to plasma membrane protein transport</t>
  </si>
  <si>
    <t>GO:0045859</t>
  </si>
  <si>
    <t>regulation of protein kinase activity</t>
  </si>
  <si>
    <t>GO:0007265</t>
  </si>
  <si>
    <t>Ras protein signal transduction</t>
  </si>
  <si>
    <t>GO:0006289</t>
  </si>
  <si>
    <t>nucleotide-excision repair</t>
  </si>
  <si>
    <t>GO:0006464</t>
  </si>
  <si>
    <t>cellular protein modification process</t>
  </si>
  <si>
    <t>GO:0031397</t>
  </si>
  <si>
    <t>negative regulation of protein ubiquitination</t>
  </si>
  <si>
    <t>GO:0032922</t>
  </si>
  <si>
    <t>circadian regulation of gene expression</t>
  </si>
  <si>
    <t>GO:0007050</t>
  </si>
  <si>
    <t>cell cycle arrest</t>
  </si>
  <si>
    <t>GO:0006366</t>
  </si>
  <si>
    <t>transcription from RNA polymerase II promoter</t>
  </si>
  <si>
    <t>GO:0000902</t>
  </si>
  <si>
    <t>cell morphogenesis</t>
  </si>
  <si>
    <t>GO:0006915</t>
  </si>
  <si>
    <t>apoptotic process</t>
  </si>
  <si>
    <t>GO:0001933</t>
  </si>
  <si>
    <t>negative regulation of protein phosphorylation</t>
  </si>
  <si>
    <t>GO:0006270</t>
  </si>
  <si>
    <t>DNA replication initiation</t>
  </si>
  <si>
    <t>GO:0010977</t>
  </si>
  <si>
    <t>negative regulation of neuron projection development</t>
  </si>
  <si>
    <t>GO:0007131</t>
  </si>
  <si>
    <t>reciprocal meiotic recombination</t>
  </si>
  <si>
    <t>GO:0017156</t>
  </si>
  <si>
    <t>calcium ion regulated exocytosis</t>
  </si>
  <si>
    <t>GO:0006749</t>
  </si>
  <si>
    <t>glutathione metabolic process</t>
  </si>
  <si>
    <t>GO:0006888</t>
  </si>
  <si>
    <t>ER to Golgi vesicle-mediated transport</t>
  </si>
  <si>
    <t>GO:0007596</t>
  </si>
  <si>
    <t>blood coagulation</t>
  </si>
  <si>
    <t>GO:0042593</t>
  </si>
  <si>
    <t>glucose homeostasis</t>
  </si>
  <si>
    <t>GO:0006814</t>
  </si>
  <si>
    <t>sodium ion transport</t>
  </si>
  <si>
    <t>GO:0097190</t>
  </si>
  <si>
    <t>apoptotic signaling pathway</t>
  </si>
  <si>
    <t>GO:0051225</t>
  </si>
  <si>
    <t>spindle assembly</t>
  </si>
  <si>
    <t>GO:0070979</t>
  </si>
  <si>
    <t>protein K11-linked ubiquitination</t>
  </si>
  <si>
    <t>GO:0008152</t>
  </si>
  <si>
    <t>metabolic process</t>
  </si>
  <si>
    <t>GO:0030833</t>
  </si>
  <si>
    <t>regulation of actin filament polymerization</t>
  </si>
  <si>
    <t>GO:0001824</t>
  </si>
  <si>
    <t>blastocyst development</t>
  </si>
  <si>
    <t>GO:0031122</t>
  </si>
  <si>
    <t>cytoplasmic microtubule organization</t>
  </si>
  <si>
    <t>GO:0030488</t>
  </si>
  <si>
    <t>tRNA methylation</t>
  </si>
  <si>
    <t>GO:0006269</t>
  </si>
  <si>
    <t>DNA replication, synthesis of RNA primer</t>
  </si>
  <si>
    <t>GO:0007032</t>
  </si>
  <si>
    <t>endosome organization</t>
  </si>
  <si>
    <t>GO:0035999</t>
  </si>
  <si>
    <t>tetrahydrofolate interconversion</t>
  </si>
  <si>
    <t>GO:0030511</t>
  </si>
  <si>
    <t>positive regulation of transforming growth factor beta receptor signaling pathway</t>
  </si>
  <si>
    <t>GO:0034166</t>
  </si>
  <si>
    <t>toll-like receptor 10 signaling pathway</t>
  </si>
  <si>
    <t>GO:0000731</t>
  </si>
  <si>
    <t>DNA synthesis involved in DNA repair</t>
  </si>
  <si>
    <t>GO:0072593</t>
  </si>
  <si>
    <t>reactive oxygen species metabolic process</t>
  </si>
  <si>
    <t>GO:0051168</t>
  </si>
  <si>
    <t>nuclear export</t>
  </si>
  <si>
    <t>GO:0007051</t>
  </si>
  <si>
    <t>spindle organization</t>
  </si>
  <si>
    <t>GO:0032886</t>
  </si>
  <si>
    <t>regulation of microtubule-based process</t>
  </si>
  <si>
    <t>GO:0043085</t>
  </si>
  <si>
    <t>positive regulation of catalytic activity</t>
  </si>
  <si>
    <t>GO:0022904</t>
  </si>
  <si>
    <t>respiratory electron transport chain</t>
  </si>
  <si>
    <t>GO:0071168</t>
  </si>
  <si>
    <t>protein localization to chromatin</t>
  </si>
  <si>
    <t>GO:0016578</t>
  </si>
  <si>
    <t>histone deubiquitination</t>
  </si>
  <si>
    <t>GO:0006783</t>
  </si>
  <si>
    <t>heme biosynthetic process</t>
  </si>
  <si>
    <t>GO:2000036</t>
  </si>
  <si>
    <t>regulation of stem cell population maintenance</t>
  </si>
  <si>
    <t>GO:0043248</t>
  </si>
  <si>
    <t>proteasome assembly</t>
  </si>
  <si>
    <t>GO:0010883</t>
  </si>
  <si>
    <t>regulation of lipid storage</t>
  </si>
  <si>
    <t>GO:0006346</t>
  </si>
  <si>
    <t>methylation-dependent chromatin silencing</t>
  </si>
  <si>
    <t>GO:0070102</t>
  </si>
  <si>
    <t>interleukin-6-mediated signaling pathway</t>
  </si>
  <si>
    <t>GO:0072321</t>
  </si>
  <si>
    <t>chaperone-mediated protein transport</t>
  </si>
  <si>
    <t>GO:2001046</t>
  </si>
  <si>
    <t>positive regulation of integrin-mediated signaling pathway</t>
  </si>
  <si>
    <t>GO:0046740</t>
  </si>
  <si>
    <t>transport of virus in host, cell to cell</t>
  </si>
  <si>
    <t>GO:0034063</t>
  </si>
  <si>
    <t>stress granule assembly</t>
  </si>
  <si>
    <t>GO:0019853</t>
  </si>
  <si>
    <t>L-ascorbic acid biosynthetic process</t>
  </si>
  <si>
    <t>GO:0060292</t>
  </si>
  <si>
    <t>long term synaptic depression</t>
  </si>
  <si>
    <t>GO:0019556</t>
  </si>
  <si>
    <t>histidine catabolic process to glutamate and formamide</t>
  </si>
  <si>
    <t>GO:0019557</t>
  </si>
  <si>
    <t>histidine catabolic process to glutamate and formate</t>
  </si>
  <si>
    <t>GO:0051561</t>
  </si>
  <si>
    <t>positive regulation of mitochondrial calcium ion concentration</t>
  </si>
  <si>
    <t>GO:0035307</t>
  </si>
  <si>
    <t>positive regulation of protein dephosphorylation</t>
  </si>
  <si>
    <t>GO:0008361</t>
  </si>
  <si>
    <t>regulation of cell size</t>
  </si>
  <si>
    <t>GO:0014065</t>
  </si>
  <si>
    <t>phosphatidylinositol 3-kinase signaling</t>
  </si>
  <si>
    <t>GO:0002244</t>
  </si>
  <si>
    <t>hematopoietic progenitor cell differentiation</t>
  </si>
  <si>
    <t>GO:0050953</t>
  </si>
  <si>
    <t>sensory perception of light stimulus</t>
  </si>
  <si>
    <t>GO:1900087</t>
  </si>
  <si>
    <t>positive regulation of G1/S transition of mitotic cell cycle</t>
  </si>
  <si>
    <t>GO:0006006</t>
  </si>
  <si>
    <t>glucose metabolic process</t>
  </si>
  <si>
    <t>GO:0007286</t>
  </si>
  <si>
    <t>spermatid development</t>
  </si>
  <si>
    <t>GO:0048011</t>
  </si>
  <si>
    <t>neurotrophin TRK receptor signaling pathway</t>
  </si>
  <si>
    <t>GO:0030334</t>
  </si>
  <si>
    <t>regulation of cell migration</t>
  </si>
  <si>
    <t>GO.ID</t>
  </si>
  <si>
    <t>Term</t>
  </si>
  <si>
    <t>P_value</t>
  </si>
  <si>
    <t>&lt; 1e-30</t>
  </si>
  <si>
    <t>GO:0005759</t>
  </si>
  <si>
    <t>mitochondrial matrix</t>
  </si>
  <si>
    <t>GO:0005819</t>
  </si>
  <si>
    <t>spindle</t>
  </si>
  <si>
    <t>GO:0000777</t>
  </si>
  <si>
    <t>condensed chromosome kinetochore</t>
  </si>
  <si>
    <t>GO:0005925</t>
  </si>
  <si>
    <t>focal adhesion</t>
  </si>
  <si>
    <t>GO:0015630</t>
  </si>
  <si>
    <t>microtubule cytoskeleton</t>
  </si>
  <si>
    <t>GO:0005802</t>
  </si>
  <si>
    <t>trans-Golgi network</t>
  </si>
  <si>
    <t>GO:0005814</t>
  </si>
  <si>
    <t>centriole</t>
  </si>
  <si>
    <t>GO:0005643</t>
  </si>
  <si>
    <t>nuclear pore</t>
  </si>
  <si>
    <t>GO:0071013</t>
  </si>
  <si>
    <t>catalytic step 2 spliceosome</t>
  </si>
  <si>
    <t>GO:0042645</t>
  </si>
  <si>
    <t>mitochondrial nucleoid</t>
  </si>
  <si>
    <t>GO:0005782</t>
  </si>
  <si>
    <t>peroxisomal matrix</t>
  </si>
  <si>
    <t>GO:0031965</t>
  </si>
  <si>
    <t>nuclear membrane</t>
  </si>
  <si>
    <t>GO:0005758</t>
  </si>
  <si>
    <t>mitochondrial intermembrane space</t>
  </si>
  <si>
    <t>GO:0005783</t>
  </si>
  <si>
    <t>endoplasmic reticulum</t>
  </si>
  <si>
    <t>GO:0005741</t>
  </si>
  <si>
    <t>mitochondrial outer membrane</t>
  </si>
  <si>
    <t>GO:0043234</t>
  </si>
  <si>
    <t>protein complex</t>
  </si>
  <si>
    <t>GO:0005747</t>
  </si>
  <si>
    <t>mitochondrial respiratory chain complex I</t>
  </si>
  <si>
    <t>GO:0005770</t>
  </si>
  <si>
    <t>late endosome</t>
  </si>
  <si>
    <t>GO:0015030</t>
  </si>
  <si>
    <t>Cajal body</t>
  </si>
  <si>
    <t>GO:0005777</t>
  </si>
  <si>
    <t>peroxisome</t>
  </si>
  <si>
    <t>GO:0033116</t>
  </si>
  <si>
    <t>endoplasmic reticulum-Golgi intermediate compartment membrane</t>
  </si>
  <si>
    <t>GO:0005763</t>
  </si>
  <si>
    <t>mitochondrial small ribosomal subunit</t>
  </si>
  <si>
    <t>GO:0032040</t>
  </si>
  <si>
    <t>small-subunit processome</t>
  </si>
  <si>
    <t>GO:0046930</t>
  </si>
  <si>
    <t>pore complex</t>
  </si>
  <si>
    <t>GO:0031966</t>
  </si>
  <si>
    <t>mitochondrial membrane</t>
  </si>
  <si>
    <t>GO:0000790</t>
  </si>
  <si>
    <t>nuclear chromatin</t>
  </si>
  <si>
    <t>GO:0000502</t>
  </si>
  <si>
    <t>proteasome complex</t>
  </si>
  <si>
    <t>GO:0005868</t>
  </si>
  <si>
    <t>cytoplasmic dynein complex</t>
  </si>
  <si>
    <t>GO:0031080</t>
  </si>
  <si>
    <t>nuclear pore outer ring</t>
  </si>
  <si>
    <t>GO:0000159</t>
  </si>
  <si>
    <t>protein phosphatase type 2A complex</t>
  </si>
  <si>
    <t>GO:0005685</t>
  </si>
  <si>
    <t>U1 snRNP</t>
  </si>
  <si>
    <t>GO:0016235</t>
  </si>
  <si>
    <t>aggresome</t>
  </si>
  <si>
    <t>GO:0000781</t>
  </si>
  <si>
    <t>chromosome, telomeric region</t>
  </si>
  <si>
    <t>GO:0005884</t>
  </si>
  <si>
    <t>actin filament</t>
  </si>
  <si>
    <t>GO:0000785</t>
  </si>
  <si>
    <t>chromatin</t>
  </si>
  <si>
    <t>GO:0016363</t>
  </si>
  <si>
    <t>nuclear matrix</t>
  </si>
  <si>
    <t>GO:0032391</t>
  </si>
  <si>
    <t>photoreceptor connecting cilium</t>
  </si>
  <si>
    <t>GO:0055037</t>
  </si>
  <si>
    <t>recycling endosome</t>
  </si>
  <si>
    <t>GO:0005881</t>
  </si>
  <si>
    <t>cytoplasmic microtubule</t>
  </si>
  <si>
    <t>GO:0000407</t>
  </si>
  <si>
    <t>pre-autophagosomal structure</t>
  </si>
  <si>
    <t>GO:0043240</t>
  </si>
  <si>
    <t>Fanconi anaemia nuclear complex</t>
  </si>
  <si>
    <t>GO:0031464</t>
  </si>
  <si>
    <t>Cul4A-RING E3 ubiquitin ligase complex</t>
  </si>
  <si>
    <t>GO:0005637</t>
  </si>
  <si>
    <t>nuclear inner membrane</t>
  </si>
  <si>
    <t>GO:0031901</t>
  </si>
  <si>
    <t>early endosome membrane</t>
  </si>
  <si>
    <t>GO:0005876</t>
  </si>
  <si>
    <t>spindle microtubule</t>
  </si>
  <si>
    <t>GO:0005665</t>
  </si>
  <si>
    <t>DNA-directed RNA polymerase II, core complex</t>
  </si>
  <si>
    <t>GO:0005657</t>
  </si>
  <si>
    <t>replication fork</t>
  </si>
  <si>
    <t>GO:0034719</t>
  </si>
  <si>
    <t>SMN-Sm protein complex</t>
  </si>
  <si>
    <t>GO:0010494</t>
  </si>
  <si>
    <t>cytoplasmic stress granule</t>
  </si>
  <si>
    <t>GO:0005875</t>
  </si>
  <si>
    <t>microtubule associated complex</t>
  </si>
  <si>
    <t>GO:0005795</t>
  </si>
  <si>
    <t>Golgi stack</t>
  </si>
  <si>
    <t>GO:0030864</t>
  </si>
  <si>
    <t>cortical actin cytoskeleton</t>
  </si>
  <si>
    <t>GO:0005778</t>
  </si>
  <si>
    <t>peroxisomal membrane</t>
  </si>
  <si>
    <t>GO:0008180</t>
  </si>
  <si>
    <t>COP9 signalosome</t>
  </si>
  <si>
    <t>GO:0008023</t>
  </si>
  <si>
    <t>transcription elongation factor complex</t>
  </si>
  <si>
    <t>GO:0016580</t>
  </si>
  <si>
    <t>Sin3 complex</t>
  </si>
  <si>
    <t>GO:0030992</t>
  </si>
  <si>
    <t>intraciliary transport particle B</t>
  </si>
  <si>
    <t>GO:0034709</t>
  </si>
  <si>
    <t>methylosome</t>
  </si>
  <si>
    <t>GO:0019773</t>
  </si>
  <si>
    <t>proteasome core complex, alpha-subunit complex</t>
  </si>
  <si>
    <t>GO:0034451</t>
  </si>
  <si>
    <t>centriolar satellite</t>
  </si>
  <si>
    <t>GO:0032433</t>
  </si>
  <si>
    <t>filopodium tip</t>
  </si>
  <si>
    <t>GO:0016459</t>
  </si>
  <si>
    <t>myosin complex</t>
  </si>
  <si>
    <t>GO:0000178</t>
  </si>
  <si>
    <t>exosome (RNase complex)</t>
  </si>
  <si>
    <t>GO:0005847</t>
  </si>
  <si>
    <t>mRNA cleavage and polyadenylation specificity factor complex</t>
  </si>
  <si>
    <t>GO:0005779</t>
  </si>
  <si>
    <t>integral component of peroxisomal membrane</t>
  </si>
  <si>
    <t>GO:0031941</t>
  </si>
  <si>
    <t>filamentous actin</t>
  </si>
  <si>
    <t>GO:0004843</t>
  </si>
  <si>
    <t>thiol-dependent ubiquitin-specific protease activity</t>
  </si>
  <si>
    <t>GO:0047485</t>
  </si>
  <si>
    <t>protein N-terminus binding</t>
  </si>
  <si>
    <t>GO:0008026</t>
  </si>
  <si>
    <t>ATP-dependent helicase activity</t>
  </si>
  <si>
    <t>GO:0004722</t>
  </si>
  <si>
    <t>protein serine/threonine phosphatase activity</t>
  </si>
  <si>
    <t>GO:0003779</t>
  </si>
  <si>
    <t>actin binding</t>
  </si>
  <si>
    <t>GO:0035064</t>
  </si>
  <si>
    <t>methylated histone binding</t>
  </si>
  <si>
    <t>GO:0008536</t>
  </si>
  <si>
    <t>Ran GTPase binding</t>
  </si>
  <si>
    <t>GO:0016790</t>
  </si>
  <si>
    <t>thiolester hydrolase activity</t>
  </si>
  <si>
    <t>GO:0008094</t>
  </si>
  <si>
    <t>DNA-dependent ATPase activity</t>
  </si>
  <si>
    <t>GO:0043566</t>
  </si>
  <si>
    <t>structure-specific DNA binding</t>
  </si>
  <si>
    <t>GO:0003697</t>
  </si>
  <si>
    <t>single-stranded DNA binding</t>
  </si>
  <si>
    <t>GO:0004725</t>
  </si>
  <si>
    <t>protein tyrosine phosphatase activity</t>
  </si>
  <si>
    <t>GO:0015631</t>
  </si>
  <si>
    <t>tubulin binding</t>
  </si>
  <si>
    <t>GO:0003729</t>
  </si>
  <si>
    <t>mRNA binding</t>
  </si>
  <si>
    <t>GO:0003730</t>
  </si>
  <si>
    <t>mRNA 3'-UTR binding</t>
  </si>
  <si>
    <t>GO:0001103</t>
  </si>
  <si>
    <t>RNA polymerase II repressing transcription factor binding</t>
  </si>
  <si>
    <t>GO:0043130</t>
  </si>
  <si>
    <t>ubiquitin binding</t>
  </si>
  <si>
    <t>GO:0017137</t>
  </si>
  <si>
    <t>Rab GTPase binding</t>
  </si>
  <si>
    <t>GO:0015035</t>
  </si>
  <si>
    <t>protein disulfide oxidoreductase activity</t>
  </si>
  <si>
    <t>GO:0051015</t>
  </si>
  <si>
    <t>actin filament binding</t>
  </si>
  <si>
    <t>GO:0003995</t>
  </si>
  <si>
    <t>acyl-CoA dehydrogenase activity</t>
  </si>
  <si>
    <t>GO:0005089</t>
  </si>
  <si>
    <t>Rho guanyl-nucleotide exchange factor activity</t>
  </si>
  <si>
    <t>GO:0003725</t>
  </si>
  <si>
    <t>double-stranded RNA binding</t>
  </si>
  <si>
    <t>GO:0008234</t>
  </si>
  <si>
    <t>cysteine-type peptidase activity</t>
  </si>
  <si>
    <t>GO:0048487</t>
  </si>
  <si>
    <t>beta-tubulin binding</t>
  </si>
  <si>
    <t>GO:0005086</t>
  </si>
  <si>
    <t>ARF guanyl-nucleotide exchange factor activity</t>
  </si>
  <si>
    <t>GO:0019706</t>
  </si>
  <si>
    <t>protein-cysteine S-palmitoyltransferase activity</t>
  </si>
  <si>
    <t>GO:0008013</t>
  </si>
  <si>
    <t>beta-catenin binding</t>
  </si>
  <si>
    <t>GO:0005487</t>
  </si>
  <si>
    <t>nucleocytoplasmic transporter activity</t>
  </si>
  <si>
    <t>GO:0019905</t>
  </si>
  <si>
    <t>syntaxin binding</t>
  </si>
  <si>
    <t>GO:0003951</t>
  </si>
  <si>
    <t>NAD+ kinase activity</t>
  </si>
  <si>
    <t>GO:0043021</t>
  </si>
  <si>
    <t>ribonucleoprotein complex binding</t>
  </si>
  <si>
    <t>GO:0004550</t>
  </si>
  <si>
    <t>nucleoside diphosphate kinase activity</t>
  </si>
  <si>
    <t>GO:0032403</t>
  </si>
  <si>
    <t>protein complex binding</t>
  </si>
  <si>
    <t>GO:0016788</t>
  </si>
  <si>
    <t>hydrolase activity, acting on ester bonds</t>
  </si>
  <si>
    <t>GO:0004143</t>
  </si>
  <si>
    <t>diacylglycerol kinase activity</t>
  </si>
  <si>
    <t>GO:0004298</t>
  </si>
  <si>
    <t>threonine-type endopeptidase activity</t>
  </si>
  <si>
    <t>GO:0070403</t>
  </si>
  <si>
    <t>NAD+ binding</t>
  </si>
  <si>
    <t>GO:0031369</t>
  </si>
  <si>
    <t>translation initiation factor binding</t>
  </si>
  <si>
    <t>GO:0043546</t>
  </si>
  <si>
    <t>molybdopterin cofactor binding</t>
  </si>
  <si>
    <t>GO:0004526</t>
  </si>
  <si>
    <t>ribonuclease P activity</t>
  </si>
  <si>
    <t>GO:0004535</t>
  </si>
  <si>
    <t>poly(A)-specific ribonuclease activity</t>
  </si>
  <si>
    <t>GO:0008143</t>
  </si>
  <si>
    <t>poly(A) binding</t>
  </si>
  <si>
    <t>GO:0030515</t>
  </si>
  <si>
    <t>snoRNA binding</t>
  </si>
  <si>
    <t>GO:0017056</t>
  </si>
  <si>
    <t>structural constituent of nuclear pore</t>
  </si>
  <si>
    <t>GO:0005516</t>
  </si>
  <si>
    <t>calmodulin binding</t>
  </si>
  <si>
    <t>GO:0005484</t>
  </si>
  <si>
    <t>SNAP receptor activity</t>
  </si>
  <si>
    <t>GO:0004177</t>
  </si>
  <si>
    <t>aminopeptidase activity</t>
  </si>
  <si>
    <t>GO:0019904</t>
  </si>
  <si>
    <t>protein domain specific binding</t>
  </si>
  <si>
    <t>GO:0070064</t>
  </si>
  <si>
    <t>proline-rich region binding</t>
  </si>
  <si>
    <t>GO:0008353</t>
  </si>
  <si>
    <t>RNA polymerase II carboxy-terminal domain kinase activity</t>
  </si>
  <si>
    <t>GO:0003774</t>
  </si>
  <si>
    <t>motor activity</t>
  </si>
  <si>
    <t>GO:0003868</t>
  </si>
  <si>
    <t>4-hydroxyphenylpyruvate dioxygenase activity</t>
  </si>
  <si>
    <t>GO:0070530</t>
  </si>
  <si>
    <t>K63-linked polyubiquitin binding</t>
  </si>
  <si>
    <t>GO:0004438</t>
  </si>
  <si>
    <t>phosphatidylinositol-3-phosphatase activity</t>
  </si>
  <si>
    <t>GO:0046969</t>
  </si>
  <si>
    <t>NAD-dependent histone deacetylase activity (H3-K9 specific)</t>
  </si>
  <si>
    <t>GO:0008430</t>
  </si>
  <si>
    <t>selenium binding</t>
  </si>
  <si>
    <t>GO:0034450</t>
  </si>
  <si>
    <t>ubiquitin-ubiquitin ligase activity</t>
  </si>
  <si>
    <t>GO:0008266</t>
  </si>
  <si>
    <t>poly(U) RNA binding</t>
  </si>
  <si>
    <t>GO:0005528</t>
  </si>
  <si>
    <t>FK506 binding</t>
  </si>
  <si>
    <t>GO:0016881</t>
  </si>
  <si>
    <t>acid-amino acid ligase activity</t>
  </si>
  <si>
    <t>GO:0004708</t>
  </si>
  <si>
    <t>MAP kinase kinase activity</t>
  </si>
  <si>
    <t>GO:0048365</t>
  </si>
  <si>
    <t>Rac GTPase binding</t>
  </si>
  <si>
    <t>GO:0008022</t>
  </si>
  <si>
    <t>protein C-terminus binding</t>
  </si>
  <si>
    <t>GO:0042169</t>
  </si>
  <si>
    <t>SH2 domain binding</t>
  </si>
  <si>
    <t>GO:0009055</t>
  </si>
  <si>
    <t>electron carrier activity</t>
  </si>
  <si>
    <t>GO:0004715</t>
  </si>
  <si>
    <t>non-membrane spanning protein tyrosine kinase activity</t>
  </si>
  <si>
    <t>GO:0005546</t>
  </si>
  <si>
    <t>phosphatidylinositol-4,5-bisphosphate binding</t>
  </si>
  <si>
    <t>GO:0005158</t>
  </si>
  <si>
    <t>insulin receptor binding</t>
  </si>
  <si>
    <t>GO:0019829</t>
  </si>
  <si>
    <t>cation-transporting ATPase activity</t>
  </si>
  <si>
    <t>GO:0003906</t>
  </si>
  <si>
    <t>DNA-(apurinic or apyrimidinic site) lyase activity</t>
  </si>
  <si>
    <t>GO:0019992</t>
  </si>
  <si>
    <t>diacylglycerol binding</t>
  </si>
  <si>
    <t>GO:0070402</t>
  </si>
  <si>
    <t>NADPH binding</t>
  </si>
  <si>
    <t>GO:0051087</t>
  </si>
  <si>
    <t>chaperone binding</t>
  </si>
  <si>
    <t>GO:0016791</t>
  </si>
  <si>
    <t>phosphatase activity</t>
  </si>
  <si>
    <t>GO:0003727</t>
  </si>
  <si>
    <t>single-stranded RNA binding</t>
  </si>
  <si>
    <t>GO:0017016</t>
  </si>
  <si>
    <t>Ras GTPase binding</t>
  </si>
  <si>
    <t>GO:0043141</t>
  </si>
  <si>
    <t>ATP-dependent 5'-3' DNA helicase activity</t>
  </si>
  <si>
    <t>GO:0051537</t>
  </si>
  <si>
    <t>2 iron, 2 sulfur cluster binding</t>
  </si>
  <si>
    <t>GO:0016597</t>
  </si>
  <si>
    <t>amino acid binding</t>
  </si>
  <si>
    <t>GO:0019887</t>
  </si>
  <si>
    <t>protein kinase regulator activity</t>
  </si>
  <si>
    <t>GO:0019209</t>
  </si>
  <si>
    <t>kinase activator activity</t>
  </si>
  <si>
    <t>ATP-dependent microtubule motor activity, plus-end-directed</t>
  </si>
  <si>
    <t>GO:0046970</t>
  </si>
  <si>
    <t>NAD-dependent histone deacetylase activity (H4-K16 specific)</t>
  </si>
  <si>
    <t>GO:0004579</t>
  </si>
  <si>
    <t>dolichyl-diphosphooligosaccharide-protein glycotransferase activity</t>
  </si>
  <si>
    <t>GO:0032041</t>
  </si>
  <si>
    <t>NAD-dependent histone deacetylase activity (H3-K14 specific)</t>
  </si>
  <si>
    <t>GO:0004067</t>
  </si>
  <si>
    <t>asparaginase activity</t>
  </si>
  <si>
    <t>GO:0017124</t>
  </si>
  <si>
    <t>SH3 domain binding</t>
  </si>
  <si>
    <t>GO:0051213</t>
  </si>
  <si>
    <t>dioxygenase activity</t>
  </si>
  <si>
    <t>GO:0000049</t>
  </si>
  <si>
    <t>tRNA binding</t>
  </si>
  <si>
    <t>Supplementary Data 6b: Enriched GO terms for highly methylated genes</t>
  </si>
  <si>
    <t>Note: "highly methylated" genes have &gt; 80% median methylation level (4,919 genes)</t>
  </si>
  <si>
    <t>GO:0006355</t>
  </si>
  <si>
    <t>regulation of transcription, DNA-templated</t>
  </si>
  <si>
    <t>GO:0046039</t>
  </si>
  <si>
    <t>GTP metabolic process</t>
  </si>
  <si>
    <t>GO:0000122</t>
  </si>
  <si>
    <t>negative regulation of transcription from RNA polymerase II promoter</t>
  </si>
  <si>
    <t>GO:1901069</t>
  </si>
  <si>
    <t>guanosine-containing compound catabolic process</t>
  </si>
  <si>
    <t>GO:0046907</t>
  </si>
  <si>
    <t>intracellular transport</t>
  </si>
  <si>
    <t>GO:0000380</t>
  </si>
  <si>
    <t>alternative mRNA splicing, via spliceosome</t>
  </si>
  <si>
    <t>GO:0000183</t>
  </si>
  <si>
    <t>chromatin silencing at rDNA</t>
  </si>
  <si>
    <t>GO:0045892</t>
  </si>
  <si>
    <t>negative regulation of transcription, DNA-templated</t>
  </si>
  <si>
    <t>GO:0061025</t>
  </si>
  <si>
    <t>membrane fusion</t>
  </si>
  <si>
    <t>GO:0032968</t>
  </si>
  <si>
    <t>positive regulation of transcription elongation from RNA polymerase II promoter</t>
  </si>
  <si>
    <t>GO:0030174</t>
  </si>
  <si>
    <t>regulation of DNA-dependent DNA replication initiation</t>
  </si>
  <si>
    <t>GO:0007257</t>
  </si>
  <si>
    <t>activation of JUN kinase activity</t>
  </si>
  <si>
    <t>GO:1990390</t>
  </si>
  <si>
    <t>protein K33-linked ubiquitination</t>
  </si>
  <si>
    <t>GO:0001701</t>
  </si>
  <si>
    <t>in utero embryonic development</t>
  </si>
  <si>
    <t>GO:0008286</t>
  </si>
  <si>
    <t>insulin receptor signaling pathway</t>
  </si>
  <si>
    <t>GO:2001244</t>
  </si>
  <si>
    <t>positive regulation of intrinsic apoptotic signaling pathway</t>
  </si>
  <si>
    <t>GO:0000462</t>
  </si>
  <si>
    <t>maturation of SSU-rRNA from tricistronic rRNA transcript (SSU-rRNA, 5.8S rRNA, LSU-rRNA)</t>
  </si>
  <si>
    <t>GO:0006829</t>
  </si>
  <si>
    <t>zinc II ion transport</t>
  </si>
  <si>
    <t>GO:0051568</t>
  </si>
  <si>
    <t>histone H3-K4 methylation</t>
  </si>
  <si>
    <t>GO:0001953</t>
  </si>
  <si>
    <t>negative regulation of cell-matrix adhesion</t>
  </si>
  <si>
    <t>GO:0045773</t>
  </si>
  <si>
    <t>positive regulation of axon extension</t>
  </si>
  <si>
    <t>GO:0015693</t>
  </si>
  <si>
    <t>magnesium ion transport</t>
  </si>
  <si>
    <t>GO:0035264</t>
  </si>
  <si>
    <t>multicellular organism growth</t>
  </si>
  <si>
    <t>GO:0043280</t>
  </si>
  <si>
    <t>positive regulation of cysteine-type endopeptidase activity involved in apoptotic process</t>
  </si>
  <si>
    <t>GO:0030036</t>
  </si>
  <si>
    <t>actin cytoskeleton organization</t>
  </si>
  <si>
    <t>GO:0070936</t>
  </si>
  <si>
    <t>protein K48-linked ubiquitination</t>
  </si>
  <si>
    <t>GO:0034332</t>
  </si>
  <si>
    <t>adherens junction organization</t>
  </si>
  <si>
    <t>GO:0090316</t>
  </si>
  <si>
    <t>positive regulation of intracellular protein transport</t>
  </si>
  <si>
    <t>GO:0006606</t>
  </si>
  <si>
    <t>protein import into nucleus</t>
  </si>
  <si>
    <t>GO:0045727</t>
  </si>
  <si>
    <t>positive regulation of translation</t>
  </si>
  <si>
    <t>GO:0006891</t>
  </si>
  <si>
    <t>intra-Golgi vesicle-mediated transport</t>
  </si>
  <si>
    <t>GO:0010827</t>
  </si>
  <si>
    <t>regulation of glucose transport</t>
  </si>
  <si>
    <t>GO:0042770</t>
  </si>
  <si>
    <t>signal transduction in response to DNA damage</t>
  </si>
  <si>
    <t>GO:0045292</t>
  </si>
  <si>
    <t>mRNA cis splicing, via spliceosome</t>
  </si>
  <si>
    <t>GO:0033147</t>
  </si>
  <si>
    <t>negative regulation of intracellular estrogen receptor signaling pathway</t>
  </si>
  <si>
    <t>GO:0010569</t>
  </si>
  <si>
    <t>regulation of double-strand break repair via homologous recombination</t>
  </si>
  <si>
    <t>GO:0016024</t>
  </si>
  <si>
    <t>CDP-diacylglycerol biosynthetic process</t>
  </si>
  <si>
    <t>GO:0010923</t>
  </si>
  <si>
    <t>negative regulation of phosphatase activity</t>
  </si>
  <si>
    <t>GO:0006986</t>
  </si>
  <si>
    <t>response to unfolded protein</t>
  </si>
  <si>
    <t>GO:0008625</t>
  </si>
  <si>
    <t>extrinsic apoptotic signaling pathway via death domain receptors</t>
  </si>
  <si>
    <t>GO:0043101</t>
  </si>
  <si>
    <t>purine-containing compound salvage</t>
  </si>
  <si>
    <t>GO:0071577</t>
  </si>
  <si>
    <t>zinc II ion transmembrane transport</t>
  </si>
  <si>
    <t>GO:0032482</t>
  </si>
  <si>
    <t>Rab protein signal transduction</t>
  </si>
  <si>
    <t>GO:0045719</t>
  </si>
  <si>
    <t>negative regulation of glycogen biosynthetic process</t>
  </si>
  <si>
    <t>GO:0001675</t>
  </si>
  <si>
    <t>acrosome assembly</t>
  </si>
  <si>
    <t>GO:0006729</t>
  </si>
  <si>
    <t>tetrahydrobiopterin biosynthetic process</t>
  </si>
  <si>
    <t>GO:0036302</t>
  </si>
  <si>
    <t>atrioventricular canal development</t>
  </si>
  <si>
    <t>GO:0043985</t>
  </si>
  <si>
    <t>histone H4-R3 methylation</t>
  </si>
  <si>
    <t>GO:0006975</t>
  </si>
  <si>
    <t>DNA damage induced protein phosphorylation</t>
  </si>
  <si>
    <t>GO:0008611</t>
  </si>
  <si>
    <t>ether lipid biosynthetic process</t>
  </si>
  <si>
    <t>GO:0034244</t>
  </si>
  <si>
    <t>negative regulation of transcription elongation from RNA polymerase II promoter</t>
  </si>
  <si>
    <t>GO:0006379</t>
  </si>
  <si>
    <t>mRNA cleavage</t>
  </si>
  <si>
    <t>GO:0045807</t>
  </si>
  <si>
    <t>positive regulation of endocytosis</t>
  </si>
  <si>
    <t>GO:0042307</t>
  </si>
  <si>
    <t>positive regulation of protein import into nucleus</t>
  </si>
  <si>
    <t>GO:0007088</t>
  </si>
  <si>
    <t>regulation of mitotic nuclear division</t>
  </si>
  <si>
    <t>GO:0018345</t>
  </si>
  <si>
    <t>protein palmitoylation</t>
  </si>
  <si>
    <t>GO:0051496</t>
  </si>
  <si>
    <t>positive regulation of stress fiber assembly</t>
  </si>
  <si>
    <t>GO:0000288</t>
  </si>
  <si>
    <t>nuclear-transcribed mRNA catabolic process, deadenylation-dependent decay</t>
  </si>
  <si>
    <t>GO:0051788</t>
  </si>
  <si>
    <t>response to misfolded protein</t>
  </si>
  <si>
    <t>GO:0007289</t>
  </si>
  <si>
    <t>spermatid nucleus differentiation</t>
  </si>
  <si>
    <t>GO:0031442</t>
  </si>
  <si>
    <t>positive regulation of mRNA 3'-end processing</t>
  </si>
  <si>
    <t>GO:0050848</t>
  </si>
  <si>
    <t>regulation of calcium-mediated signaling</t>
  </si>
  <si>
    <t>GO:0019048</t>
  </si>
  <si>
    <t>modulation by virus of host morphology or physiology</t>
  </si>
  <si>
    <t>GO:0070306</t>
  </si>
  <si>
    <t>lens fiber cell differentiation</t>
  </si>
  <si>
    <t>GO:0034088</t>
  </si>
  <si>
    <t>maintenance of mitotic sister chromatid cohesion</t>
  </si>
  <si>
    <t>GO:0009157</t>
  </si>
  <si>
    <t>deoxyribonucleoside monophosphate biosynthetic process</t>
  </si>
  <si>
    <t>GO:0090344</t>
  </si>
  <si>
    <t>negative regulation of cell aging</t>
  </si>
  <si>
    <t>GO:0031571</t>
  </si>
  <si>
    <t>mitotic G1 DNA damage checkpoint</t>
  </si>
  <si>
    <t>GO:1900181</t>
  </si>
  <si>
    <t>negative regulation of protein localization to nucleus</t>
  </si>
  <si>
    <t>GO:0021532</t>
  </si>
  <si>
    <t>neural tube patterning</t>
  </si>
  <si>
    <t>GO:0043122</t>
  </si>
  <si>
    <t>regulation of I-kappaB kinase/NF-kappaB signaling</t>
  </si>
  <si>
    <t>GO:0006869</t>
  </si>
  <si>
    <t>lipid transport</t>
  </si>
  <si>
    <t>GO:0044262</t>
  </si>
  <si>
    <t>cellular carbohydrate metabolic process</t>
  </si>
  <si>
    <t>GO:0048009</t>
  </si>
  <si>
    <t>insulin-like growth factor receptor signaling pathway</t>
  </si>
  <si>
    <t>GO:0043066</t>
  </si>
  <si>
    <t>negative regulation of apoptotic process</t>
  </si>
  <si>
    <t>GO:0051262</t>
  </si>
  <si>
    <t>protein tetramerization</t>
  </si>
  <si>
    <t>GO:0006928</t>
  </si>
  <si>
    <t>movement of cell or subcellular component</t>
  </si>
  <si>
    <t>GO:0006672</t>
  </si>
  <si>
    <t>ceramide metabolic process</t>
  </si>
  <si>
    <t>GO:0031623</t>
  </si>
  <si>
    <t>receptor internalization</t>
  </si>
  <si>
    <t>GO:0006370</t>
  </si>
  <si>
    <t>7-methylguanosine mRNA capping</t>
  </si>
  <si>
    <t>GO:0044458</t>
  </si>
  <si>
    <t>motile cilium assembly</t>
  </si>
  <si>
    <t>GO:0002474</t>
  </si>
  <si>
    <t>antigen processing and presentation of peptide antigen via MHC class I</t>
  </si>
  <si>
    <t>GO:0070286</t>
  </si>
  <si>
    <t>axonemal dynein complex assembly</t>
  </si>
  <si>
    <t>GO:0060047</t>
  </si>
  <si>
    <t>heart contraction</t>
  </si>
  <si>
    <t>GO:0006897</t>
  </si>
  <si>
    <t>endocytosis</t>
  </si>
  <si>
    <t>GO:0006414</t>
  </si>
  <si>
    <t>translational elongation</t>
  </si>
  <si>
    <t>GO:0019886</t>
  </si>
  <si>
    <t>antigen processing and presentation of exogenous peptide antigen via MHC class II</t>
  </si>
  <si>
    <t>GO:0006605</t>
  </si>
  <si>
    <t>protein targeting</t>
  </si>
  <si>
    <t>GO:0030041</t>
  </si>
  <si>
    <t>actin filament polymerization</t>
  </si>
  <si>
    <t>GO:0006189</t>
  </si>
  <si>
    <t>'de novo' IMP biosynthetic process</t>
  </si>
  <si>
    <t>GO:0030218</t>
  </si>
  <si>
    <t>erythrocyte differentiation</t>
  </si>
  <si>
    <t>GO:0001676</t>
  </si>
  <si>
    <t>long-chain fatty acid metabolic process</t>
  </si>
  <si>
    <t>GO:0035690</t>
  </si>
  <si>
    <t>cellular response to drug</t>
  </si>
  <si>
    <t>GO:0043524</t>
  </si>
  <si>
    <t>negative regulation of neuron apoptotic process</t>
  </si>
  <si>
    <t>GO:0006275</t>
  </si>
  <si>
    <t>regulation of DNA replication</t>
  </si>
  <si>
    <t>GO:0072384</t>
  </si>
  <si>
    <t>organelle transport along microtubule</t>
  </si>
  <si>
    <t>GO:0009620</t>
  </si>
  <si>
    <t>response to fungus</t>
  </si>
  <si>
    <t>GO:2000780</t>
  </si>
  <si>
    <t>negative regulation of double-strand break repair</t>
  </si>
  <si>
    <t>GO:0002238</t>
  </si>
  <si>
    <t>response to molecule of fungal origin</t>
  </si>
  <si>
    <t>GO:0030261</t>
  </si>
  <si>
    <t>chromosome condensation</t>
  </si>
  <si>
    <t>GO:0001829</t>
  </si>
  <si>
    <t>trophectodermal cell differentiation</t>
  </si>
  <si>
    <t>GO:0015866</t>
  </si>
  <si>
    <t>ADP transport</t>
  </si>
  <si>
    <t>GO:0015867</t>
  </si>
  <si>
    <t>ATP transport</t>
  </si>
  <si>
    <t>GO:0006432</t>
  </si>
  <si>
    <t>phenylalanyl-tRNA aminoacylation</t>
  </si>
  <si>
    <t>GO:0036092</t>
  </si>
  <si>
    <t>phosphatidylinositol-3-phosphate biosynthetic process</t>
  </si>
  <si>
    <t>GO:0048853</t>
  </si>
  <si>
    <t>forebrain morphogenesis</t>
  </si>
  <si>
    <t>GO:0000042</t>
  </si>
  <si>
    <t>protein targeting to Golgi</t>
  </si>
  <si>
    <t>GO:0038095</t>
  </si>
  <si>
    <t>Fc-epsilon receptor signaling pathway</t>
  </si>
  <si>
    <t>GO:0051897</t>
  </si>
  <si>
    <t>positive regulation of protein kinase B signaling</t>
  </si>
  <si>
    <t>GO:0006469</t>
  </si>
  <si>
    <t>negative regulation of protein kinase activity</t>
  </si>
  <si>
    <t>GO:0043154</t>
  </si>
  <si>
    <t>negative regulation of cysteine-type endopeptidase activity involved in apoptotic process</t>
  </si>
  <si>
    <t>GO:0032868</t>
  </si>
  <si>
    <t>response to insulin</t>
  </si>
  <si>
    <t>GO:2001234</t>
  </si>
  <si>
    <t>negative regulation of apoptotic signaling pathway</t>
  </si>
  <si>
    <t>GO:0008589</t>
  </si>
  <si>
    <t>regulation of smoothened signaling pathway</t>
  </si>
  <si>
    <t>GO:0032456</t>
  </si>
  <si>
    <t>endocytic recycling</t>
  </si>
  <si>
    <t>GO:0051988</t>
  </si>
  <si>
    <t>regulation of attachment of spindle microtubules to kinetochore</t>
  </si>
  <si>
    <t>GO:0043968</t>
  </si>
  <si>
    <t>histone H2A acetylation</t>
  </si>
  <si>
    <t>GO:0007077</t>
  </si>
  <si>
    <t>mitotic nuclear envelope disassembly</t>
  </si>
  <si>
    <t>GO:0061077</t>
  </si>
  <si>
    <t>chaperone-mediated protein folding</t>
  </si>
  <si>
    <t>GO:0030183</t>
  </si>
  <si>
    <t>B cell differentiation</t>
  </si>
  <si>
    <t>GO:0006112</t>
  </si>
  <si>
    <t>energy reserve metabolic process</t>
  </si>
  <si>
    <t>GO:0072659</t>
  </si>
  <si>
    <t>protein localization to plasma membrane</t>
  </si>
  <si>
    <t>GO:0046834</t>
  </si>
  <si>
    <t>lipid phosphorylation</t>
  </si>
  <si>
    <t>GO:0016050</t>
  </si>
  <si>
    <t>vesicle organization</t>
  </si>
  <si>
    <t>GO:0033144</t>
  </si>
  <si>
    <t>negative regulation of intracellular steroid hormone receptor signaling pathway</t>
  </si>
  <si>
    <t>GO:0043149</t>
  </si>
  <si>
    <t>stress fiber assembly</t>
  </si>
  <si>
    <t>GO:0046653</t>
  </si>
  <si>
    <t>tetrahydrofolate metabolic process</t>
  </si>
  <si>
    <t>GO:0034067</t>
  </si>
  <si>
    <t>protein localization to Golgi apparatus</t>
  </si>
  <si>
    <t>GO:0033962</t>
  </si>
  <si>
    <t>cytoplasmic mRNA processing body assembly</t>
  </si>
  <si>
    <t>GO:0060765</t>
  </si>
  <si>
    <t>regulation of androgen receptor signaling pathway</t>
  </si>
  <si>
    <t>GO:0008593</t>
  </si>
  <si>
    <t>regulation of Notch signaling pathway</t>
  </si>
  <si>
    <t>GO:0035520</t>
  </si>
  <si>
    <t>monoubiquitinated protein deubiquitination</t>
  </si>
  <si>
    <t>GO:0006301</t>
  </si>
  <si>
    <t>postreplication repair</t>
  </si>
  <si>
    <t>GO:0033762</t>
  </si>
  <si>
    <t>response to glucagon</t>
  </si>
  <si>
    <t>GO:0060285</t>
  </si>
  <si>
    <t>cilium-dependent cell motility</t>
  </si>
  <si>
    <t>GO:0045943</t>
  </si>
  <si>
    <t>positive regulation of transcription from RNA polymerase I promoter</t>
  </si>
  <si>
    <t>GO:0015908</t>
  </si>
  <si>
    <t>fatty acid transport</t>
  </si>
  <si>
    <t>GO:0021955</t>
  </si>
  <si>
    <t>central nervous system neuron axonogenesis</t>
  </si>
  <si>
    <t>GO:0001816</t>
  </si>
  <si>
    <t>cytokine production</t>
  </si>
  <si>
    <t>GO:0001667</t>
  </si>
  <si>
    <t>ameboidal-type cell migration</t>
  </si>
  <si>
    <t>GO:0030308</t>
  </si>
  <si>
    <t>negative regulation of cell growth</t>
  </si>
  <si>
    <t>GO:0009166</t>
  </si>
  <si>
    <t>nucleotide catabolic process</t>
  </si>
  <si>
    <t>GO:0045471</t>
  </si>
  <si>
    <t>response to ethanol</t>
  </si>
  <si>
    <t>GO:0048511</t>
  </si>
  <si>
    <t>rhythmic process</t>
  </si>
  <si>
    <t>GO:0006839</t>
  </si>
  <si>
    <t>mitochondrial transport</t>
  </si>
  <si>
    <t>GO:0007435</t>
  </si>
  <si>
    <t>salivary gland morphogenesis</t>
  </si>
  <si>
    <t>GO:0000038</t>
  </si>
  <si>
    <t>very long-chain fatty acid metabolic process</t>
  </si>
  <si>
    <t>GO:0046621</t>
  </si>
  <si>
    <t>negative regulation of organ growth</t>
  </si>
  <si>
    <t>GO:0045116</t>
  </si>
  <si>
    <t>protein neddylation</t>
  </si>
  <si>
    <t>GO:0045948</t>
  </si>
  <si>
    <t>positive regulation of translational initiation</t>
  </si>
  <si>
    <t>GO:0031295</t>
  </si>
  <si>
    <t>T cell costimulation</t>
  </si>
  <si>
    <t>GO:0009113</t>
  </si>
  <si>
    <t>purine nucleobase biosynthetic process</t>
  </si>
  <si>
    <t>GO:0080182</t>
  </si>
  <si>
    <t>histone H3-K4 trimethylation</t>
  </si>
  <si>
    <t>GO:0002943</t>
  </si>
  <si>
    <t>tRNA dihydrouridine synthesis</t>
  </si>
  <si>
    <t>GO:0030851</t>
  </si>
  <si>
    <t>granulocyte differentiation</t>
  </si>
  <si>
    <t>GO:0050434</t>
  </si>
  <si>
    <t>positive regulation of viral transcription</t>
  </si>
  <si>
    <t>GO:0031325</t>
  </si>
  <si>
    <t>positive regulation of cellular metabolic process</t>
  </si>
  <si>
    <t>GO:0097502</t>
  </si>
  <si>
    <t>mannosylation</t>
  </si>
  <si>
    <t>GO:0034162</t>
  </si>
  <si>
    <t>toll-like receptor 9 signaling pathway</t>
  </si>
  <si>
    <t>GO:0045879</t>
  </si>
  <si>
    <t>negative regulation of smoothened signaling pathway</t>
  </si>
  <si>
    <t>GO:0012501</t>
  </si>
  <si>
    <t>programmed cell death</t>
  </si>
  <si>
    <t>GO:0043407</t>
  </si>
  <si>
    <t>negative regulation of MAP kinase activity</t>
  </si>
  <si>
    <t>GO:0048864</t>
  </si>
  <si>
    <t>stem cell development</t>
  </si>
  <si>
    <t>GO:0001841</t>
  </si>
  <si>
    <t>neural tube formation</t>
  </si>
  <si>
    <t>GO:0002520</t>
  </si>
  <si>
    <t>immune system development</t>
  </si>
  <si>
    <t>GO:0031401</t>
  </si>
  <si>
    <t>positive regulation of protein modification process</t>
  </si>
  <si>
    <t>GO:0015758</t>
  </si>
  <si>
    <t>glucose transport</t>
  </si>
  <si>
    <t>GO:0006476</t>
  </si>
  <si>
    <t>protein deacetylation</t>
  </si>
  <si>
    <t>GO:0006282</t>
  </si>
  <si>
    <t>regulation of DNA repair</t>
  </si>
  <si>
    <t>GO:0048515</t>
  </si>
  <si>
    <t>spermatid differentiation</t>
  </si>
  <si>
    <t>GO:0046839</t>
  </si>
  <si>
    <t>phospholipid dephosphorylation</t>
  </si>
  <si>
    <t>GO:0030490</t>
  </si>
  <si>
    <t>maturation of SSU-rRNA</t>
  </si>
  <si>
    <t>GO:0031062</t>
  </si>
  <si>
    <t>positive regulation of histone methylation</t>
  </si>
  <si>
    <t>GO:0030520</t>
  </si>
  <si>
    <t>intracellular estrogen receptor signaling pathway</t>
  </si>
  <si>
    <t>GO:0009220</t>
  </si>
  <si>
    <t>pyrimidine ribonucleotide biosynthetic process</t>
  </si>
  <si>
    <t>GO:2000045</t>
  </si>
  <si>
    <t>regulation of G1/S transition of mitotic cell cycle</t>
  </si>
  <si>
    <t>GO:0006949</t>
  </si>
  <si>
    <t>syncytium formation</t>
  </si>
  <si>
    <t>GO:2001273</t>
  </si>
  <si>
    <t>regulation of glucose import in response to insulin stimulus</t>
  </si>
  <si>
    <t>GO:0060123</t>
  </si>
  <si>
    <t>regulation of growth hormone secretion</t>
  </si>
  <si>
    <t>GO:0006563</t>
  </si>
  <si>
    <t>L-serine metabolic process</t>
  </si>
  <si>
    <t>GO:0045451</t>
  </si>
  <si>
    <t>pole plasm oskar mRNA localization</t>
  </si>
  <si>
    <t>GO:0090231</t>
  </si>
  <si>
    <t>regulation of spindle checkpoint</t>
  </si>
  <si>
    <t>GO:0032206</t>
  </si>
  <si>
    <t>positive regulation of telomere maintenance</t>
  </si>
  <si>
    <t>GO:0070265</t>
  </si>
  <si>
    <t>necrotic cell death</t>
  </si>
  <si>
    <t>GO:0021680</t>
  </si>
  <si>
    <t>cerebellar Purkinje cell layer development</t>
  </si>
  <si>
    <t>GO:2000146</t>
  </si>
  <si>
    <t>negative regulation of cell motility</t>
  </si>
  <si>
    <t>GO:0021513</t>
  </si>
  <si>
    <t>spinal cord dorsal/ventral patterning</t>
  </si>
  <si>
    <t>GO:0050774</t>
  </si>
  <si>
    <t>negative regulation of dendrite morphogenesis</t>
  </si>
  <si>
    <t>GO:0046037</t>
  </si>
  <si>
    <t>GMP metabolic process</t>
  </si>
  <si>
    <t>GO:0002250</t>
  </si>
  <si>
    <t>adaptive immune response</t>
  </si>
  <si>
    <t>GO:0033599</t>
  </si>
  <si>
    <t>regulation of mammary gland epithelial cell proliferation</t>
  </si>
  <si>
    <t>GO:0060323</t>
  </si>
  <si>
    <t>head morphogenesis</t>
  </si>
  <si>
    <t>GO:0060324</t>
  </si>
  <si>
    <t>face development</t>
  </si>
  <si>
    <t>GO:0071451</t>
  </si>
  <si>
    <t>cellular response to superoxide</t>
  </si>
  <si>
    <t>GO:0035640</t>
  </si>
  <si>
    <t>exploration behavior</t>
  </si>
  <si>
    <t>GO:0007253</t>
  </si>
  <si>
    <t>cytoplasmic sequestering of NF-kappaB</t>
  </si>
  <si>
    <t>GO:0043281</t>
  </si>
  <si>
    <t>regulation of cysteine-type endopeptidase activity involved in apoptotic process</t>
  </si>
  <si>
    <t>GO:0016601</t>
  </si>
  <si>
    <t>Rac protein signal transduction</t>
  </si>
  <si>
    <t>GO:0061383</t>
  </si>
  <si>
    <t>trabecula morphogenesis</t>
  </si>
  <si>
    <t>GO:0031098</t>
  </si>
  <si>
    <t>stress-activated protein kinase signaling cascade</t>
  </si>
  <si>
    <t>GO:0000105</t>
  </si>
  <si>
    <t>histidine biosynthetic process</t>
  </si>
  <si>
    <t>GO:0032981</t>
  </si>
  <si>
    <t>mitochondrial respiratory chain complex I assembly</t>
  </si>
  <si>
    <t>GO:0006097</t>
  </si>
  <si>
    <t>glyoxylate cycle</t>
  </si>
  <si>
    <t>GO:0035646</t>
  </si>
  <si>
    <t>endosome to melanosome transport</t>
  </si>
  <si>
    <t>GO:0001967</t>
  </si>
  <si>
    <t>suckling behavior</t>
  </si>
  <si>
    <t>GO:0031648</t>
  </si>
  <si>
    <t>protein destabilization</t>
  </si>
  <si>
    <t>GO:1900026</t>
  </si>
  <si>
    <t>positive regulation of substrate adhesion-dependent cell spreading</t>
  </si>
  <si>
    <t>GO:0046676</t>
  </si>
  <si>
    <t>negative regulation of insulin secretion</t>
  </si>
  <si>
    <t>GO:0050690</t>
  </si>
  <si>
    <t>regulation of defense response to virus by virus</t>
  </si>
  <si>
    <t>GO:0044091</t>
  </si>
  <si>
    <t>membrane biogenesis</t>
  </si>
  <si>
    <t>GO:0042471</t>
  </si>
  <si>
    <t>ear morphogenesis</t>
  </si>
  <si>
    <t>GO:0050776</t>
  </si>
  <si>
    <t>regulation of immune response</t>
  </si>
  <si>
    <t>GO:0001817</t>
  </si>
  <si>
    <t>regulation of cytokine production</t>
  </si>
  <si>
    <t>GO:0051233</t>
  </si>
  <si>
    <t>spindle midzone</t>
  </si>
  <si>
    <t>GO:0030660</t>
  </si>
  <si>
    <t>Golgi-associated vesicle membrane</t>
  </si>
  <si>
    <t>GO:0070469</t>
  </si>
  <si>
    <t>respiratory chain</t>
  </si>
  <si>
    <t>GO:0031011</t>
  </si>
  <si>
    <t>Ino80 complex</t>
  </si>
  <si>
    <t>GO:0048188</t>
  </si>
  <si>
    <t>Set1C/COMPASS complex</t>
  </si>
  <si>
    <t>GO:0030131</t>
  </si>
  <si>
    <t>clathrin adaptor complex</t>
  </si>
  <si>
    <t>GO:0005786</t>
  </si>
  <si>
    <t>signal recognition particle, endoplasmic reticulum targeting</t>
  </si>
  <si>
    <t>GO:0008540</t>
  </si>
  <si>
    <t>proteasome regulatory particle, base subcomplex</t>
  </si>
  <si>
    <t>GO:0032588</t>
  </si>
  <si>
    <t>trans-Golgi network membrane</t>
  </si>
  <si>
    <t>GO:0001725</t>
  </si>
  <si>
    <t>stress fiber</t>
  </si>
  <si>
    <t>GO:0017053</t>
  </si>
  <si>
    <t>transcriptional repressor complex</t>
  </si>
  <si>
    <t>GO:0031307</t>
  </si>
  <si>
    <t>integral component of mitochondrial outer membrane</t>
  </si>
  <si>
    <t>GO:0042405</t>
  </si>
  <si>
    <t>nuclear inclusion body</t>
  </si>
  <si>
    <t>GO:0012507</t>
  </si>
  <si>
    <t>ER to Golgi transport vesicle membrane</t>
  </si>
  <si>
    <t>GO:0000793</t>
  </si>
  <si>
    <t>condensed chromosome</t>
  </si>
  <si>
    <t>GO:0031305</t>
  </si>
  <si>
    <t>integral component of mitochondrial inner membrane</t>
  </si>
  <si>
    <t>GO:0005664</t>
  </si>
  <si>
    <t>nuclear origin of replication recognition complex</t>
  </si>
  <si>
    <t>GO:0071564</t>
  </si>
  <si>
    <t>npBAF complex</t>
  </si>
  <si>
    <t>GO:0071565</t>
  </si>
  <si>
    <t>nBAF complex</t>
  </si>
  <si>
    <t>GO:0016514</t>
  </si>
  <si>
    <t>SWI/SNF complex</t>
  </si>
  <si>
    <t>GO:0030991</t>
  </si>
  <si>
    <t>intraciliary transport particle A</t>
  </si>
  <si>
    <t>GO:0031932</t>
  </si>
  <si>
    <t>TORC2 complex</t>
  </si>
  <si>
    <t>GO:0005793</t>
  </si>
  <si>
    <t>endoplasmic reticulum-Golgi intermediate compartment</t>
  </si>
  <si>
    <t>GO:0000139</t>
  </si>
  <si>
    <t>Golgi membrane</t>
  </si>
  <si>
    <t>GO:0035861</t>
  </si>
  <si>
    <t>site of double-strand break</t>
  </si>
  <si>
    <t>GO:0005828</t>
  </si>
  <si>
    <t>kinetochore microtubule</t>
  </si>
  <si>
    <t>GO:0016471</t>
  </si>
  <si>
    <t>vacuolar proton-transporting V-type ATPase complex</t>
  </si>
  <si>
    <t>GO:0005849</t>
  </si>
  <si>
    <t>mRNA cleavage factor complex</t>
  </si>
  <si>
    <t>GO:0035869</t>
  </si>
  <si>
    <t>ciliary transition zone</t>
  </si>
  <si>
    <t>GO:0032592</t>
  </si>
  <si>
    <t>integral component of mitochondrial membrane</t>
  </si>
  <si>
    <t>GO:0033180</t>
  </si>
  <si>
    <t>proton-transporting V-type ATPase, V1 domain</t>
  </si>
  <si>
    <t>GO:0005687</t>
  </si>
  <si>
    <t>U4 snRNP</t>
  </si>
  <si>
    <t>GO:0005677</t>
  </si>
  <si>
    <t>chromatin silencing complex</t>
  </si>
  <si>
    <t>GO:0071556</t>
  </si>
  <si>
    <t>integral component of lumenal side of endoplasmic reticulum membrane</t>
  </si>
  <si>
    <t>GO:0070937</t>
  </si>
  <si>
    <t>CRD-mediated mRNA stability complex</t>
  </si>
  <si>
    <t>GO:0034715</t>
  </si>
  <si>
    <t>pICln-Sm protein complex</t>
  </si>
  <si>
    <t>GO:0000127</t>
  </si>
  <si>
    <t>transcription factor TFIIIC complex</t>
  </si>
  <si>
    <t>GO:0031931</t>
  </si>
  <si>
    <t>TORC1 complex</t>
  </si>
  <si>
    <t>GO:0005667</t>
  </si>
  <si>
    <t>transcription factor complex</t>
  </si>
  <si>
    <t>GO:0005845</t>
  </si>
  <si>
    <t>mRNA cap binding complex</t>
  </si>
  <si>
    <t>GO:0030659</t>
  </si>
  <si>
    <t>cytoplasmic vesicle membrane</t>
  </si>
  <si>
    <t>GO:0012505</t>
  </si>
  <si>
    <t>endomembrane system</t>
  </si>
  <si>
    <t>GO:0042555</t>
  </si>
  <si>
    <t>MCM complex</t>
  </si>
  <si>
    <t>GO:0030117</t>
  </si>
  <si>
    <t>membrane coat</t>
  </si>
  <si>
    <t>GO:0005753</t>
  </si>
  <si>
    <t>mitochondrial proton-transporting ATP synthase complex</t>
  </si>
  <si>
    <t>GO:0005675</t>
  </si>
  <si>
    <t>holo TFIIH complex</t>
  </si>
  <si>
    <t>GO:0000812</t>
  </si>
  <si>
    <t>Swr1 complex</t>
  </si>
  <si>
    <t>GO:0000813</t>
  </si>
  <si>
    <t>ESCRT I complex</t>
  </si>
  <si>
    <t>GO:0035145</t>
  </si>
  <si>
    <t>exon-exon junction complex</t>
  </si>
  <si>
    <t>GO:0072686</t>
  </si>
  <si>
    <t>mitotic spindle</t>
  </si>
  <si>
    <t>GO:0005525</t>
  </si>
  <si>
    <t>GTP binding</t>
  </si>
  <si>
    <t>GO:0003924</t>
  </si>
  <si>
    <t>GTPase activity</t>
  </si>
  <si>
    <t>GO:0003714</t>
  </si>
  <si>
    <t>transcription corepressor activity</t>
  </si>
  <si>
    <t>GO:0008312</t>
  </si>
  <si>
    <t>7S RNA binding</t>
  </si>
  <si>
    <t>GO:0042800</t>
  </si>
  <si>
    <t>histone methyltransferase activity (H3-K4 specific)</t>
  </si>
  <si>
    <t>GO:0019964</t>
  </si>
  <si>
    <t>interferon-gamma binding</t>
  </si>
  <si>
    <t>GO:0001106</t>
  </si>
  <si>
    <t>RNA polymerase II transcription corepressor activity</t>
  </si>
  <si>
    <t>GO:0031492</t>
  </si>
  <si>
    <t>nucleosomal DNA binding</t>
  </si>
  <si>
    <t>GO:0050681</t>
  </si>
  <si>
    <t>androgen receptor binding</t>
  </si>
  <si>
    <t>GO:0046961</t>
  </si>
  <si>
    <t>proton-transporting ATPase activity, rotational mechanism</t>
  </si>
  <si>
    <t>GO:0003899</t>
  </si>
  <si>
    <t>DNA-directed RNA polymerase activity</t>
  </si>
  <si>
    <t>GO:0005385</t>
  </si>
  <si>
    <t>zinc ion transmembrane transporter activity</t>
  </si>
  <si>
    <t>GO:0004826</t>
  </si>
  <si>
    <t>phenylalanine-tRNA ligase activity</t>
  </si>
  <si>
    <t>GO:0003756</t>
  </si>
  <si>
    <t>protein disulfide isomerase activity</t>
  </si>
  <si>
    <t>GO:0005388</t>
  </si>
  <si>
    <t>calcium-transporting ATPase activity</t>
  </si>
  <si>
    <t>GO:0015095</t>
  </si>
  <si>
    <t>magnesium ion transmembrane transporter activity</t>
  </si>
  <si>
    <t>GO:0017070</t>
  </si>
  <si>
    <t>U6 snRNA binding</t>
  </si>
  <si>
    <t>GO:0005095</t>
  </si>
  <si>
    <t>GTPase inhibitor activity</t>
  </si>
  <si>
    <t>GO:0000339</t>
  </si>
  <si>
    <t>RNA cap binding</t>
  </si>
  <si>
    <t>GO:0005070</t>
  </si>
  <si>
    <t>SH3/SH2 adaptor activity</t>
  </si>
  <si>
    <t>GO:0004003</t>
  </si>
  <si>
    <t>ATP-dependent DNA helicase activity</t>
  </si>
  <si>
    <t>GO:0019003</t>
  </si>
  <si>
    <t>GDP binding</t>
  </si>
  <si>
    <t>GO:0004004</t>
  </si>
  <si>
    <t>ATP-dependent RNA helicase activity</t>
  </si>
  <si>
    <t>GO:0050660</t>
  </si>
  <si>
    <t>flavin adenine dinucleotide binding</t>
  </si>
  <si>
    <t>GO:0043295</t>
  </si>
  <si>
    <t>glutathione binding</t>
  </si>
  <si>
    <t>GO:0030676</t>
  </si>
  <si>
    <t>Rac guanyl-nucleotide exchange factor activity</t>
  </si>
  <si>
    <t>GO:0070976</t>
  </si>
  <si>
    <t>TIR domain binding</t>
  </si>
  <si>
    <t>GO:0046873</t>
  </si>
  <si>
    <t>metal ion transmembrane transporter activity</t>
  </si>
  <si>
    <t>GO:0046982</t>
  </si>
  <si>
    <t>protein heterodimerization activity</t>
  </si>
  <si>
    <t>GO:0031072</t>
  </si>
  <si>
    <t>heat shock protein binding</t>
  </si>
  <si>
    <t>GO:0019903</t>
  </si>
  <si>
    <t>protein phosphatase binding</t>
  </si>
  <si>
    <t>GO:0046547</t>
  </si>
  <si>
    <t>trans-aconitate 3-methyltransferase activity</t>
  </si>
  <si>
    <t>GO:0036459</t>
  </si>
  <si>
    <t>thiol-dependent ubiquitinyl hydrolase activity</t>
  </si>
  <si>
    <t>GO:0017025</t>
  </si>
  <si>
    <t>TBP-class protein binding</t>
  </si>
  <si>
    <t>GO:0000993</t>
  </si>
  <si>
    <t>RNA polymerase II core binding</t>
  </si>
  <si>
    <t>GO:0031434</t>
  </si>
  <si>
    <t>mitogen-activated protein kinase kinase binding</t>
  </si>
  <si>
    <t>GO:0030151</t>
  </si>
  <si>
    <t>molybdenum ion binding</t>
  </si>
  <si>
    <t>GO:0042803</t>
  </si>
  <si>
    <t>protein homodimerization activity</t>
  </si>
  <si>
    <t>GO:0036002</t>
  </si>
  <si>
    <t>pre-mRNA binding</t>
  </si>
  <si>
    <t>GO:0008047</t>
  </si>
  <si>
    <t>enzyme activator activity</t>
  </si>
  <si>
    <t>GO:0030742</t>
  </si>
  <si>
    <t>GTP-dependent protein binding</t>
  </si>
  <si>
    <t>GO:0019213</t>
  </si>
  <si>
    <t>deacetylase activity</t>
  </si>
  <si>
    <t>GO:0001085</t>
  </si>
  <si>
    <t>RNA polymerase II transcription factor binding</t>
  </si>
  <si>
    <t>GO:0051010</t>
  </si>
  <si>
    <t>microtubule plus-end binding</t>
  </si>
  <si>
    <t>GO:0051920</t>
  </si>
  <si>
    <t>peroxiredoxin activity</t>
  </si>
  <si>
    <t>GO:0017150</t>
  </si>
  <si>
    <t>tRNA dihydrouridine synthase activity</t>
  </si>
  <si>
    <t>GO:0051019</t>
  </si>
  <si>
    <t>mitogen-activated protein kinase binding</t>
  </si>
  <si>
    <t>GO:0060089</t>
  </si>
  <si>
    <t>molecular transducer activity</t>
  </si>
  <si>
    <t>GO:0004864</t>
  </si>
  <si>
    <t>protein phosphatase inhibitor activity</t>
  </si>
  <si>
    <t>GO:0001047</t>
  </si>
  <si>
    <t>core promoter binding</t>
  </si>
  <si>
    <t>GO:1901981</t>
  </si>
  <si>
    <t>phosphatidylinositol phosphate binding</t>
  </si>
  <si>
    <t>GO:0016820</t>
  </si>
  <si>
    <t>hydrolase activity, acting on acid anhydrides, catalyzing transmembrane movement of substances</t>
  </si>
  <si>
    <t>GO:0004407</t>
  </si>
  <si>
    <t>histone deacetylase activity</t>
  </si>
  <si>
    <t>GO:0015036</t>
  </si>
  <si>
    <t>disulfide oxidoreductase activity</t>
  </si>
  <si>
    <t>GO:0052866</t>
  </si>
  <si>
    <t>phosphatidylinositol phosphate phosphatase activity</t>
  </si>
  <si>
    <t>GO:0003988</t>
  </si>
  <si>
    <t>acetyl-CoA C-acyltransferase activity</t>
  </si>
  <si>
    <t>GO:0005313</t>
  </si>
  <si>
    <t>L-glutamate transmembrane transporter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</si>
</sst>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99CC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/>
    <xf numFmtId="10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3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2" fontId="2" fillId="0" borderId="3" xfId="0" quotePrefix="1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2" fontId="0" fillId="4" borderId="6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3" borderId="9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2" fontId="1" fillId="0" borderId="0" xfId="2" applyNumberFormat="1" applyBorder="1" applyAlignment="1">
      <alignment horizontal="center"/>
    </xf>
    <xf numFmtId="165" fontId="1" fillId="0" borderId="0" xfId="2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66" fontId="0" fillId="6" borderId="0" xfId="0" applyNumberFormat="1" applyFill="1" applyBorder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5" fillId="0" borderId="9" xfId="0" applyNumberFormat="1" applyFont="1" applyBorder="1" applyAlignment="1">
      <alignment horizontal="right"/>
    </xf>
    <xf numFmtId="0" fontId="0" fillId="6" borderId="9" xfId="0" applyNumberFormat="1" applyFill="1" applyBorder="1" applyAlignment="1">
      <alignment horizontal="center"/>
    </xf>
    <xf numFmtId="0" fontId="0" fillId="7" borderId="9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right"/>
    </xf>
    <xf numFmtId="166" fontId="0" fillId="6" borderId="0" xfId="0" applyNumberFormat="1" applyFill="1" applyAlignment="1">
      <alignment horizontal="center"/>
    </xf>
    <xf numFmtId="166" fontId="0" fillId="7" borderId="0" xfId="0" applyNumberFormat="1" applyFill="1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10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5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qPCR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4E9E7F5-9258-4D03-AF72-E193346C05E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D47-47BC-91D6-568A7597A503}"/>
                </c:ext>
              </c:extLst>
            </c:dLbl>
            <c:dLbl>
              <c:idx val="1"/>
              <c:layout>
                <c:manualLayout>
                  <c:x val="3.7376394592352274E-17"/>
                  <c:y val="-3.3585222502099076E-2"/>
                </c:manualLayout>
              </c:layout>
              <c:tx>
                <c:rich>
                  <a:bodyPr/>
                  <a:lstStyle/>
                  <a:p>
                    <a:fld id="{4685538B-A574-4876-848C-B3B8A5750FE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D47-47BC-91D6-568A7597A503}"/>
                </c:ext>
              </c:extLst>
            </c:dLbl>
            <c:dLbl>
              <c:idx val="2"/>
              <c:layout>
                <c:manualLayout>
                  <c:x val="0"/>
                  <c:y val="3.3585222502099076E-3"/>
                </c:manualLayout>
              </c:layout>
              <c:tx>
                <c:rich>
                  <a:bodyPr/>
                  <a:lstStyle/>
                  <a:p>
                    <a:fld id="{153C9E5C-0C13-48DD-8F7C-5C9CEA04A53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D47-47BC-91D6-568A7597A503}"/>
                </c:ext>
              </c:extLst>
            </c:dLbl>
            <c:dLbl>
              <c:idx val="3"/>
              <c:layout>
                <c:manualLayout>
                  <c:x val="-1.495055783694091E-16"/>
                  <c:y val="-2.3509655751469353E-2"/>
                </c:manualLayout>
              </c:layout>
              <c:tx>
                <c:rich>
                  <a:bodyPr/>
                  <a:lstStyle/>
                  <a:p>
                    <a:fld id="{1BCB8780-3BE3-45C1-9120-4007D296075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D47-47BC-91D6-568A7597A503}"/>
                </c:ext>
              </c:extLst>
            </c:dLbl>
            <c:dLbl>
              <c:idx val="4"/>
              <c:layout>
                <c:manualLayout>
                  <c:x val="0"/>
                  <c:y val="-6.7165155992780501E-3"/>
                </c:manualLayout>
              </c:layout>
              <c:tx>
                <c:rich>
                  <a:bodyPr/>
                  <a:lstStyle/>
                  <a:p>
                    <a:fld id="{670395B8-127F-4703-8F25-9CCE0589AE4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D47-47BC-91D6-568A7597A5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'4c'!$H$43:$H$47</c:f>
                <c:numCache>
                  <c:formatCode>General</c:formatCode>
                  <c:ptCount val="5"/>
                  <c:pt idx="0">
                    <c:v>6.3616782113161907E-2</c:v>
                  </c:pt>
                  <c:pt idx="1">
                    <c:v>0.34861826345107128</c:v>
                  </c:pt>
                  <c:pt idx="2">
                    <c:v>6.6724817732091379E-2</c:v>
                  </c:pt>
                  <c:pt idx="3">
                    <c:v>0.14876258021159527</c:v>
                  </c:pt>
                  <c:pt idx="4">
                    <c:v>3.5383888385406181E-2</c:v>
                  </c:pt>
                </c:numCache>
              </c:numRef>
            </c:plus>
            <c:minus>
              <c:numRef>
                <c:f>'4c'!$I$43:$I$47</c:f>
                <c:numCache>
                  <c:formatCode>General</c:formatCode>
                  <c:ptCount val="5"/>
                  <c:pt idx="0">
                    <c:v>6.0628510920472278E-2</c:v>
                  </c:pt>
                  <c:pt idx="1">
                    <c:v>0.30630621835388983</c:v>
                  </c:pt>
                  <c:pt idx="2">
                    <c:v>6.4013220563590822E-2</c:v>
                  </c:pt>
                  <c:pt idx="3">
                    <c:v>0.13463085011384823</c:v>
                  </c:pt>
                  <c:pt idx="4">
                    <c:v>3.3969557111600768E-2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'4c'!$A$43:$A$47</c:f>
              <c:strCache>
                <c:ptCount val="5"/>
                <c:pt idx="0">
                  <c:v>cJun</c:v>
                </c:pt>
                <c:pt idx="1">
                  <c:v>Hsp70</c:v>
                </c:pt>
                <c:pt idx="2">
                  <c:v>Mos</c:v>
                </c:pt>
                <c:pt idx="3">
                  <c:v>GADD45</c:v>
                </c:pt>
                <c:pt idx="4">
                  <c:v>Ras</c:v>
                </c:pt>
              </c:strCache>
            </c:strRef>
          </c:cat>
          <c:val>
            <c:numRef>
              <c:f>'4c'!$G$43:$G$47</c:f>
              <c:numCache>
                <c:formatCode>0.00</c:formatCode>
                <c:ptCount val="5"/>
                <c:pt idx="0">
                  <c:v>1.290709751681407</c:v>
                </c:pt>
                <c:pt idx="1">
                  <c:v>2.5237244307510642</c:v>
                </c:pt>
                <c:pt idx="2">
                  <c:v>1.5751862128222245</c:v>
                </c:pt>
                <c:pt idx="3">
                  <c:v>1.4172385476148521</c:v>
                </c:pt>
                <c:pt idx="4">
                  <c:v>0.84985394836423911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'4c'!$F$43:$F$47</c15:f>
                <c15:dlblRangeCache>
                  <c:ptCount val="5"/>
                  <c:pt idx="0">
                    <c:v>**</c:v>
                  </c:pt>
                  <c:pt idx="1">
                    <c:v>**</c:v>
                  </c:pt>
                  <c:pt idx="2">
                    <c:v>***</c:v>
                  </c:pt>
                  <c:pt idx="3">
                    <c:v>*</c:v>
                  </c:pt>
                  <c:pt idx="4">
                    <c:v>*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2D47-47BC-91D6-568A7597A503}"/>
            </c:ext>
          </c:extLst>
        </c:ser>
        <c:ser>
          <c:idx val="1"/>
          <c:order val="1"/>
          <c:tx>
            <c:v>RNAseq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7376394592352274E-17"/>
                  <c:y val="-1.6792611251049538E-2"/>
                </c:manualLayout>
              </c:layout>
              <c:tx>
                <c:rich>
                  <a:bodyPr/>
                  <a:lstStyle/>
                  <a:p>
                    <a:fld id="{98D311D0-796D-469D-AFC6-EE0601AA9B4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D47-47BC-91D6-568A7597A503}"/>
                </c:ext>
              </c:extLst>
            </c:dLbl>
            <c:dLbl>
              <c:idx val="1"/>
              <c:layout>
                <c:manualLayout>
                  <c:x val="0"/>
                  <c:y val="-7.7246011754827912E-2"/>
                </c:manualLayout>
              </c:layout>
              <c:tx>
                <c:rich>
                  <a:bodyPr/>
                  <a:lstStyle/>
                  <a:p>
                    <a:fld id="{1A01485C-7C86-4449-88CC-01ACBEBC4BC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D47-47BC-91D6-568A7597A503}"/>
                </c:ext>
              </c:extLst>
            </c:dLbl>
            <c:dLbl>
              <c:idx val="2"/>
              <c:layout>
                <c:manualLayout>
                  <c:x val="0"/>
                  <c:y val="-3.0226700251889168E-2"/>
                </c:manualLayout>
              </c:layout>
              <c:tx>
                <c:rich>
                  <a:bodyPr/>
                  <a:lstStyle/>
                  <a:p>
                    <a:fld id="{E29521C8-7A26-4AAA-8827-5AA84249942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D47-47BC-91D6-568A7597A503}"/>
                </c:ext>
              </c:extLst>
            </c:dLbl>
            <c:dLbl>
              <c:idx val="3"/>
              <c:layout>
                <c:manualLayout>
                  <c:x val="0"/>
                  <c:y val="-2.3509655751469353E-2"/>
                </c:manualLayout>
              </c:layout>
              <c:tx>
                <c:rich>
                  <a:bodyPr/>
                  <a:lstStyle/>
                  <a:p>
                    <a:fld id="{F015DF81-DAF7-4C34-B93B-FAD9C754439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D47-47BC-91D6-568A7597A503}"/>
                </c:ext>
              </c:extLst>
            </c:dLbl>
            <c:dLbl>
              <c:idx val="4"/>
              <c:layout>
                <c:manualLayout>
                  <c:x val="-1.495055783694091E-16"/>
                  <c:y val="-2.6868178001679139E-2"/>
                </c:manualLayout>
              </c:layout>
              <c:tx>
                <c:rich>
                  <a:bodyPr/>
                  <a:lstStyle/>
                  <a:p>
                    <a:fld id="{800BE320-E4EF-44C3-8871-267D0345FB5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2D47-47BC-91D6-568A7597A5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'4c'!$O$43:$O$47</c:f>
                <c:numCache>
                  <c:formatCode>General</c:formatCode>
                  <c:ptCount val="5"/>
                  <c:pt idx="0">
                    <c:v>0.11264519889780611</c:v>
                  </c:pt>
                  <c:pt idx="1">
                    <c:v>0.56920701756144965</c:v>
                  </c:pt>
                  <c:pt idx="2">
                    <c:v>0.17649172126752699</c:v>
                  </c:pt>
                  <c:pt idx="3">
                    <c:v>0.14549219375465605</c:v>
                  </c:pt>
                  <c:pt idx="4">
                    <c:v>6.0322566822153534E-2</c:v>
                  </c:pt>
                </c:numCache>
              </c:numRef>
            </c:plus>
            <c:minus>
              <c:numRef>
                <c:f>'4c'!$P$43:$P$47</c:f>
                <c:numCache>
                  <c:formatCode>General</c:formatCode>
                  <c:ptCount val="5"/>
                  <c:pt idx="0">
                    <c:v>0.10376063873180597</c:v>
                  </c:pt>
                  <c:pt idx="1">
                    <c:v>0.45424254485474425</c:v>
                  </c:pt>
                  <c:pt idx="2">
                    <c:v>0.15716761765643072</c:v>
                  </c:pt>
                  <c:pt idx="3">
                    <c:v>0.13149066450235547</c:v>
                  </c:pt>
                  <c:pt idx="4">
                    <c:v>5.5169865874227786E-2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'4c'!$A$43:$A$47</c:f>
              <c:strCache>
                <c:ptCount val="5"/>
                <c:pt idx="0">
                  <c:v>cJun</c:v>
                </c:pt>
                <c:pt idx="1">
                  <c:v>Hsp70</c:v>
                </c:pt>
                <c:pt idx="2">
                  <c:v>Mos</c:v>
                </c:pt>
                <c:pt idx="3">
                  <c:v>GADD45</c:v>
                </c:pt>
                <c:pt idx="4">
                  <c:v>Ras</c:v>
                </c:pt>
              </c:strCache>
            </c:strRef>
          </c:cat>
          <c:val>
            <c:numRef>
              <c:f>'4c'!$N$43:$N$47</c:f>
              <c:numCache>
                <c:formatCode>0.00</c:formatCode>
                <c:ptCount val="5"/>
                <c:pt idx="0">
                  <c:v>1.3155561523952999</c:v>
                </c:pt>
                <c:pt idx="1">
                  <c:v>2.2490256173828516</c:v>
                </c:pt>
                <c:pt idx="2">
                  <c:v>1.4354499399274236</c:v>
                </c:pt>
                <c:pt idx="3">
                  <c:v>1.3663411254568323</c:v>
                </c:pt>
                <c:pt idx="4">
                  <c:v>0.64587251509466681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'4c'!$M$43:$M$47</c15:f>
                <c15:dlblRangeCache>
                  <c:ptCount val="5"/>
                  <c:pt idx="0">
                    <c:v>*</c:v>
                  </c:pt>
                  <c:pt idx="1">
                    <c:v>*</c:v>
                  </c:pt>
                  <c:pt idx="2">
                    <c:v>*</c:v>
                  </c:pt>
                  <c:pt idx="3">
                    <c:v>*</c:v>
                  </c:pt>
                  <c:pt idx="4">
                    <c:v>***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2D47-47BC-91D6-568A7597A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969199"/>
        <c:axId val="2115292319"/>
      </c:barChart>
      <c:catAx>
        <c:axId val="4296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292319"/>
        <c:crosses val="autoZero"/>
        <c:auto val="1"/>
        <c:lblAlgn val="ctr"/>
        <c:lblOffset val="0"/>
        <c:noMultiLvlLbl val="0"/>
      </c:catAx>
      <c:valAx>
        <c:axId val="2115292319"/>
        <c:scaling>
          <c:logBase val="2"/>
          <c:orientation val="minMax"/>
          <c:max val="3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Fold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6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05625571591086"/>
          <c:y val="0.8774020375916487"/>
          <c:w val="0.20388748856817826"/>
          <c:h val="6.886160640499282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38</xdr:row>
      <xdr:rowOff>0</xdr:rowOff>
    </xdr:from>
    <xdr:to>
      <xdr:col>27</xdr:col>
      <xdr:colOff>19050</xdr:colOff>
      <xdr:row>57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A4BBAB-76BA-4CC3-A53E-5CB4D318F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/>
  </sheetViews>
  <sheetFormatPr defaultRowHeight="15" x14ac:dyDescent="0.25"/>
  <cols>
    <col min="1" max="1" width="7.5703125" style="1" bestFit="1" customWidth="1"/>
    <col min="2" max="2" width="5.42578125" style="1" bestFit="1" customWidth="1"/>
    <col min="3" max="3" width="11.140625" style="1" bestFit="1" customWidth="1"/>
    <col min="4" max="4" width="10.7109375" style="1" bestFit="1" customWidth="1"/>
    <col min="5" max="6" width="13.85546875" style="1" bestFit="1" customWidth="1"/>
    <col min="7" max="8" width="9.140625" style="1"/>
    <col min="9" max="9" width="7.5703125" style="1" bestFit="1" customWidth="1"/>
    <col min="10" max="10" width="11.140625" style="1" bestFit="1" customWidth="1"/>
    <col min="11" max="11" width="11" style="1" bestFit="1" customWidth="1"/>
    <col min="12" max="12" width="9.7109375" style="1" bestFit="1" customWidth="1"/>
    <col min="13" max="16" width="9.140625" style="1"/>
    <col min="17" max="18" width="14.140625" style="1" customWidth="1"/>
    <col min="19" max="19" width="12" style="1" bestFit="1" customWidth="1"/>
    <col min="20" max="20" width="9.140625" style="1"/>
    <col min="21" max="22" width="14.140625" style="1" customWidth="1"/>
    <col min="23" max="23" width="12" style="1" customWidth="1"/>
    <col min="24" max="16384" width="9.140625" style="1"/>
  </cols>
  <sheetData>
    <row r="1" spans="1:23" ht="18.75" x14ac:dyDescent="0.3">
      <c r="A1" s="12" t="s">
        <v>56</v>
      </c>
    </row>
    <row r="3" spans="1:23" s="8" customFormat="1" x14ac:dyDescent="0.25">
      <c r="A3" s="127" t="s">
        <v>14</v>
      </c>
      <c r="B3" s="127"/>
      <c r="C3" s="127"/>
      <c r="D3" s="127"/>
      <c r="E3" s="127"/>
      <c r="F3" s="127"/>
      <c r="G3" s="127"/>
      <c r="I3" s="127" t="s">
        <v>19</v>
      </c>
      <c r="J3" s="127"/>
      <c r="K3" s="127"/>
      <c r="L3" s="127"/>
      <c r="M3" s="127" t="s">
        <v>23</v>
      </c>
      <c r="N3" s="127"/>
      <c r="O3" s="127"/>
      <c r="Q3" s="127" t="s">
        <v>45</v>
      </c>
      <c r="R3" s="127"/>
      <c r="S3" s="127"/>
      <c r="U3" s="127" t="s">
        <v>46</v>
      </c>
      <c r="V3" s="127"/>
      <c r="W3" s="127"/>
    </row>
    <row r="4" spans="1:23" s="9" customFormat="1" ht="30.75" thickBot="1" x14ac:dyDescent="0.3">
      <c r="A4" s="10" t="s">
        <v>0</v>
      </c>
      <c r="B4" s="10" t="s">
        <v>11</v>
      </c>
      <c r="C4" s="10" t="s">
        <v>10</v>
      </c>
      <c r="D4" s="10" t="s">
        <v>17</v>
      </c>
      <c r="E4" s="10" t="s">
        <v>15</v>
      </c>
      <c r="F4" s="10" t="s">
        <v>16</v>
      </c>
      <c r="G4" s="10" t="s">
        <v>18</v>
      </c>
      <c r="I4" s="10" t="s">
        <v>0</v>
      </c>
      <c r="J4" s="10" t="s">
        <v>20</v>
      </c>
      <c r="K4" s="10" t="s">
        <v>21</v>
      </c>
      <c r="L4" s="10" t="s">
        <v>22</v>
      </c>
      <c r="M4" s="10" t="s">
        <v>24</v>
      </c>
      <c r="N4" s="13" t="s">
        <v>25</v>
      </c>
      <c r="O4" s="13" t="s">
        <v>26</v>
      </c>
      <c r="Q4" s="10" t="s">
        <v>32</v>
      </c>
      <c r="R4" s="10" t="s">
        <v>43</v>
      </c>
      <c r="S4" s="10" t="s">
        <v>34</v>
      </c>
      <c r="U4" s="10" t="s">
        <v>32</v>
      </c>
      <c r="V4" s="10" t="s">
        <v>43</v>
      </c>
      <c r="W4" s="10" t="s">
        <v>34</v>
      </c>
    </row>
    <row r="5" spans="1:23" x14ac:dyDescent="0.25">
      <c r="A5" s="1" t="s">
        <v>1</v>
      </c>
      <c r="B5" s="1" t="s">
        <v>12</v>
      </c>
      <c r="C5" s="2">
        <v>142003173</v>
      </c>
      <c r="D5" s="2">
        <v>8217221</v>
      </c>
      <c r="E5" s="2">
        <v>14342320473</v>
      </c>
      <c r="F5" s="2">
        <v>14080975229</v>
      </c>
      <c r="G5" s="5">
        <f>F5/E5</f>
        <v>0.98177803623256132</v>
      </c>
      <c r="I5" s="1" t="s">
        <v>1</v>
      </c>
      <c r="J5" s="2">
        <v>142003173</v>
      </c>
      <c r="K5" s="2">
        <v>86177865</v>
      </c>
      <c r="L5" s="3">
        <f>K5/J5</f>
        <v>0.60687281262370107</v>
      </c>
      <c r="M5" s="6">
        <v>4.7E-2</v>
      </c>
      <c r="N5" s="14">
        <v>1E-3</v>
      </c>
      <c r="O5" s="14">
        <v>1E-3</v>
      </c>
      <c r="Q5" s="1" t="s">
        <v>33</v>
      </c>
      <c r="R5" s="2">
        <v>20931402</v>
      </c>
      <c r="S5" s="3">
        <f>R5/R$5</f>
        <v>1</v>
      </c>
      <c r="U5" s="1" t="s">
        <v>33</v>
      </c>
      <c r="V5" s="128" t="s">
        <v>49</v>
      </c>
      <c r="W5" s="128"/>
    </row>
    <row r="6" spans="1:23" x14ac:dyDescent="0.25">
      <c r="B6" s="1" t="s">
        <v>13</v>
      </c>
      <c r="C6" s="2">
        <v>142003173</v>
      </c>
      <c r="D6" s="2">
        <v>1338083</v>
      </c>
      <c r="E6" s="2">
        <v>14342320473</v>
      </c>
      <c r="F6" s="2">
        <v>14327714525</v>
      </c>
      <c r="G6" s="5">
        <f t="shared" ref="G6:G28" si="0">F6/E6</f>
        <v>0.99898161890696169</v>
      </c>
      <c r="I6" s="1" t="s">
        <v>2</v>
      </c>
      <c r="J6" s="2">
        <v>134632167</v>
      </c>
      <c r="K6" s="2">
        <v>86043294</v>
      </c>
      <c r="L6" s="3">
        <f t="shared" ref="L6:L16" si="1">K6/J6</f>
        <v>0.63909907949413014</v>
      </c>
      <c r="M6" s="6">
        <v>4.7E-2</v>
      </c>
      <c r="N6" s="14">
        <v>1E-3</v>
      </c>
      <c r="O6" s="14">
        <v>1E-3</v>
      </c>
      <c r="Q6" s="1" t="s">
        <v>31</v>
      </c>
      <c r="R6" s="2">
        <v>20409562</v>
      </c>
      <c r="S6" s="3">
        <f t="shared" ref="S6:S16" si="2">R6/R$5</f>
        <v>0.97506903742042694</v>
      </c>
      <c r="U6" s="1" t="s">
        <v>31</v>
      </c>
      <c r="V6" s="2">
        <v>1406097</v>
      </c>
      <c r="W6" s="3">
        <f>V6/V$6</f>
        <v>1</v>
      </c>
    </row>
    <row r="7" spans="1:23" x14ac:dyDescent="0.25">
      <c r="A7" s="1" t="s">
        <v>2</v>
      </c>
      <c r="B7" s="1" t="s">
        <v>12</v>
      </c>
      <c r="C7" s="2">
        <v>134632167</v>
      </c>
      <c r="D7" s="2">
        <v>4150756</v>
      </c>
      <c r="E7" s="2">
        <v>13597848867</v>
      </c>
      <c r="F7" s="2">
        <v>13425434269</v>
      </c>
      <c r="G7" s="5">
        <f t="shared" si="0"/>
        <v>0.98732045048548633</v>
      </c>
      <c r="I7" s="1" t="s">
        <v>3</v>
      </c>
      <c r="J7" s="2">
        <v>135598477</v>
      </c>
      <c r="K7" s="2">
        <v>82731868</v>
      </c>
      <c r="L7" s="3">
        <f t="shared" si="1"/>
        <v>0.61012387329394557</v>
      </c>
      <c r="M7" s="6">
        <v>4.7E-2</v>
      </c>
      <c r="N7" s="14">
        <v>1E-3</v>
      </c>
      <c r="O7" s="14">
        <v>1E-3</v>
      </c>
      <c r="Q7" s="1" t="s">
        <v>35</v>
      </c>
      <c r="R7" s="2">
        <v>20322531</v>
      </c>
      <c r="S7" s="3">
        <f t="shared" si="2"/>
        <v>0.97091112195924578</v>
      </c>
      <c r="U7" s="1" t="s">
        <v>35</v>
      </c>
      <c r="V7" s="2">
        <v>1406097</v>
      </c>
      <c r="W7" s="3">
        <f t="shared" ref="W7:W16" si="3">V7/V$6</f>
        <v>1</v>
      </c>
    </row>
    <row r="8" spans="1:23" x14ac:dyDescent="0.25">
      <c r="B8" s="1" t="s">
        <v>13</v>
      </c>
      <c r="C8" s="2">
        <v>134632167</v>
      </c>
      <c r="D8" s="2">
        <v>382021</v>
      </c>
      <c r="E8" s="2">
        <v>13597848867</v>
      </c>
      <c r="F8" s="2">
        <v>13593666192</v>
      </c>
      <c r="G8" s="5">
        <f t="shared" si="0"/>
        <v>0.99969240171435125</v>
      </c>
      <c r="I8" s="1" t="s">
        <v>4</v>
      </c>
      <c r="J8" s="2">
        <v>128620151</v>
      </c>
      <c r="K8" s="2">
        <v>77004307</v>
      </c>
      <c r="L8" s="3">
        <f t="shared" si="1"/>
        <v>0.59869551078353189</v>
      </c>
      <c r="M8" s="6">
        <v>4.5999999999999999E-2</v>
      </c>
      <c r="N8" s="14">
        <v>1E-3</v>
      </c>
      <c r="O8" s="14">
        <v>1E-3</v>
      </c>
      <c r="Q8" s="1" t="s">
        <v>36</v>
      </c>
      <c r="R8" s="2">
        <v>20159576</v>
      </c>
      <c r="S8" s="3">
        <f t="shared" si="2"/>
        <v>0.96312592916613993</v>
      </c>
      <c r="U8" s="1" t="s">
        <v>36</v>
      </c>
      <c r="V8" s="2">
        <v>1406097</v>
      </c>
      <c r="W8" s="3">
        <f t="shared" si="3"/>
        <v>1</v>
      </c>
    </row>
    <row r="9" spans="1:23" x14ac:dyDescent="0.25">
      <c r="A9" s="1" t="s">
        <v>3</v>
      </c>
      <c r="B9" s="1" t="s">
        <v>12</v>
      </c>
      <c r="C9" s="2">
        <v>135598477</v>
      </c>
      <c r="D9" s="2">
        <v>5152281</v>
      </c>
      <c r="E9" s="2">
        <v>13695446177</v>
      </c>
      <c r="F9" s="2">
        <v>13518126568</v>
      </c>
      <c r="G9" s="5">
        <f t="shared" si="0"/>
        <v>0.98705265920450336</v>
      </c>
      <c r="I9" s="1" t="s">
        <v>5</v>
      </c>
      <c r="J9" s="2">
        <v>133436327</v>
      </c>
      <c r="K9" s="2">
        <v>78057425</v>
      </c>
      <c r="L9" s="3">
        <f t="shared" si="1"/>
        <v>0.58497881914870153</v>
      </c>
      <c r="M9" s="6">
        <v>4.5999999999999999E-2</v>
      </c>
      <c r="N9" s="14">
        <v>1E-3</v>
      </c>
      <c r="O9" s="14">
        <v>1E-3</v>
      </c>
      <c r="Q9" s="1" t="s">
        <v>37</v>
      </c>
      <c r="R9" s="2">
        <v>20036550</v>
      </c>
      <c r="S9" s="3">
        <f t="shared" si="2"/>
        <v>0.95724834867726494</v>
      </c>
      <c r="U9" s="1" t="s">
        <v>37</v>
      </c>
      <c r="V9" s="2">
        <v>1406097</v>
      </c>
      <c r="W9" s="3">
        <f t="shared" si="3"/>
        <v>1</v>
      </c>
    </row>
    <row r="10" spans="1:23" x14ac:dyDescent="0.25">
      <c r="B10" s="1" t="s">
        <v>13</v>
      </c>
      <c r="C10" s="2">
        <v>135598477</v>
      </c>
      <c r="D10" s="2">
        <v>548086</v>
      </c>
      <c r="E10" s="2">
        <v>13695446177</v>
      </c>
      <c r="F10" s="2">
        <v>13689421291</v>
      </c>
      <c r="G10" s="5">
        <f t="shared" si="0"/>
        <v>0.99956008107204875</v>
      </c>
      <c r="I10" s="1" t="s">
        <v>6</v>
      </c>
      <c r="J10" s="2">
        <v>136647094</v>
      </c>
      <c r="K10" s="2">
        <v>84455172</v>
      </c>
      <c r="L10" s="3">
        <f t="shared" si="1"/>
        <v>0.61805318743185278</v>
      </c>
      <c r="M10" s="6">
        <v>4.7E-2</v>
      </c>
      <c r="N10" s="14">
        <v>1E-3</v>
      </c>
      <c r="O10" s="14">
        <v>1E-3</v>
      </c>
      <c r="Q10" s="1" t="s">
        <v>38</v>
      </c>
      <c r="R10" s="2">
        <v>19896841</v>
      </c>
      <c r="S10" s="3">
        <f t="shared" si="2"/>
        <v>0.9505737360545653</v>
      </c>
      <c r="U10" s="1" t="s">
        <v>38</v>
      </c>
      <c r="V10" s="2">
        <v>1406097</v>
      </c>
      <c r="W10" s="3">
        <f t="shared" si="3"/>
        <v>1</v>
      </c>
    </row>
    <row r="11" spans="1:23" x14ac:dyDescent="0.25">
      <c r="A11" s="1" t="s">
        <v>4</v>
      </c>
      <c r="B11" s="1" t="s">
        <v>12</v>
      </c>
      <c r="C11" s="2">
        <v>128620151</v>
      </c>
      <c r="D11" s="2">
        <v>5089826</v>
      </c>
      <c r="E11" s="2">
        <v>12990635251</v>
      </c>
      <c r="F11" s="2">
        <v>12811288545</v>
      </c>
      <c r="G11" s="5">
        <f t="shared" si="0"/>
        <v>0.98619415428616597</v>
      </c>
      <c r="I11" s="1" t="s">
        <v>7</v>
      </c>
      <c r="J11" s="2">
        <v>126790520</v>
      </c>
      <c r="K11" s="2">
        <v>77910842</v>
      </c>
      <c r="L11" s="3">
        <f t="shared" si="1"/>
        <v>0.61448475800872182</v>
      </c>
      <c r="M11" s="6">
        <v>4.5999999999999999E-2</v>
      </c>
      <c r="N11" s="14">
        <v>1E-3</v>
      </c>
      <c r="O11" s="14">
        <v>1E-3</v>
      </c>
      <c r="Q11" s="1" t="s">
        <v>39</v>
      </c>
      <c r="R11" s="2">
        <v>19537034</v>
      </c>
      <c r="S11" s="3">
        <f t="shared" si="2"/>
        <v>0.93338391761813189</v>
      </c>
      <c r="U11" s="1" t="s">
        <v>39</v>
      </c>
      <c r="V11" s="2">
        <v>1406097</v>
      </c>
      <c r="W11" s="3">
        <f t="shared" si="3"/>
        <v>1</v>
      </c>
    </row>
    <row r="12" spans="1:23" x14ac:dyDescent="0.25">
      <c r="B12" s="1" t="s">
        <v>13</v>
      </c>
      <c r="C12" s="2">
        <v>128620151</v>
      </c>
      <c r="D12" s="2">
        <v>512745</v>
      </c>
      <c r="E12" s="2">
        <v>12990635251</v>
      </c>
      <c r="F12" s="2">
        <v>12984994883</v>
      </c>
      <c r="G12" s="5">
        <f t="shared" si="0"/>
        <v>0.99956581276504042</v>
      </c>
      <c r="I12" s="1" t="s">
        <v>8</v>
      </c>
      <c r="J12" s="2">
        <v>120114539</v>
      </c>
      <c r="K12" s="2">
        <v>75124253</v>
      </c>
      <c r="L12" s="3">
        <f t="shared" si="1"/>
        <v>0.62543846586298768</v>
      </c>
      <c r="M12" s="6">
        <v>4.5999999999999999E-2</v>
      </c>
      <c r="N12" s="14">
        <v>1E-3</v>
      </c>
      <c r="O12" s="14">
        <v>1E-3</v>
      </c>
      <c r="Q12" s="1" t="s">
        <v>40</v>
      </c>
      <c r="R12" s="2">
        <v>17031921</v>
      </c>
      <c r="S12" s="3">
        <f t="shared" si="2"/>
        <v>0.81370187243071435</v>
      </c>
      <c r="U12" s="1" t="s">
        <v>40</v>
      </c>
      <c r="V12" s="2">
        <v>1406076</v>
      </c>
      <c r="W12" s="3">
        <f t="shared" si="3"/>
        <v>0.99998506504174323</v>
      </c>
    </row>
    <row r="13" spans="1:23" x14ac:dyDescent="0.25">
      <c r="A13" s="1" t="s">
        <v>5</v>
      </c>
      <c r="B13" s="1" t="s">
        <v>12</v>
      </c>
      <c r="C13" s="2">
        <v>133436327</v>
      </c>
      <c r="D13" s="2">
        <v>5177081</v>
      </c>
      <c r="E13" s="2">
        <v>13477069027</v>
      </c>
      <c r="F13" s="2">
        <v>13301496919</v>
      </c>
      <c r="G13" s="5">
        <f t="shared" si="0"/>
        <v>0.9869725303292386</v>
      </c>
      <c r="I13" s="1" t="s">
        <v>9</v>
      </c>
      <c r="J13" s="2">
        <v>124759130</v>
      </c>
      <c r="K13" s="2">
        <v>65050765</v>
      </c>
      <c r="L13" s="3">
        <f t="shared" si="1"/>
        <v>0.52141085786667474</v>
      </c>
      <c r="M13" s="6">
        <v>4.5999999999999999E-2</v>
      </c>
      <c r="N13" s="14">
        <v>1E-3</v>
      </c>
      <c r="O13" s="14">
        <v>1E-3</v>
      </c>
      <c r="Q13" s="1" t="s">
        <v>41</v>
      </c>
      <c r="R13" s="2">
        <v>6034486</v>
      </c>
      <c r="S13" s="3">
        <f t="shared" si="2"/>
        <v>0.28829822292840201</v>
      </c>
      <c r="U13" s="1" t="s">
        <v>41</v>
      </c>
      <c r="V13" s="2">
        <v>499188</v>
      </c>
      <c r="W13" s="3">
        <f t="shared" si="3"/>
        <v>0.35501675915672959</v>
      </c>
    </row>
    <row r="14" spans="1:23" x14ac:dyDescent="0.25">
      <c r="B14" s="1" t="s">
        <v>13</v>
      </c>
      <c r="C14" s="2">
        <v>133436327</v>
      </c>
      <c r="D14" s="2">
        <v>616123</v>
      </c>
      <c r="E14" s="2">
        <v>13477069027</v>
      </c>
      <c r="F14" s="2">
        <v>13470315181</v>
      </c>
      <c r="G14" s="5">
        <f t="shared" si="0"/>
        <v>0.99949886388602227</v>
      </c>
      <c r="I14" s="1" t="s">
        <v>57</v>
      </c>
      <c r="J14" s="2">
        <v>104368080</v>
      </c>
      <c r="K14" s="2">
        <v>64862353</v>
      </c>
      <c r="L14" s="3">
        <f t="shared" si="1"/>
        <v>0.62147692091298412</v>
      </c>
      <c r="M14" s="6">
        <v>4.5999999999999999E-2</v>
      </c>
      <c r="N14" s="14">
        <v>1E-3</v>
      </c>
      <c r="O14" s="14">
        <v>1E-3</v>
      </c>
      <c r="Q14" s="1" t="s">
        <v>42</v>
      </c>
      <c r="R14" s="2">
        <v>820312</v>
      </c>
      <c r="S14" s="3">
        <f t="shared" si="2"/>
        <v>3.919049474086829E-2</v>
      </c>
      <c r="U14" s="1" t="s">
        <v>42</v>
      </c>
      <c r="V14" s="2">
        <v>124674</v>
      </c>
      <c r="W14" s="3">
        <f t="shared" si="3"/>
        <v>8.8666713605106903E-2</v>
      </c>
    </row>
    <row r="15" spans="1:23" x14ac:dyDescent="0.25">
      <c r="A15" s="1" t="s">
        <v>6</v>
      </c>
      <c r="B15" s="1" t="s">
        <v>12</v>
      </c>
      <c r="C15" s="2">
        <v>136647094</v>
      </c>
      <c r="D15" s="2">
        <v>4004745</v>
      </c>
      <c r="E15" s="2">
        <v>13801356494</v>
      </c>
      <c r="F15" s="2">
        <v>13665597819</v>
      </c>
      <c r="G15" s="5">
        <f t="shared" si="0"/>
        <v>0.99016338176185659</v>
      </c>
      <c r="I15" s="1" t="s">
        <v>58</v>
      </c>
      <c r="J15" s="2">
        <v>113425346</v>
      </c>
      <c r="K15" s="2">
        <v>69150303</v>
      </c>
      <c r="L15" s="3">
        <f t="shared" si="1"/>
        <v>0.60965476799162688</v>
      </c>
      <c r="M15" s="6">
        <v>4.7E-2</v>
      </c>
      <c r="N15" s="14">
        <v>1E-3</v>
      </c>
      <c r="O15" s="14">
        <v>1E-3</v>
      </c>
      <c r="Q15" s="1" t="s">
        <v>47</v>
      </c>
      <c r="R15" s="2">
        <v>283932</v>
      </c>
      <c r="S15" s="3">
        <f t="shared" si="2"/>
        <v>1.3564882084821647E-2</v>
      </c>
      <c r="U15" s="1" t="s">
        <v>47</v>
      </c>
      <c r="V15" s="2">
        <v>56242</v>
      </c>
      <c r="W15" s="3">
        <f t="shared" si="3"/>
        <v>3.9998662965641772E-2</v>
      </c>
    </row>
    <row r="16" spans="1:23" x14ac:dyDescent="0.25">
      <c r="B16" s="1" t="s">
        <v>13</v>
      </c>
      <c r="C16" s="2">
        <v>136647094</v>
      </c>
      <c r="D16" s="2">
        <v>507453</v>
      </c>
      <c r="E16" s="2">
        <v>13801356494</v>
      </c>
      <c r="F16" s="2">
        <v>13795807475</v>
      </c>
      <c r="G16" s="5">
        <f t="shared" si="0"/>
        <v>0.99959793669539565</v>
      </c>
      <c r="I16" s="1" t="s">
        <v>59</v>
      </c>
      <c r="J16" s="2">
        <v>130829699</v>
      </c>
      <c r="K16" s="2">
        <v>82097488</v>
      </c>
      <c r="L16" s="3">
        <f t="shared" si="1"/>
        <v>0.62751415487090589</v>
      </c>
      <c r="M16" s="6">
        <v>4.5999999999999999E-2</v>
      </c>
      <c r="N16" s="14">
        <v>1E-3</v>
      </c>
      <c r="O16" s="14">
        <v>1E-3</v>
      </c>
      <c r="Q16" s="1" t="s">
        <v>48</v>
      </c>
      <c r="R16" s="2">
        <v>84821</v>
      </c>
      <c r="S16" s="3">
        <f t="shared" si="2"/>
        <v>4.0523324715659274E-3</v>
      </c>
      <c r="U16" s="1" t="s">
        <v>48</v>
      </c>
      <c r="V16" s="2">
        <v>19868</v>
      </c>
      <c r="W16" s="3">
        <f t="shared" si="3"/>
        <v>1.4129892887901759E-2</v>
      </c>
    </row>
    <row r="17" spans="1:22" ht="15" customHeight="1" x14ac:dyDescent="0.25">
      <c r="A17" s="1" t="s">
        <v>7</v>
      </c>
      <c r="B17" s="1" t="s">
        <v>12</v>
      </c>
      <c r="C17" s="2">
        <v>126790520</v>
      </c>
      <c r="D17" s="2">
        <v>5523549</v>
      </c>
      <c r="E17" s="2">
        <v>12805842520</v>
      </c>
      <c r="F17" s="2">
        <v>12639341809</v>
      </c>
      <c r="G17" s="5">
        <f t="shared" si="0"/>
        <v>0.98699806664497391</v>
      </c>
      <c r="O17" s="4"/>
    </row>
    <row r="18" spans="1:22" x14ac:dyDescent="0.25">
      <c r="B18" s="1" t="s">
        <v>13</v>
      </c>
      <c r="C18" s="2">
        <v>126790520</v>
      </c>
      <c r="D18" s="2">
        <v>1120062</v>
      </c>
      <c r="E18" s="2">
        <v>12805842520</v>
      </c>
      <c r="F18" s="2">
        <v>12793653133</v>
      </c>
      <c r="G18" s="5">
        <f t="shared" si="0"/>
        <v>0.9990481386147797</v>
      </c>
      <c r="I18" s="15"/>
      <c r="J18" s="4" t="s">
        <v>44</v>
      </c>
      <c r="N18" s="4"/>
      <c r="O18" s="4"/>
      <c r="Q18" s="16" t="s">
        <v>50</v>
      </c>
      <c r="R18" s="1" t="s">
        <v>52</v>
      </c>
      <c r="U18" s="16" t="s">
        <v>50</v>
      </c>
      <c r="V18" s="1" t="s">
        <v>54</v>
      </c>
    </row>
    <row r="19" spans="1:22" x14ac:dyDescent="0.25">
      <c r="A19" s="1" t="s">
        <v>8</v>
      </c>
      <c r="B19" s="1" t="s">
        <v>12</v>
      </c>
      <c r="C19" s="2">
        <v>120114539</v>
      </c>
      <c r="D19" s="2">
        <v>3210456</v>
      </c>
      <c r="E19" s="2">
        <v>12131568439</v>
      </c>
      <c r="F19" s="2">
        <v>12018298071</v>
      </c>
      <c r="G19" s="5">
        <f t="shared" si="0"/>
        <v>0.99066317199053477</v>
      </c>
      <c r="N19" s="7"/>
      <c r="O19" s="7"/>
      <c r="Q19" s="16" t="s">
        <v>51</v>
      </c>
      <c r="R19" s="1" t="s">
        <v>53</v>
      </c>
      <c r="U19" s="16" t="s">
        <v>51</v>
      </c>
      <c r="V19" s="1" t="s">
        <v>55</v>
      </c>
    </row>
    <row r="20" spans="1:22" x14ac:dyDescent="0.25">
      <c r="B20" s="1" t="s">
        <v>13</v>
      </c>
      <c r="C20" s="2">
        <v>120114539</v>
      </c>
      <c r="D20" s="2">
        <v>442643</v>
      </c>
      <c r="E20" s="2">
        <v>12131568439</v>
      </c>
      <c r="F20" s="2">
        <v>12126735731</v>
      </c>
      <c r="G20" s="5">
        <f t="shared" si="0"/>
        <v>0.99960164194561485</v>
      </c>
      <c r="I20" s="11" t="s">
        <v>30</v>
      </c>
    </row>
    <row r="21" spans="1:22" x14ac:dyDescent="0.25">
      <c r="A21" s="1" t="s">
        <v>9</v>
      </c>
      <c r="B21" s="1" t="s">
        <v>12</v>
      </c>
      <c r="C21" s="2">
        <v>124759130</v>
      </c>
      <c r="D21" s="2">
        <v>3644526</v>
      </c>
      <c r="E21" s="2">
        <v>12600672130</v>
      </c>
      <c r="F21" s="2">
        <v>12468929786</v>
      </c>
      <c r="G21" s="5">
        <f t="shared" si="0"/>
        <v>0.9895448161303757</v>
      </c>
      <c r="I21" s="11" t="s">
        <v>28</v>
      </c>
      <c r="Q21" s="11"/>
      <c r="R21" s="11"/>
      <c r="S21" s="11"/>
    </row>
    <row r="22" spans="1:22" x14ac:dyDescent="0.25">
      <c r="B22" s="1" t="s">
        <v>13</v>
      </c>
      <c r="C22" s="2">
        <v>124759130</v>
      </c>
      <c r="D22" s="2">
        <v>425609</v>
      </c>
      <c r="E22" s="2">
        <v>12600672130</v>
      </c>
      <c r="F22" s="2">
        <v>12596020290</v>
      </c>
      <c r="G22" s="5">
        <f t="shared" si="0"/>
        <v>0.99963082604229303</v>
      </c>
      <c r="Q22" s="11"/>
      <c r="R22" s="11"/>
      <c r="S22" s="11"/>
    </row>
    <row r="23" spans="1:22" x14ac:dyDescent="0.25">
      <c r="A23" s="1" t="s">
        <v>57</v>
      </c>
      <c r="B23" s="1" t="s">
        <v>12</v>
      </c>
      <c r="C23" s="2">
        <v>104368080</v>
      </c>
      <c r="D23" s="2">
        <v>2290686</v>
      </c>
      <c r="E23" s="2">
        <v>10541176080</v>
      </c>
      <c r="F23" s="2">
        <v>10463903932</v>
      </c>
      <c r="G23" s="5">
        <f t="shared" si="0"/>
        <v>0.99266949461677145</v>
      </c>
      <c r="Q23" s="11"/>
      <c r="R23" s="11"/>
      <c r="S23" s="11"/>
    </row>
    <row r="24" spans="1:22" x14ac:dyDescent="0.25">
      <c r="B24" s="1" t="s">
        <v>13</v>
      </c>
      <c r="C24" s="2">
        <v>104368080</v>
      </c>
      <c r="D24" s="2">
        <v>298046</v>
      </c>
      <c r="E24" s="2">
        <v>10541176080</v>
      </c>
      <c r="F24" s="2">
        <v>10537924930</v>
      </c>
      <c r="G24" s="5">
        <f t="shared" si="0"/>
        <v>0.99969157616044679</v>
      </c>
      <c r="Q24" s="11"/>
      <c r="R24" s="11"/>
      <c r="S24" s="11"/>
    </row>
    <row r="25" spans="1:22" x14ac:dyDescent="0.25">
      <c r="A25" s="1" t="s">
        <v>58</v>
      </c>
      <c r="B25" s="1" t="s">
        <v>12</v>
      </c>
      <c r="C25" s="2">
        <v>113425346</v>
      </c>
      <c r="D25" s="2">
        <v>2597711</v>
      </c>
      <c r="E25" s="2">
        <v>11455959946</v>
      </c>
      <c r="F25" s="2">
        <v>11368943142</v>
      </c>
      <c r="G25" s="5">
        <f t="shared" si="0"/>
        <v>0.99240423287003698</v>
      </c>
      <c r="Q25" s="11"/>
      <c r="R25" s="11"/>
      <c r="S25" s="11"/>
    </row>
    <row r="26" spans="1:22" x14ac:dyDescent="0.25">
      <c r="B26" s="1" t="s">
        <v>13</v>
      </c>
      <c r="C26" s="2">
        <v>113425346</v>
      </c>
      <c r="D26" s="2">
        <v>326839</v>
      </c>
      <c r="E26" s="2">
        <v>11455959946</v>
      </c>
      <c r="F26" s="2">
        <v>11452386417</v>
      </c>
      <c r="G26" s="5">
        <f t="shared" si="0"/>
        <v>0.99968806376621033</v>
      </c>
    </row>
    <row r="27" spans="1:22" x14ac:dyDescent="0.25">
      <c r="A27" s="1" t="s">
        <v>59</v>
      </c>
      <c r="B27" s="1" t="s">
        <v>12</v>
      </c>
      <c r="C27" s="2">
        <v>130829699</v>
      </c>
      <c r="D27" s="2">
        <v>4661129</v>
      </c>
      <c r="E27" s="2">
        <v>13213799599</v>
      </c>
      <c r="F27" s="2">
        <v>13046573074</v>
      </c>
      <c r="G27" s="5">
        <f t="shared" si="0"/>
        <v>0.9873445541725443</v>
      </c>
    </row>
    <row r="28" spans="1:22" x14ac:dyDescent="0.25">
      <c r="B28" s="1" t="s">
        <v>13</v>
      </c>
      <c r="C28" s="2">
        <v>130829699</v>
      </c>
      <c r="D28" s="2">
        <v>577344</v>
      </c>
      <c r="E28" s="2">
        <v>13213799599</v>
      </c>
      <c r="F28" s="2">
        <v>13207478783</v>
      </c>
      <c r="G28" s="5">
        <f t="shared" si="0"/>
        <v>0.99952165038128182</v>
      </c>
    </row>
    <row r="30" spans="1:22" x14ac:dyDescent="0.25">
      <c r="A30" s="4" t="s">
        <v>29</v>
      </c>
    </row>
    <row r="31" spans="1:22" x14ac:dyDescent="0.25">
      <c r="A31" s="4" t="s">
        <v>27</v>
      </c>
    </row>
  </sheetData>
  <mergeCells count="6">
    <mergeCell ref="U3:W3"/>
    <mergeCell ref="V5:W5"/>
    <mergeCell ref="Q3:S3"/>
    <mergeCell ref="A3:G3"/>
    <mergeCell ref="M3:O3"/>
    <mergeCell ref="I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zoomScaleNormal="100" workbookViewId="0"/>
  </sheetViews>
  <sheetFormatPr defaultRowHeight="15" x14ac:dyDescent="0.25"/>
  <cols>
    <col min="1" max="1" width="16.5703125" style="1" customWidth="1"/>
    <col min="2" max="16" width="9.140625" style="1"/>
    <col min="17" max="26" width="9.140625" style="18"/>
    <col min="27" max="27" width="9.140625" style="1"/>
    <col min="28" max="30" width="9.140625" style="18" customWidth="1"/>
    <col min="31" max="16384" width="9.140625" style="1"/>
  </cols>
  <sheetData>
    <row r="1" spans="1:31" ht="18.75" x14ac:dyDescent="0.3">
      <c r="A1" s="23" t="s">
        <v>7586</v>
      </c>
    </row>
    <row r="2" spans="1:31" x14ac:dyDescent="0.25">
      <c r="A2" s="11" t="s">
        <v>7587</v>
      </c>
    </row>
    <row r="3" spans="1:31" x14ac:dyDescent="0.25">
      <c r="A3" s="11" t="s">
        <v>7588</v>
      </c>
    </row>
    <row r="5" spans="1:31" s="17" customFormat="1" x14ac:dyDescent="0.25">
      <c r="B5" s="137" t="s">
        <v>7589</v>
      </c>
      <c r="C5" s="138"/>
      <c r="D5" s="138"/>
      <c r="E5" s="138"/>
      <c r="F5" s="138"/>
      <c r="G5" s="138"/>
      <c r="H5" s="138"/>
      <c r="I5" s="138"/>
      <c r="J5" s="139"/>
      <c r="K5" s="137" t="s">
        <v>7590</v>
      </c>
      <c r="L5" s="138"/>
      <c r="M5" s="138"/>
      <c r="N5" s="138"/>
      <c r="O5" s="138"/>
      <c r="P5" s="139"/>
      <c r="Q5" s="134" t="s">
        <v>7591</v>
      </c>
      <c r="R5" s="135"/>
      <c r="S5" s="135"/>
      <c r="T5" s="135"/>
      <c r="U5" s="135"/>
      <c r="V5" s="135"/>
      <c r="W5" s="135"/>
      <c r="X5" s="136"/>
      <c r="Y5" s="134" t="s">
        <v>7592</v>
      </c>
      <c r="Z5" s="135"/>
      <c r="AA5" s="136"/>
      <c r="AB5" s="134" t="s">
        <v>7593</v>
      </c>
      <c r="AC5" s="135"/>
      <c r="AD5" s="136"/>
    </row>
    <row r="6" spans="1:31" s="17" customFormat="1" x14ac:dyDescent="0.25">
      <c r="A6" s="31"/>
      <c r="B6" s="137" t="s">
        <v>1</v>
      </c>
      <c r="C6" s="138"/>
      <c r="D6" s="139"/>
      <c r="E6" s="138" t="s">
        <v>2</v>
      </c>
      <c r="F6" s="138"/>
      <c r="G6" s="139"/>
      <c r="H6" s="138" t="s">
        <v>3</v>
      </c>
      <c r="I6" s="138"/>
      <c r="J6" s="139"/>
      <c r="K6" s="137" t="s">
        <v>1</v>
      </c>
      <c r="L6" s="139"/>
      <c r="M6" s="138" t="s">
        <v>2</v>
      </c>
      <c r="N6" s="139"/>
      <c r="O6" s="138" t="s">
        <v>3</v>
      </c>
      <c r="P6" s="139"/>
      <c r="Q6" s="134" t="s">
        <v>1</v>
      </c>
      <c r="R6" s="136"/>
      <c r="S6" s="135" t="s">
        <v>2</v>
      </c>
      <c r="T6" s="136"/>
      <c r="U6" s="135" t="s">
        <v>3</v>
      </c>
      <c r="V6" s="136"/>
      <c r="W6" s="134" t="s">
        <v>7594</v>
      </c>
      <c r="X6" s="136"/>
      <c r="Y6" s="134" t="s">
        <v>7595</v>
      </c>
      <c r="Z6" s="135"/>
      <c r="AA6" s="136"/>
      <c r="AB6" s="134" t="s">
        <v>7596</v>
      </c>
      <c r="AC6" s="135"/>
      <c r="AD6" s="136"/>
    </row>
    <row r="7" spans="1:31" s="17" customFormat="1" ht="15.75" thickBot="1" x14ac:dyDescent="0.3">
      <c r="A7" s="24"/>
      <c r="B7" s="32" t="s">
        <v>7597</v>
      </c>
      <c r="C7" s="33" t="s">
        <v>7598</v>
      </c>
      <c r="D7" s="34" t="s">
        <v>7599</v>
      </c>
      <c r="E7" s="33" t="s">
        <v>7597</v>
      </c>
      <c r="F7" s="33" t="s">
        <v>7598</v>
      </c>
      <c r="G7" s="34" t="s">
        <v>7599</v>
      </c>
      <c r="H7" s="33" t="s">
        <v>7597</v>
      </c>
      <c r="I7" s="33" t="s">
        <v>7598</v>
      </c>
      <c r="J7" s="34" t="s">
        <v>7599</v>
      </c>
      <c r="K7" s="35" t="s">
        <v>7600</v>
      </c>
      <c r="L7" s="24" t="s">
        <v>7601</v>
      </c>
      <c r="M7" s="19" t="s">
        <v>7600</v>
      </c>
      <c r="N7" s="24" t="s">
        <v>7601</v>
      </c>
      <c r="O7" s="19" t="s">
        <v>7600</v>
      </c>
      <c r="P7" s="24" t="s">
        <v>7601</v>
      </c>
      <c r="Q7" s="36" t="s">
        <v>7600</v>
      </c>
      <c r="R7" s="37" t="s">
        <v>7601</v>
      </c>
      <c r="S7" s="20" t="s">
        <v>7600</v>
      </c>
      <c r="T7" s="37" t="s">
        <v>7601</v>
      </c>
      <c r="U7" s="20" t="s">
        <v>7600</v>
      </c>
      <c r="V7" s="37" t="s">
        <v>7601</v>
      </c>
      <c r="W7" s="20" t="s">
        <v>7600</v>
      </c>
      <c r="X7" s="37" t="s">
        <v>7601</v>
      </c>
      <c r="Y7" s="36" t="s">
        <v>7600</v>
      </c>
      <c r="Z7" s="20" t="s">
        <v>7601</v>
      </c>
      <c r="AA7" s="24" t="s">
        <v>7602</v>
      </c>
      <c r="AB7" s="36" t="s">
        <v>7603</v>
      </c>
      <c r="AC7" s="38" t="s">
        <v>7604</v>
      </c>
      <c r="AD7" s="39" t="s">
        <v>7605</v>
      </c>
      <c r="AE7" s="35" t="s">
        <v>7606</v>
      </c>
    </row>
    <row r="8" spans="1:31" x14ac:dyDescent="0.25">
      <c r="A8" s="40" t="s">
        <v>7496</v>
      </c>
      <c r="B8" s="41"/>
      <c r="C8" s="42"/>
      <c r="D8" s="43"/>
      <c r="E8" s="42"/>
      <c r="F8" s="42"/>
      <c r="G8" s="43"/>
      <c r="H8" s="42"/>
      <c r="I8" s="42"/>
      <c r="J8" s="43"/>
      <c r="K8" s="41"/>
      <c r="L8" s="43"/>
      <c r="M8" s="42"/>
      <c r="N8" s="43"/>
      <c r="O8" s="42"/>
      <c r="P8" s="43"/>
      <c r="Q8" s="44"/>
      <c r="R8" s="27"/>
      <c r="S8" s="26"/>
      <c r="T8" s="27"/>
      <c r="U8" s="26"/>
      <c r="V8" s="27"/>
      <c r="W8" s="26"/>
      <c r="X8" s="27"/>
      <c r="Y8" s="44"/>
      <c r="Z8" s="26"/>
      <c r="AA8" s="43"/>
      <c r="AB8" s="44"/>
      <c r="AC8" s="26"/>
      <c r="AD8" s="27"/>
    </row>
    <row r="9" spans="1:31" x14ac:dyDescent="0.25">
      <c r="A9" s="45" t="s">
        <v>7509</v>
      </c>
      <c r="B9" s="44">
        <v>25.173722999999999</v>
      </c>
      <c r="C9" s="26">
        <v>25.145568999999998</v>
      </c>
      <c r="D9" s="27">
        <v>25.196959</v>
      </c>
      <c r="E9" s="26">
        <v>25.155117000000001</v>
      </c>
      <c r="F9" s="26">
        <v>25.349909</v>
      </c>
      <c r="G9" s="27">
        <v>25.117674000000001</v>
      </c>
      <c r="H9" s="26">
        <v>25.825865</v>
      </c>
      <c r="I9" s="26">
        <v>25.855063999999999</v>
      </c>
      <c r="J9" s="27">
        <v>25.621100999999999</v>
      </c>
      <c r="K9" s="44">
        <f t="shared" ref="K9:K13" si="0">AVERAGE(B9:D9)</f>
        <v>25.172083666666666</v>
      </c>
      <c r="L9" s="27">
        <f t="shared" ref="L9:L13" si="1">_xlfn.STDEV.S(B9:D9)/SQRT(COUNT(B9:D9))</f>
        <v>1.4857642088987617E-2</v>
      </c>
      <c r="M9" s="26">
        <f t="shared" ref="M9:M13" si="2">AVERAGE(E9:G9)</f>
        <v>25.207566666666668</v>
      </c>
      <c r="N9" s="27">
        <f t="shared" ref="N9:N13" si="3">_xlfn.STDEV.S(E9:G9)/SQRT(COUNT(E9:G9))</f>
        <v>7.1987266133979683E-2</v>
      </c>
      <c r="O9" s="26">
        <f t="shared" ref="O9:O13" si="4">AVERAGE(H9:J9)</f>
        <v>25.767343333333333</v>
      </c>
      <c r="P9" s="27">
        <f t="shared" ref="P9:P13" si="5">_xlfn.STDEV.S(H9:J9)/SQRT(COUNT(H9:J9))</f>
        <v>7.3605390301556314E-2</v>
      </c>
      <c r="Q9" s="44">
        <f>K9-K$14</f>
        <v>5.6611302083333328</v>
      </c>
      <c r="R9" s="27">
        <f>SQRT(L9^2+L$14^2)</f>
        <v>2.4761607635955838E-2</v>
      </c>
      <c r="S9" s="26">
        <f>M9-M$14</f>
        <v>5.9717655833333332</v>
      </c>
      <c r="T9" s="27">
        <f>SQRT(N9^2+N$14^2)</f>
        <v>9.9182756455815355E-2</v>
      </c>
      <c r="U9" s="26">
        <f>O9-O$14</f>
        <v>5.730870041666666</v>
      </c>
      <c r="V9" s="27">
        <f>SQRT(P9^2+P$14^2)</f>
        <v>8.1829428368653645E-2</v>
      </c>
      <c r="W9" s="26">
        <f>AVERAGE(Q9,S9,U9)</f>
        <v>5.7879219444444443</v>
      </c>
      <c r="X9" s="27">
        <f>1/3*SQRT(R9^2+T9^2+V9^2)</f>
        <v>4.3648102590848628E-2</v>
      </c>
      <c r="Y9" s="44">
        <f>W9-W26</f>
        <v>-0.65552238888889125</v>
      </c>
      <c r="Z9" s="26">
        <f>SQRT(X9^2+X26^2)</f>
        <v>5.9853565720375236E-2</v>
      </c>
      <c r="AA9" s="43">
        <v>2.9999999999999997E-4</v>
      </c>
      <c r="AB9" s="44">
        <f t="shared" ref="AB9:AB13" si="6">0.5^Y9</f>
        <v>1.5751862128222245</v>
      </c>
      <c r="AC9" s="26">
        <f>0.5^(Y9-Z9)-AB9</f>
        <v>6.6724817732091379E-2</v>
      </c>
      <c r="AD9" s="27">
        <f>AB9-0.5^(Y9+Z9)</f>
        <v>6.4013220563590822E-2</v>
      </c>
      <c r="AE9" s="46" t="s">
        <v>7509</v>
      </c>
    </row>
    <row r="10" spans="1:31" x14ac:dyDescent="0.25">
      <c r="A10" s="45" t="s">
        <v>7518</v>
      </c>
      <c r="B10" s="44">
        <v>22.175262</v>
      </c>
      <c r="C10" s="26">
        <v>22.219470999999999</v>
      </c>
      <c r="D10" s="27">
        <v>22.126906999999999</v>
      </c>
      <c r="E10" s="26">
        <v>22.39649</v>
      </c>
      <c r="F10" s="26">
        <v>22.421312</v>
      </c>
      <c r="G10" s="27">
        <v>22.301473999999999</v>
      </c>
      <c r="H10" s="26">
        <v>22.706043000000001</v>
      </c>
      <c r="I10" s="26">
        <v>23.889091000000001</v>
      </c>
      <c r="J10" s="27">
        <v>22.950119000000001</v>
      </c>
      <c r="K10" s="44">
        <f t="shared" si="0"/>
        <v>22.17388</v>
      </c>
      <c r="L10" s="27">
        <f t="shared" si="1"/>
        <v>2.6729858255017461E-2</v>
      </c>
      <c r="M10" s="26">
        <f t="shared" si="2"/>
        <v>22.373092</v>
      </c>
      <c r="N10" s="27">
        <f t="shared" si="3"/>
        <v>3.6518882622556127E-2</v>
      </c>
      <c r="O10" s="26">
        <f t="shared" si="4"/>
        <v>23.181751000000002</v>
      </c>
      <c r="P10" s="27">
        <f t="shared" si="5"/>
        <v>0.36062015110269868</v>
      </c>
      <c r="Q10" s="44">
        <f>K10-K$14</f>
        <v>2.6629265416666676</v>
      </c>
      <c r="R10" s="27">
        <f>SQRT(L10^2+L$14^2)</f>
        <v>3.326970102970412E-2</v>
      </c>
      <c r="S10" s="26">
        <f>M10-M$14</f>
        <v>3.1372909166666645</v>
      </c>
      <c r="T10" s="27">
        <f>SQRT(N10^2+N$14^2)</f>
        <v>7.7386571708076043E-2</v>
      </c>
      <c r="U10" s="26">
        <f>O10-O$14</f>
        <v>3.1452777083333352</v>
      </c>
      <c r="V10" s="27">
        <f>SQRT(P10^2+P$14^2)</f>
        <v>0.36238818309518511</v>
      </c>
      <c r="W10" s="26">
        <f t="shared" ref="W10:W13" si="7">AVERAGE(Q10,S10,U10)</f>
        <v>2.9818317222222226</v>
      </c>
      <c r="X10" s="27">
        <f t="shared" ref="X10:X13" si="8">1/3*SQRT(R10^2+T10^2+V10^2)</f>
        <v>0.12401646384177496</v>
      </c>
      <c r="Y10" s="44">
        <f>W10-W27</f>
        <v>-0.50308261111111197</v>
      </c>
      <c r="Z10" s="26">
        <f>SQRT(X10^2+X27^2)</f>
        <v>0.144002640540215</v>
      </c>
      <c r="AA10" s="43">
        <v>2.2800000000000001E-2</v>
      </c>
      <c r="AB10" s="44">
        <f t="shared" si="6"/>
        <v>1.4172385476148521</v>
      </c>
      <c r="AC10" s="26">
        <f t="shared" ref="AC10:AC13" si="9">0.5^(Y10-Z10)-AB10</f>
        <v>0.14876258021159527</v>
      </c>
      <c r="AD10" s="27">
        <f t="shared" ref="AD10:AD13" si="10">AB10-0.5^(Y10+Z10)</f>
        <v>0.13463085011384823</v>
      </c>
      <c r="AE10" s="46" t="s">
        <v>7518</v>
      </c>
    </row>
    <row r="11" spans="1:31" x14ac:dyDescent="0.25">
      <c r="A11" s="45" t="s">
        <v>7527</v>
      </c>
      <c r="B11" s="44">
        <v>21.967282999999998</v>
      </c>
      <c r="C11" s="26">
        <v>22.035885</v>
      </c>
      <c r="D11" s="27">
        <v>22.043075999999999</v>
      </c>
      <c r="E11" s="26">
        <v>22.320319999999999</v>
      </c>
      <c r="F11" s="26">
        <v>22.245455</v>
      </c>
      <c r="G11" s="27">
        <v>22.206947</v>
      </c>
      <c r="H11" s="26">
        <v>22.878551000000002</v>
      </c>
      <c r="I11" s="26">
        <v>22.991667</v>
      </c>
      <c r="J11" s="27">
        <v>22.930962000000001</v>
      </c>
      <c r="K11" s="44">
        <f t="shared" si="0"/>
        <v>22.015414666666668</v>
      </c>
      <c r="L11" s="27">
        <f t="shared" si="1"/>
        <v>2.4155196972448809E-2</v>
      </c>
      <c r="M11" s="26">
        <f t="shared" si="2"/>
        <v>22.257574000000002</v>
      </c>
      <c r="N11" s="27">
        <f t="shared" si="3"/>
        <v>3.3284189955592791E-2</v>
      </c>
      <c r="O11" s="26">
        <f t="shared" si="4"/>
        <v>22.933726666666669</v>
      </c>
      <c r="P11" s="27">
        <f t="shared" si="5"/>
        <v>3.2683022607735347E-2</v>
      </c>
      <c r="Q11" s="44">
        <f>K11-K$14</f>
        <v>2.5044612083333355</v>
      </c>
      <c r="R11" s="27">
        <f>SQRT(L11^2+L$14^2)</f>
        <v>3.123877758572461E-2</v>
      </c>
      <c r="S11" s="26">
        <f>M11-M$14</f>
        <v>3.0217729166666665</v>
      </c>
      <c r="T11" s="27">
        <f>SQRT(N11^2+N$14^2)</f>
        <v>7.5913700961876093E-2</v>
      </c>
      <c r="U11" s="26">
        <f>O11-O$14</f>
        <v>2.8972533750000018</v>
      </c>
      <c r="V11" s="27">
        <f>SQRT(P11^2+P$14^2)</f>
        <v>4.844049785534741E-2</v>
      </c>
      <c r="W11" s="26">
        <f t="shared" si="7"/>
        <v>2.8078291666666679</v>
      </c>
      <c r="X11" s="27">
        <f t="shared" si="8"/>
        <v>3.1772162957975636E-2</v>
      </c>
      <c r="Y11" s="44">
        <f>W11-W28</f>
        <v>0.23471316666666553</v>
      </c>
      <c r="Z11" s="26">
        <f>SQRT(X11^2+X28^2)</f>
        <v>5.8850187767398865E-2</v>
      </c>
      <c r="AA11" s="43">
        <v>1.47E-2</v>
      </c>
      <c r="AB11" s="44">
        <f t="shared" si="6"/>
        <v>0.84985394836423911</v>
      </c>
      <c r="AC11" s="26">
        <f t="shared" si="9"/>
        <v>3.5383888385406181E-2</v>
      </c>
      <c r="AD11" s="27">
        <f t="shared" si="10"/>
        <v>3.3969557111600768E-2</v>
      </c>
      <c r="AE11" s="46" t="s">
        <v>7527</v>
      </c>
    </row>
    <row r="12" spans="1:31" x14ac:dyDescent="0.25">
      <c r="A12" s="45" t="s">
        <v>7536</v>
      </c>
      <c r="B12" s="44">
        <v>22.24962</v>
      </c>
      <c r="C12" s="26">
        <v>22.307252999999999</v>
      </c>
      <c r="D12" s="27">
        <v>22.094559</v>
      </c>
      <c r="E12" s="26">
        <v>22.546253</v>
      </c>
      <c r="F12" s="26">
        <v>22.589005</v>
      </c>
      <c r="G12" s="27">
        <v>22.489505999999999</v>
      </c>
      <c r="H12" s="26">
        <v>22.853148000000001</v>
      </c>
      <c r="I12" s="26">
        <v>22.797802000000001</v>
      </c>
      <c r="J12" s="27">
        <v>22.817769999999999</v>
      </c>
      <c r="K12" s="44">
        <f t="shared" si="0"/>
        <v>22.217144000000001</v>
      </c>
      <c r="L12" s="27">
        <f t="shared" si="1"/>
        <v>6.3510372751228367E-2</v>
      </c>
      <c r="M12" s="26">
        <f t="shared" si="2"/>
        <v>22.541588000000001</v>
      </c>
      <c r="N12" s="27">
        <f t="shared" si="3"/>
        <v>2.8817439274393557E-2</v>
      </c>
      <c r="O12" s="26">
        <f t="shared" si="4"/>
        <v>22.822906666666668</v>
      </c>
      <c r="P12" s="27">
        <f t="shared" si="5"/>
        <v>1.6182129416255697E-2</v>
      </c>
      <c r="Q12" s="44">
        <f>K12-K$14</f>
        <v>2.7061905416666683</v>
      </c>
      <c r="R12" s="27">
        <f>SQRT(L12^2+L$14^2)</f>
        <v>6.6527852297158532E-2</v>
      </c>
      <c r="S12" s="26">
        <f>M12-M$14</f>
        <v>3.3057869166666656</v>
      </c>
      <c r="T12" s="27">
        <f>SQRT(N12^2+N$14^2)</f>
        <v>7.4064144490181782E-2</v>
      </c>
      <c r="U12" s="26">
        <f>O12-O$14</f>
        <v>2.7864333750000014</v>
      </c>
      <c r="V12" s="27">
        <f>SQRT(P12^2+P$14^2)</f>
        <v>3.9244912767652129E-2</v>
      </c>
      <c r="W12" s="26">
        <f t="shared" si="7"/>
        <v>2.9328036111111118</v>
      </c>
      <c r="X12" s="27">
        <f t="shared" si="8"/>
        <v>3.5670740901995554E-2</v>
      </c>
      <c r="Y12" s="44">
        <f>W12-W29</f>
        <v>-0.36816461111111209</v>
      </c>
      <c r="Z12" s="26">
        <f>SQRT(X12^2+X29^2)</f>
        <v>6.9411009552769326E-2</v>
      </c>
      <c r="AA12" s="43">
        <v>6.7999999999999996E-3</v>
      </c>
      <c r="AB12" s="44">
        <f t="shared" si="6"/>
        <v>1.290709751681407</v>
      </c>
      <c r="AC12" s="26">
        <f t="shared" si="9"/>
        <v>6.3616782113161907E-2</v>
      </c>
      <c r="AD12" s="27">
        <f t="shared" si="10"/>
        <v>6.0628510920472278E-2</v>
      </c>
      <c r="AE12" s="46" t="s">
        <v>7536</v>
      </c>
    </row>
    <row r="13" spans="1:31" x14ac:dyDescent="0.25">
      <c r="A13" s="47" t="s">
        <v>7545</v>
      </c>
      <c r="B13" s="48">
        <v>26.453247000000001</v>
      </c>
      <c r="C13" s="49">
        <v>26.225687000000001</v>
      </c>
      <c r="D13" s="50">
        <v>26.199076000000002</v>
      </c>
      <c r="E13" s="49">
        <v>26.43779</v>
      </c>
      <c r="F13" s="49">
        <v>26.770378000000001</v>
      </c>
      <c r="G13" s="50">
        <v>26.416674</v>
      </c>
      <c r="H13" s="49">
        <v>26.851386999999999</v>
      </c>
      <c r="I13" s="49">
        <v>27.072732999999999</v>
      </c>
      <c r="J13" s="51"/>
      <c r="K13" s="48">
        <f t="shared" si="0"/>
        <v>26.292670000000001</v>
      </c>
      <c r="L13" s="50">
        <f t="shared" si="1"/>
        <v>8.0655163147397624E-2</v>
      </c>
      <c r="M13" s="49">
        <f t="shared" si="2"/>
        <v>26.541613999999999</v>
      </c>
      <c r="N13" s="50">
        <f t="shared" si="3"/>
        <v>0.11454431040140491</v>
      </c>
      <c r="O13" s="49">
        <f t="shared" si="4"/>
        <v>26.962060000000001</v>
      </c>
      <c r="P13" s="50">
        <f t="shared" si="5"/>
        <v>0.11067300000000023</v>
      </c>
      <c r="Q13" s="48">
        <f>K13-K$14</f>
        <v>6.7817165416666683</v>
      </c>
      <c r="R13" s="50">
        <f>SQRT(L13^2+L$14^2)</f>
        <v>8.3052050104774039E-2</v>
      </c>
      <c r="S13" s="49">
        <f>M13-M$14</f>
        <v>7.3058129166666639</v>
      </c>
      <c r="T13" s="50">
        <f>SQRT(N13^2+N$14^2)</f>
        <v>0.13332461039906535</v>
      </c>
      <c r="U13" s="49">
        <f>O13-O$14</f>
        <v>6.9255867083333342</v>
      </c>
      <c r="V13" s="50">
        <f>SQRT(P13^2+P$14^2)</f>
        <v>0.11630483564622851</v>
      </c>
      <c r="W13" s="49">
        <f t="shared" si="7"/>
        <v>7.0043720555555558</v>
      </c>
      <c r="X13" s="50">
        <f t="shared" si="8"/>
        <v>6.5149323829836986E-2</v>
      </c>
      <c r="Y13" s="48">
        <f>W13-W30</f>
        <v>-1.3355543888888901</v>
      </c>
      <c r="Z13" s="49">
        <f>SQRT(X13^2+X30^2)</f>
        <v>0.18667349597249053</v>
      </c>
      <c r="AA13" s="52">
        <v>1.9E-3</v>
      </c>
      <c r="AB13" s="48">
        <f t="shared" si="6"/>
        <v>2.5237244307510642</v>
      </c>
      <c r="AC13" s="49">
        <f t="shared" si="9"/>
        <v>0.34861826345107128</v>
      </c>
      <c r="AD13" s="50">
        <f t="shared" si="10"/>
        <v>0.30630621835388983</v>
      </c>
      <c r="AE13" s="53" t="s">
        <v>7545</v>
      </c>
    </row>
    <row r="14" spans="1:31" x14ac:dyDescent="0.25">
      <c r="A14" s="54" t="s">
        <v>7607</v>
      </c>
      <c r="B14" s="41"/>
      <c r="C14" s="42"/>
      <c r="D14" s="43"/>
      <c r="E14" s="42"/>
      <c r="F14" s="42"/>
      <c r="G14" s="43"/>
      <c r="H14" s="42"/>
      <c r="I14" s="42"/>
      <c r="J14" s="43"/>
      <c r="K14" s="55">
        <f>AVERAGE(K15:K18)</f>
        <v>19.510953458333333</v>
      </c>
      <c r="L14" s="56">
        <f>1/4*SQRT(L15^2+L16^2+L17^2+L18^2)</f>
        <v>1.9808777960100672E-2</v>
      </c>
      <c r="M14" s="57">
        <f>AVERAGE(M15:M18)</f>
        <v>19.235801083333335</v>
      </c>
      <c r="N14" s="56">
        <f>1/4*SQRT(N15^2+N16^2+N17^2+N18^2)</f>
        <v>6.8227946566851647E-2</v>
      </c>
      <c r="O14" s="57">
        <f>AVERAGE(O15:O18)</f>
        <v>20.036473291666667</v>
      </c>
      <c r="P14" s="56">
        <f>1/4*SQRT(P15^2+P16^2+P17^2+P18^2)</f>
        <v>3.575334761523985E-2</v>
      </c>
      <c r="Q14" s="44"/>
      <c r="R14" s="26"/>
      <c r="S14" s="26"/>
      <c r="T14" s="26"/>
      <c r="U14" s="26"/>
      <c r="V14" s="26"/>
      <c r="W14" s="26"/>
      <c r="X14" s="26"/>
      <c r="Y14" s="26"/>
      <c r="Z14" s="26"/>
      <c r="AA14" s="42"/>
      <c r="AB14" s="26"/>
      <c r="AC14" s="26"/>
      <c r="AD14" s="26"/>
      <c r="AE14" s="42"/>
    </row>
    <row r="15" spans="1:31" x14ac:dyDescent="0.25">
      <c r="A15" s="45" t="s">
        <v>7553</v>
      </c>
      <c r="B15" s="44">
        <v>17.426067</v>
      </c>
      <c r="C15" s="26">
        <v>17.495232000000001</v>
      </c>
      <c r="D15" s="27">
        <v>17.612143</v>
      </c>
      <c r="E15" s="26">
        <v>18.240103000000001</v>
      </c>
      <c r="F15" s="26">
        <v>17.605528</v>
      </c>
      <c r="G15" s="27">
        <v>17.413364000000001</v>
      </c>
      <c r="H15" s="26">
        <v>18.268571999999999</v>
      </c>
      <c r="I15" s="26">
        <v>18.166128</v>
      </c>
      <c r="J15" s="27">
        <v>18.166063000000001</v>
      </c>
      <c r="K15" s="44">
        <f>AVERAGE(B15:D15)</f>
        <v>17.511147333333337</v>
      </c>
      <c r="L15" s="27">
        <f>_xlfn.STDEV.S(B15:D15)/SQRT(COUNT(B15:D15))</f>
        <v>5.4301758167771136E-2</v>
      </c>
      <c r="M15" s="26">
        <f>AVERAGE(E15:G15)</f>
        <v>17.752998333333334</v>
      </c>
      <c r="N15" s="27">
        <f>_xlfn.STDEV.S(E15:G15)/SQRT(COUNT(E15:G15))</f>
        <v>0.24978989033474616</v>
      </c>
      <c r="O15" s="26">
        <f>AVERAGE(H15:J15)</f>
        <v>18.200254333333334</v>
      </c>
      <c r="P15" s="27">
        <f>_xlfn.STDEV.S(H15:J15)/SQRT(COUNT(H15:J15))</f>
        <v>3.4158838486952892E-2</v>
      </c>
      <c r="Q15" s="44"/>
      <c r="R15" s="26"/>
      <c r="S15" s="26"/>
      <c r="T15" s="26"/>
      <c r="U15" s="26"/>
      <c r="V15" s="26"/>
      <c r="W15" s="26"/>
      <c r="X15" s="26"/>
      <c r="Y15" s="26"/>
      <c r="Z15" s="26"/>
      <c r="AA15" s="42"/>
      <c r="AB15" s="26"/>
      <c r="AC15" s="26"/>
      <c r="AD15" s="26"/>
      <c r="AE15" s="42"/>
    </row>
    <row r="16" spans="1:31" x14ac:dyDescent="0.25">
      <c r="A16" s="45" t="s">
        <v>7561</v>
      </c>
      <c r="B16" s="44">
        <v>18.437828</v>
      </c>
      <c r="C16" s="26">
        <v>18.529032000000001</v>
      </c>
      <c r="D16" s="30"/>
      <c r="E16" s="26">
        <v>17.972017000000001</v>
      </c>
      <c r="F16" s="26">
        <v>18.052029000000001</v>
      </c>
      <c r="G16" s="27">
        <v>18.276667</v>
      </c>
      <c r="H16" s="26">
        <v>19.007574000000002</v>
      </c>
      <c r="I16" s="29"/>
      <c r="J16" s="27">
        <v>18.747969000000001</v>
      </c>
      <c r="K16" s="44">
        <f>AVERAGE(B16:D16)</f>
        <v>18.483429999999998</v>
      </c>
      <c r="L16" s="27">
        <f>_xlfn.STDEV.S(B16:D16)/SQRT(COUNT(B16:D16))</f>
        <v>4.560200000000058E-2</v>
      </c>
      <c r="M16" s="26">
        <f>AVERAGE(E16:G16)</f>
        <v>18.100237666666668</v>
      </c>
      <c r="N16" s="27">
        <f>_xlfn.STDEV.S(E16:G16)/SQRT(COUNT(E16:G16))</f>
        <v>9.1188380621899254E-2</v>
      </c>
      <c r="O16" s="26">
        <f>AVERAGE(H16:J16)</f>
        <v>18.877771500000001</v>
      </c>
      <c r="P16" s="27">
        <f>_xlfn.STDEV.S(H16:J16)/SQRT(COUNT(H16:J16))</f>
        <v>0.12980250000000026</v>
      </c>
      <c r="Q16" s="44"/>
      <c r="R16" s="26"/>
      <c r="S16" s="26"/>
      <c r="T16" s="26"/>
      <c r="U16" s="26"/>
      <c r="V16" s="26"/>
      <c r="W16" s="26"/>
      <c r="X16" s="26"/>
      <c r="Y16" s="26"/>
      <c r="Z16" s="26"/>
      <c r="AA16" s="42"/>
      <c r="AB16" s="26"/>
      <c r="AC16" s="26"/>
      <c r="AD16" s="26"/>
      <c r="AE16" s="42"/>
    </row>
    <row r="17" spans="1:31" x14ac:dyDescent="0.25">
      <c r="A17" s="45" t="s">
        <v>7568</v>
      </c>
      <c r="B17" s="44">
        <v>23.501359999999998</v>
      </c>
      <c r="C17" s="29"/>
      <c r="D17" s="27">
        <v>23.440335999999999</v>
      </c>
      <c r="E17" s="26">
        <v>22.984580000000001</v>
      </c>
      <c r="F17" s="26">
        <v>23.152477000000001</v>
      </c>
      <c r="G17" s="27">
        <v>23.002600000000001</v>
      </c>
      <c r="H17" s="26">
        <v>24.016386000000001</v>
      </c>
      <c r="I17" s="26">
        <v>24.160132999999998</v>
      </c>
      <c r="J17" s="27">
        <v>24.039455</v>
      </c>
      <c r="K17" s="44">
        <f>AVERAGE(B17:D17)</f>
        <v>23.470847999999997</v>
      </c>
      <c r="L17" s="27">
        <f>_xlfn.STDEV.S(B17:D17)/SQRT(COUNT(B17:D17))</f>
        <v>3.0511999999999869E-2</v>
      </c>
      <c r="M17" s="26">
        <f>AVERAGE(E17:G17)</f>
        <v>23.046552333333334</v>
      </c>
      <c r="N17" s="27">
        <f>_xlfn.STDEV.S(E17:G17)/SQRT(COUNT(E17:G17))</f>
        <v>5.3217185057502288E-2</v>
      </c>
      <c r="O17" s="26">
        <f>AVERAGE(H17:J17)</f>
        <v>24.071991333333333</v>
      </c>
      <c r="P17" s="27">
        <f>_xlfn.STDEV.S(H17:J17)/SQRT(COUNT(H17:J17))</f>
        <v>4.4571140671713944E-2</v>
      </c>
      <c r="Q17" s="44"/>
      <c r="R17" s="26"/>
      <c r="S17" s="26"/>
      <c r="T17" s="26"/>
      <c r="U17" s="26"/>
      <c r="V17" s="26"/>
      <c r="W17" s="26"/>
      <c r="X17" s="26"/>
      <c r="Y17" s="26"/>
      <c r="Z17" s="26"/>
      <c r="AA17" s="42"/>
      <c r="AB17" s="26"/>
      <c r="AC17" s="26"/>
      <c r="AD17" s="26"/>
      <c r="AE17" s="42"/>
    </row>
    <row r="18" spans="1:31" x14ac:dyDescent="0.25">
      <c r="A18" s="45" t="s">
        <v>7575</v>
      </c>
      <c r="B18" s="28"/>
      <c r="C18" s="26">
        <v>18.596249</v>
      </c>
      <c r="D18" s="27">
        <v>18.560528000000001</v>
      </c>
      <c r="E18" s="26">
        <v>18.096724999999999</v>
      </c>
      <c r="F18" s="26">
        <v>18.042915000000001</v>
      </c>
      <c r="G18" s="27">
        <v>17.990608000000002</v>
      </c>
      <c r="H18" s="26">
        <v>18.999707999999998</v>
      </c>
      <c r="I18" s="26">
        <v>18.957338</v>
      </c>
      <c r="J18" s="27">
        <v>19.030581999999999</v>
      </c>
      <c r="K18" s="44">
        <f>AVERAGE(B18:D18)</f>
        <v>18.578388500000003</v>
      </c>
      <c r="L18" s="27">
        <f>_xlfn.STDEV.S(B18:D18)/SQRT(COUNT(B18:D18))</f>
        <v>1.7860499999999387E-2</v>
      </c>
      <c r="M18" s="26">
        <f>AVERAGE(E18:G18)</f>
        <v>18.043416000000001</v>
      </c>
      <c r="N18" s="27">
        <f>_xlfn.STDEV.S(E18:G18)/SQRT(COUNT(E18:G18))</f>
        <v>3.0634363455656958E-2</v>
      </c>
      <c r="O18" s="26">
        <f>AVERAGE(H18:J18)</f>
        <v>18.995875999999999</v>
      </c>
      <c r="P18" s="27">
        <f>_xlfn.STDEV.S(H18:J18)/SQRT(COUNT(H18:J18))</f>
        <v>2.1230356034068747E-2</v>
      </c>
      <c r="Q18" s="44"/>
      <c r="R18" s="26"/>
      <c r="S18" s="26"/>
      <c r="T18" s="26"/>
      <c r="U18" s="26"/>
      <c r="V18" s="26"/>
      <c r="W18" s="26"/>
      <c r="X18" s="26"/>
      <c r="Y18" s="26"/>
      <c r="Z18" s="26"/>
      <c r="AA18" s="42"/>
      <c r="AB18" s="26"/>
      <c r="AC18" s="26"/>
      <c r="AD18" s="26"/>
      <c r="AE18" s="42"/>
    </row>
    <row r="22" spans="1:31" s="17" customFormat="1" x14ac:dyDescent="0.25">
      <c r="B22" s="137" t="s">
        <v>7589</v>
      </c>
      <c r="C22" s="138"/>
      <c r="D22" s="138"/>
      <c r="E22" s="138"/>
      <c r="F22" s="138"/>
      <c r="G22" s="138"/>
      <c r="H22" s="138"/>
      <c r="I22" s="138"/>
      <c r="J22" s="139"/>
      <c r="K22" s="137" t="s">
        <v>7590</v>
      </c>
      <c r="L22" s="138"/>
      <c r="M22" s="138"/>
      <c r="N22" s="138"/>
      <c r="O22" s="138"/>
      <c r="P22" s="139"/>
      <c r="Q22" s="134" t="s">
        <v>7591</v>
      </c>
      <c r="R22" s="135"/>
      <c r="S22" s="135"/>
      <c r="T22" s="135"/>
      <c r="U22" s="135"/>
      <c r="V22" s="135"/>
      <c r="W22" s="135"/>
      <c r="X22" s="135"/>
      <c r="Y22" s="58"/>
      <c r="Z22" s="58"/>
      <c r="AB22" s="58"/>
      <c r="AC22" s="58"/>
      <c r="AD22" s="58"/>
    </row>
    <row r="23" spans="1:31" s="17" customFormat="1" x14ac:dyDescent="0.25">
      <c r="A23" s="31"/>
      <c r="B23" s="137" t="s">
        <v>57</v>
      </c>
      <c r="C23" s="138"/>
      <c r="D23" s="139"/>
      <c r="E23" s="138" t="s">
        <v>58</v>
      </c>
      <c r="F23" s="138"/>
      <c r="G23" s="139"/>
      <c r="H23" s="138" t="s">
        <v>59</v>
      </c>
      <c r="I23" s="138"/>
      <c r="J23" s="139"/>
      <c r="K23" s="137" t="s">
        <v>57</v>
      </c>
      <c r="L23" s="139"/>
      <c r="M23" s="138" t="s">
        <v>58</v>
      </c>
      <c r="N23" s="139"/>
      <c r="O23" s="138" t="s">
        <v>59</v>
      </c>
      <c r="P23" s="139"/>
      <c r="Q23" s="134" t="s">
        <v>57</v>
      </c>
      <c r="R23" s="136"/>
      <c r="S23" s="135" t="s">
        <v>58</v>
      </c>
      <c r="T23" s="136"/>
      <c r="U23" s="135" t="s">
        <v>59</v>
      </c>
      <c r="V23" s="136"/>
      <c r="W23" s="135" t="s">
        <v>7608</v>
      </c>
      <c r="X23" s="135"/>
      <c r="Y23" s="58"/>
      <c r="Z23" s="58"/>
      <c r="AB23" s="58"/>
      <c r="AC23" s="58"/>
      <c r="AD23" s="58"/>
    </row>
    <row r="24" spans="1:31" s="17" customFormat="1" ht="15.75" thickBot="1" x14ac:dyDescent="0.3">
      <c r="A24" s="24"/>
      <c r="B24" s="32" t="s">
        <v>7597</v>
      </c>
      <c r="C24" s="33" t="s">
        <v>7598</v>
      </c>
      <c r="D24" s="34" t="s">
        <v>7599</v>
      </c>
      <c r="E24" s="33" t="s">
        <v>7597</v>
      </c>
      <c r="F24" s="33" t="s">
        <v>7598</v>
      </c>
      <c r="G24" s="34" t="s">
        <v>7599</v>
      </c>
      <c r="H24" s="33" t="s">
        <v>7597</v>
      </c>
      <c r="I24" s="33" t="s">
        <v>7598</v>
      </c>
      <c r="J24" s="34" t="s">
        <v>7599</v>
      </c>
      <c r="K24" s="35" t="s">
        <v>7600</v>
      </c>
      <c r="L24" s="24" t="s">
        <v>7601</v>
      </c>
      <c r="M24" s="19" t="s">
        <v>7600</v>
      </c>
      <c r="N24" s="24" t="s">
        <v>7601</v>
      </c>
      <c r="O24" s="19" t="s">
        <v>7600</v>
      </c>
      <c r="P24" s="24" t="s">
        <v>7601</v>
      </c>
      <c r="Q24" s="36" t="s">
        <v>7600</v>
      </c>
      <c r="R24" s="37" t="s">
        <v>7601</v>
      </c>
      <c r="S24" s="20" t="s">
        <v>7600</v>
      </c>
      <c r="T24" s="37" t="s">
        <v>7601</v>
      </c>
      <c r="U24" s="20" t="s">
        <v>7600</v>
      </c>
      <c r="V24" s="37" t="s">
        <v>7601</v>
      </c>
      <c r="W24" s="20" t="s">
        <v>7600</v>
      </c>
      <c r="X24" s="20" t="s">
        <v>7601</v>
      </c>
      <c r="Y24" s="58"/>
      <c r="Z24" s="58"/>
      <c r="AB24" s="58"/>
      <c r="AC24" s="58"/>
      <c r="AD24" s="58"/>
    </row>
    <row r="25" spans="1:31" x14ac:dyDescent="0.25">
      <c r="A25" s="40" t="s">
        <v>7496</v>
      </c>
      <c r="B25" s="42"/>
      <c r="C25" s="42"/>
      <c r="D25" s="43"/>
      <c r="E25" s="42"/>
      <c r="F25" s="42"/>
      <c r="G25" s="43"/>
      <c r="H25" s="42"/>
      <c r="I25" s="42"/>
      <c r="J25" s="43"/>
      <c r="K25" s="41"/>
      <c r="L25" s="43"/>
      <c r="M25" s="42"/>
      <c r="N25" s="43"/>
      <c r="O25" s="42"/>
      <c r="P25" s="43"/>
      <c r="Q25" s="44"/>
      <c r="R25" s="27"/>
      <c r="S25" s="26"/>
      <c r="T25" s="27"/>
      <c r="U25" s="26"/>
      <c r="V25" s="27"/>
      <c r="W25" s="26"/>
      <c r="X25" s="26"/>
    </row>
    <row r="26" spans="1:31" x14ac:dyDescent="0.25">
      <c r="A26" s="45" t="s">
        <v>7509</v>
      </c>
      <c r="B26" s="26">
        <v>26.986452</v>
      </c>
      <c r="C26" s="26">
        <v>26.855791</v>
      </c>
      <c r="D26" s="27">
        <v>26.898848000000001</v>
      </c>
      <c r="E26" s="26">
        <v>26.455490000000001</v>
      </c>
      <c r="F26" s="26">
        <v>26.470086999999999</v>
      </c>
      <c r="G26" s="27">
        <v>26.420570000000001</v>
      </c>
      <c r="H26" s="26">
        <v>26.713469</v>
      </c>
      <c r="I26" s="26">
        <v>26.584831000000001</v>
      </c>
      <c r="J26" s="27">
        <v>26.644192</v>
      </c>
      <c r="K26" s="44">
        <f>AVERAGE(B26:D26)</f>
        <v>26.913696999999999</v>
      </c>
      <c r="L26" s="27">
        <f>_xlfn.STDEV.S(B26:D26)/SQRT(COUNT(B26:D26))</f>
        <v>3.8442354380726039E-2</v>
      </c>
      <c r="M26" s="26">
        <f>AVERAGE(E26:G26)</f>
        <v>26.448715666666669</v>
      </c>
      <c r="N26" s="27">
        <f>_xlfn.STDEV.S(E26:G26)/SQRT(COUNT(E26:G26))</f>
        <v>1.4690155619022429E-2</v>
      </c>
      <c r="O26" s="26">
        <f>AVERAGE(H26:J26)</f>
        <v>26.647497333333334</v>
      </c>
      <c r="P26" s="27">
        <f>_xlfn.STDEV.S(H26:J26)/SQRT(COUNT(H26:J26))</f>
        <v>3.7171349551024066E-2</v>
      </c>
      <c r="Q26" s="44">
        <f>K26-K$31</f>
        <v>6.521195500000001</v>
      </c>
      <c r="R26" s="27">
        <f>SQRT(L26^2+L$31^2)</f>
        <v>5.8959520351478473E-2</v>
      </c>
      <c r="S26" s="26">
        <f>M26-M$31</f>
        <v>6.3983615833333367</v>
      </c>
      <c r="T26" s="27">
        <f>SQRT(N26^2+N$31^2)</f>
        <v>6.3210370578792724E-2</v>
      </c>
      <c r="U26" s="26">
        <f>O26-O$31</f>
        <v>6.4107759166666689</v>
      </c>
      <c r="V26" s="27">
        <f>SQRT(P26^2+P$31^2)</f>
        <v>8.7314696576083733E-2</v>
      </c>
      <c r="W26" s="26">
        <f t="shared" ref="W26:W30" si="11">AVERAGE(Q26,S26,U26)</f>
        <v>6.4434443333333355</v>
      </c>
      <c r="X26" s="26">
        <f t="shared" ref="X26:X30" si="12">1/3*SQRT(R26^2+T26^2+V26^2)</f>
        <v>4.0954761257539163E-2</v>
      </c>
    </row>
    <row r="27" spans="1:31" x14ac:dyDescent="0.25">
      <c r="A27" s="45" t="s">
        <v>7518</v>
      </c>
      <c r="B27" s="26">
        <v>24.057576999999998</v>
      </c>
      <c r="C27" s="29"/>
      <c r="D27" s="27">
        <v>23.842822999999999</v>
      </c>
      <c r="E27" s="26">
        <v>23.402066999999999</v>
      </c>
      <c r="F27" s="26">
        <v>23.818404999999998</v>
      </c>
      <c r="G27" s="27">
        <v>23.326239999999999</v>
      </c>
      <c r="H27" s="26">
        <v>23.704509999999999</v>
      </c>
      <c r="I27" s="26">
        <v>23.703399999999998</v>
      </c>
      <c r="J27" s="27">
        <v>23.597738</v>
      </c>
      <c r="K27" s="44">
        <f t="shared" ref="K27:K30" si="13">AVERAGE(B27:D27)</f>
        <v>23.950199999999999</v>
      </c>
      <c r="L27" s="27">
        <f t="shared" ref="L27:L30" si="14">_xlfn.STDEV.S(B27:D27)/SQRT(COUNT(B27:D27))</f>
        <v>0.1073769999999996</v>
      </c>
      <c r="M27" s="26">
        <f t="shared" ref="M27:M30" si="15">AVERAGE(E27:G27)</f>
        <v>23.515570666666665</v>
      </c>
      <c r="N27" s="27">
        <f t="shared" ref="N27:N30" si="16">_xlfn.STDEV.S(E27:G27)/SQRT(COUNT(E27:G27))</f>
        <v>0.15299118554820218</v>
      </c>
      <c r="O27" s="26">
        <f t="shared" ref="O27:O30" si="17">AVERAGE(H27:J27)</f>
        <v>23.668549333333335</v>
      </c>
      <c r="P27" s="27">
        <f t="shared" ref="P27:P30" si="18">_xlfn.STDEV.S(H27:J27)/SQRT(COUNT(H27:J27))</f>
        <v>3.5407116616735262E-2</v>
      </c>
      <c r="Q27" s="44">
        <f>K27-K$31</f>
        <v>3.5576985000000008</v>
      </c>
      <c r="R27" s="27">
        <f>SQRT(L27^2+L$31^2)</f>
        <v>0.1163109219237084</v>
      </c>
      <c r="S27" s="26">
        <f>M27-M$31</f>
        <v>3.4652165833333335</v>
      </c>
      <c r="T27" s="27">
        <f>SQRT(N27^2+N$31^2)</f>
        <v>0.16488193694896247</v>
      </c>
      <c r="U27" s="26">
        <f>O27-O$31</f>
        <v>3.4318279166666699</v>
      </c>
      <c r="V27" s="27">
        <f>SQRT(P27^2+P$31^2)</f>
        <v>8.6578351323181493E-2</v>
      </c>
      <c r="W27" s="26">
        <f t="shared" si="11"/>
        <v>3.4849143333333346</v>
      </c>
      <c r="X27" s="26">
        <f t="shared" si="12"/>
        <v>7.3189324212866558E-2</v>
      </c>
    </row>
    <row r="28" spans="1:31" x14ac:dyDescent="0.25">
      <c r="A28" s="45" t="s">
        <v>7527</v>
      </c>
      <c r="B28" s="26">
        <v>23.067264999999999</v>
      </c>
      <c r="C28" s="26">
        <v>22.923560999999999</v>
      </c>
      <c r="D28" s="27">
        <v>23.100812999999999</v>
      </c>
      <c r="E28" s="26">
        <v>22.647144000000001</v>
      </c>
      <c r="F28" s="26">
        <v>22.435547</v>
      </c>
      <c r="G28" s="27">
        <v>22.369990999999999</v>
      </c>
      <c r="H28" s="26">
        <v>22.901533000000001</v>
      </c>
      <c r="I28" s="26">
        <v>22.864481000000001</v>
      </c>
      <c r="J28" s="27">
        <v>22.88644</v>
      </c>
      <c r="K28" s="44">
        <f t="shared" si="13"/>
        <v>23.030546333333334</v>
      </c>
      <c r="L28" s="27">
        <f t="shared" si="14"/>
        <v>5.436225172345626E-2</v>
      </c>
      <c r="M28" s="26">
        <f t="shared" si="15"/>
        <v>22.484227333333333</v>
      </c>
      <c r="N28" s="27">
        <f t="shared" si="16"/>
        <v>8.362770173479922E-2</v>
      </c>
      <c r="O28" s="26">
        <f t="shared" si="17"/>
        <v>22.884151333333335</v>
      </c>
      <c r="P28" s="27">
        <f t="shared" si="18"/>
        <v>1.0757031380037229E-2</v>
      </c>
      <c r="Q28" s="44">
        <f>K28-K$31</f>
        <v>2.6380448333333355</v>
      </c>
      <c r="R28" s="27">
        <f>SQRT(L28^2+L$31^2)</f>
        <v>7.0382276477729114E-2</v>
      </c>
      <c r="S28" s="26">
        <f>M28-M$31</f>
        <v>2.4338732500000013</v>
      </c>
      <c r="T28" s="27">
        <f>SQRT(N28^2+N$31^2)</f>
        <v>0.10379471457661874</v>
      </c>
      <c r="U28" s="26">
        <f>O28-O$31</f>
        <v>2.6474299166666704</v>
      </c>
      <c r="V28" s="27">
        <f>SQRT(P28^2+P$31^2)</f>
        <v>7.9736194634809729E-2</v>
      </c>
      <c r="W28" s="26">
        <f t="shared" si="11"/>
        <v>2.5731160000000024</v>
      </c>
      <c r="X28" s="26">
        <f t="shared" si="12"/>
        <v>4.9536595171952871E-2</v>
      </c>
    </row>
    <row r="29" spans="1:31" x14ac:dyDescent="0.25">
      <c r="A29" s="45" t="s">
        <v>7536</v>
      </c>
      <c r="B29" s="26">
        <v>23.625737999999998</v>
      </c>
      <c r="C29" s="26">
        <v>23.664953000000001</v>
      </c>
      <c r="D29" s="27">
        <v>23.89941</v>
      </c>
      <c r="E29" s="26">
        <v>23.448585999999999</v>
      </c>
      <c r="F29" s="26">
        <v>23.315289</v>
      </c>
      <c r="G29" s="27">
        <v>23.074915000000001</v>
      </c>
      <c r="H29" s="26">
        <v>23.623139999999999</v>
      </c>
      <c r="I29" s="26">
        <v>23.550319999999999</v>
      </c>
      <c r="J29" s="27">
        <v>23.545093999999999</v>
      </c>
      <c r="K29" s="44">
        <f t="shared" si="13"/>
        <v>23.730033666666667</v>
      </c>
      <c r="L29" s="27">
        <f t="shared" si="14"/>
        <v>8.5441423943216591E-2</v>
      </c>
      <c r="M29" s="26">
        <f t="shared" si="15"/>
        <v>23.279596666666666</v>
      </c>
      <c r="N29" s="27">
        <f t="shared" si="16"/>
        <v>0.10933581458718972</v>
      </c>
      <c r="O29" s="26">
        <f t="shared" si="17"/>
        <v>23.572851333333332</v>
      </c>
      <c r="P29" s="27">
        <f t="shared" si="18"/>
        <v>2.5189549852623078E-2</v>
      </c>
      <c r="Q29" s="44">
        <f>K29-K$31</f>
        <v>3.3375321666666693</v>
      </c>
      <c r="R29" s="27">
        <f>SQRT(L29^2+L$31^2)</f>
        <v>9.6429494218250172E-2</v>
      </c>
      <c r="S29" s="26">
        <f>M29-M$31</f>
        <v>3.2292425833333347</v>
      </c>
      <c r="T29" s="27">
        <f>SQRT(N29^2+N$31^2)</f>
        <v>0.12543552378828549</v>
      </c>
      <c r="U29" s="26">
        <f>O29-O$31</f>
        <v>3.3361299166666676</v>
      </c>
      <c r="V29" s="27">
        <f>SQRT(P29^2+P$31^2)</f>
        <v>8.2925631939147357E-2</v>
      </c>
      <c r="W29" s="26">
        <f t="shared" si="11"/>
        <v>3.3009682222222239</v>
      </c>
      <c r="X29" s="26">
        <f t="shared" si="12"/>
        <v>5.9543987863069227E-2</v>
      </c>
    </row>
    <row r="30" spans="1:31" x14ac:dyDescent="0.25">
      <c r="A30" s="47" t="s">
        <v>7545</v>
      </c>
      <c r="B30" s="49">
        <v>28.330901999999998</v>
      </c>
      <c r="C30" s="49">
        <v>28.4847</v>
      </c>
      <c r="D30" s="50">
        <v>28.636358000000001</v>
      </c>
      <c r="E30" s="59"/>
      <c r="F30" s="49">
        <v>28.848493999999999</v>
      </c>
      <c r="G30" s="50">
        <v>27.857783999999999</v>
      </c>
      <c r="H30" s="49">
        <v>28.948962999999999</v>
      </c>
      <c r="I30" s="49">
        <v>28.977326999999999</v>
      </c>
      <c r="J30" s="50">
        <v>28.660402000000001</v>
      </c>
      <c r="K30" s="48">
        <f t="shared" si="13"/>
        <v>28.483986666666667</v>
      </c>
      <c r="L30" s="50">
        <f t="shared" si="14"/>
        <v>8.817827324485665E-2</v>
      </c>
      <c r="M30" s="49">
        <f t="shared" si="15"/>
        <v>28.353138999999999</v>
      </c>
      <c r="N30" s="50">
        <f t="shared" si="16"/>
        <v>0.49535499999999993</v>
      </c>
      <c r="O30" s="49">
        <f t="shared" si="17"/>
        <v>28.862230666666665</v>
      </c>
      <c r="P30" s="50">
        <f t="shared" si="18"/>
        <v>0.10124596640579957</v>
      </c>
      <c r="Q30" s="48">
        <f>K30-K$31</f>
        <v>8.0914851666666685</v>
      </c>
      <c r="R30" s="50">
        <f>SQRT(L30^2+L$31^2)</f>
        <v>9.8862623383094997E-2</v>
      </c>
      <c r="S30" s="49">
        <f>M30-M$31</f>
        <v>8.302784916666667</v>
      </c>
      <c r="T30" s="50">
        <f>SQRT(N30^2+N$31^2)</f>
        <v>0.49915561331271951</v>
      </c>
      <c r="U30" s="49">
        <f>O30-O$31</f>
        <v>8.6255092500000003</v>
      </c>
      <c r="V30" s="50">
        <f>SQRT(P30^2+P$31^2)</f>
        <v>0.12842465777323858</v>
      </c>
      <c r="W30" s="49">
        <f t="shared" si="11"/>
        <v>8.3399264444444459</v>
      </c>
      <c r="X30" s="49">
        <f t="shared" si="12"/>
        <v>0.17493587311671233</v>
      </c>
    </row>
    <row r="31" spans="1:31" x14ac:dyDescent="0.25">
      <c r="A31" s="54" t="s">
        <v>7607</v>
      </c>
      <c r="B31" s="42"/>
      <c r="C31" s="42"/>
      <c r="D31" s="43"/>
      <c r="E31" s="42"/>
      <c r="F31" s="42"/>
      <c r="G31" s="43"/>
      <c r="H31" s="42"/>
      <c r="I31" s="42"/>
      <c r="J31" s="43"/>
      <c r="K31" s="55">
        <f>AVERAGE(K32:K35)</f>
        <v>20.392501499999998</v>
      </c>
      <c r="L31" s="56">
        <f>1/4*SQRT(L32^2+L33^2+L34^2+L35^2)</f>
        <v>4.4703584081626807E-2</v>
      </c>
      <c r="M31" s="57">
        <f>AVERAGE(M32:M35)</f>
        <v>20.050354083333332</v>
      </c>
      <c r="N31" s="56">
        <f>1/4*SQRT(N32^2+N33^2+N34^2+N35^2)</f>
        <v>6.1479673686489329E-2</v>
      </c>
      <c r="O31" s="57">
        <f>AVERAGE(O32:O35)</f>
        <v>20.236721416666665</v>
      </c>
      <c r="P31" s="56">
        <f>1/4*SQRT(P32^2+P33^2+P34^2+P35^2)</f>
        <v>7.9007259228055446E-2</v>
      </c>
      <c r="Q31" s="44"/>
      <c r="R31" s="26"/>
      <c r="S31" s="26"/>
      <c r="T31" s="26"/>
      <c r="U31" s="26"/>
      <c r="V31" s="26"/>
      <c r="W31" s="26"/>
      <c r="X31" s="26"/>
    </row>
    <row r="32" spans="1:31" x14ac:dyDescent="0.25">
      <c r="A32" s="45" t="s">
        <v>7553</v>
      </c>
      <c r="B32" s="26">
        <v>18.617948999999999</v>
      </c>
      <c r="C32" s="26">
        <v>18.662801999999999</v>
      </c>
      <c r="D32" s="27">
        <v>18.493331999999999</v>
      </c>
      <c r="E32" s="26">
        <v>18.72945</v>
      </c>
      <c r="F32" s="26">
        <v>18.430695</v>
      </c>
      <c r="G32" s="27">
        <v>18.968026999999999</v>
      </c>
      <c r="H32" s="26">
        <v>18.427765000000001</v>
      </c>
      <c r="I32" s="26">
        <v>19.380661</v>
      </c>
      <c r="J32" s="27">
        <v>18.541536000000001</v>
      </c>
      <c r="K32" s="44">
        <f>AVERAGE(B32:D32)</f>
        <v>18.591360999999996</v>
      </c>
      <c r="L32" s="27">
        <f>_xlfn.STDEV.S(B32:D32)/SQRT(COUNT(B32:D32))</f>
        <v>5.0695862858817352E-2</v>
      </c>
      <c r="M32" s="26">
        <f>AVERAGE(E32:G32)</f>
        <v>18.709390666666668</v>
      </c>
      <c r="N32" s="27">
        <f>_xlfn.STDEV.S(E32:G32)/SQRT(COUNT(E32:G32))</f>
        <v>0.15543830737233894</v>
      </c>
      <c r="O32" s="26">
        <f>AVERAGE(H32:J32)</f>
        <v>18.783320666666665</v>
      </c>
      <c r="P32" s="27">
        <f>_xlfn.STDEV.S(H32:J32)/SQRT(COUNT(H32:J32))</f>
        <v>0.3004705007596879</v>
      </c>
      <c r="Q32" s="44"/>
      <c r="R32" s="26"/>
      <c r="S32" s="26"/>
      <c r="T32" s="26"/>
      <c r="U32" s="26"/>
      <c r="V32" s="26"/>
      <c r="W32" s="26"/>
      <c r="X32" s="26"/>
    </row>
    <row r="33" spans="1:30" x14ac:dyDescent="0.25">
      <c r="A33" s="45" t="s">
        <v>7561</v>
      </c>
      <c r="B33" s="26">
        <v>19.214922000000001</v>
      </c>
      <c r="C33" s="26">
        <v>18.867837999999999</v>
      </c>
      <c r="D33" s="27">
        <v>19.365580000000001</v>
      </c>
      <c r="E33" s="26">
        <v>19.186775000000001</v>
      </c>
      <c r="F33" s="29"/>
      <c r="G33" s="27">
        <v>18.878233000000002</v>
      </c>
      <c r="H33" s="26">
        <v>19.257398999999999</v>
      </c>
      <c r="I33" s="26">
        <v>19.298223</v>
      </c>
      <c r="J33" s="27">
        <v>19.457455</v>
      </c>
      <c r="K33" s="44">
        <f>AVERAGE(B33:D33)</f>
        <v>19.149446666666666</v>
      </c>
      <c r="L33" s="27">
        <f>_xlfn.STDEV.S(B33:D33)/SQRT(COUNT(B33:D33))</f>
        <v>0.1473680642669164</v>
      </c>
      <c r="M33" s="26">
        <f>AVERAGE(E33:G33)</f>
        <v>19.032504000000003</v>
      </c>
      <c r="N33" s="27">
        <f>_xlfn.STDEV.S(E33:G33)/SQRT(COUNT(E33:G33))</f>
        <v>0.15427099999999958</v>
      </c>
      <c r="O33" s="26">
        <f>AVERAGE(H33:J33)</f>
        <v>19.337692333333333</v>
      </c>
      <c r="P33" s="27">
        <f>_xlfn.STDEV.S(H33:J33)/SQRT(COUNT(H33:J33))</f>
        <v>6.1029970750261467E-2</v>
      </c>
      <c r="Q33" s="44"/>
      <c r="R33" s="26"/>
      <c r="S33" s="26"/>
      <c r="T33" s="26"/>
      <c r="U33" s="26"/>
      <c r="V33" s="26"/>
      <c r="W33" s="26"/>
      <c r="X33" s="26"/>
    </row>
    <row r="34" spans="1:30" x14ac:dyDescent="0.25">
      <c r="A34" s="45" t="s">
        <v>7568</v>
      </c>
      <c r="B34" s="26">
        <v>24.323153999999999</v>
      </c>
      <c r="C34" s="26">
        <v>24.573557000000001</v>
      </c>
      <c r="D34" s="27">
        <v>24.535882999999998</v>
      </c>
      <c r="E34" s="26">
        <v>23.924710999999999</v>
      </c>
      <c r="F34" s="26">
        <v>23.627904999999998</v>
      </c>
      <c r="G34" s="27">
        <v>23.565125999999999</v>
      </c>
      <c r="H34" s="26">
        <v>23.923007999999999</v>
      </c>
      <c r="I34" s="26">
        <v>23.713215000000002</v>
      </c>
      <c r="J34" s="27">
        <v>23.680745999999999</v>
      </c>
      <c r="K34" s="44">
        <f>AVERAGE(B34:D34)</f>
        <v>24.477531333333332</v>
      </c>
      <c r="L34" s="27">
        <f>_xlfn.STDEV.S(B34:D34)/SQRT(COUNT(B34:D34))</f>
        <v>7.7951060190210614E-2</v>
      </c>
      <c r="M34" s="26">
        <f>AVERAGE(E34:G34)</f>
        <v>23.705913999999996</v>
      </c>
      <c r="N34" s="27">
        <f>_xlfn.STDEV.S(E34:G34)/SQRT(COUNT(E34:G34))</f>
        <v>0.11088942858691848</v>
      </c>
      <c r="O34" s="26">
        <f>AVERAGE(H34:J34)</f>
        <v>23.772323</v>
      </c>
      <c r="P34" s="27">
        <f>_xlfn.STDEV.S(H34:J34)/SQRT(COUNT(H34:J34))</f>
        <v>7.5923285644128716E-2</v>
      </c>
      <c r="Q34" s="44"/>
      <c r="R34" s="26"/>
      <c r="S34" s="26"/>
      <c r="T34" s="26"/>
      <c r="U34" s="26"/>
      <c r="V34" s="26"/>
      <c r="W34" s="26"/>
      <c r="X34" s="26"/>
    </row>
    <row r="35" spans="1:30" x14ac:dyDescent="0.25">
      <c r="A35" s="45" t="s">
        <v>7575</v>
      </c>
      <c r="B35" s="26">
        <v>19.334913</v>
      </c>
      <c r="C35" s="26">
        <v>19.428028000000001</v>
      </c>
      <c r="D35" s="27">
        <v>19.292059999999999</v>
      </c>
      <c r="E35" s="26">
        <v>18.777988000000001</v>
      </c>
      <c r="F35" s="26">
        <v>18.726891999999999</v>
      </c>
      <c r="G35" s="27">
        <v>18.755942999999998</v>
      </c>
      <c r="H35" s="26">
        <v>19.073823999999998</v>
      </c>
      <c r="I35" s="26">
        <v>19.043856000000002</v>
      </c>
      <c r="J35" s="27">
        <v>19.042968999999999</v>
      </c>
      <c r="K35" s="44">
        <f>AVERAGE(B35:D35)</f>
        <v>19.351666999999999</v>
      </c>
      <c r="L35" s="27">
        <f>_xlfn.STDEV.S(B35:D35)/SQRT(COUNT(B35:D35))</f>
        <v>4.0134551378249839E-2</v>
      </c>
      <c r="M35" s="26">
        <f>AVERAGE(E35:G35)</f>
        <v>18.753607666666667</v>
      </c>
      <c r="N35" s="27">
        <f>_xlfn.STDEV.S(E35:G35)/SQRT(COUNT(E35:G35))</f>
        <v>1.4796290529874471E-2</v>
      </c>
      <c r="O35" s="26">
        <f>AVERAGE(H35:J35)</f>
        <v>19.053549666666665</v>
      </c>
      <c r="P35" s="27">
        <f>_xlfn.STDEV.S(H35:J35)/SQRT(COUNT(H35:J35))</f>
        <v>1.0140399997588688E-2</v>
      </c>
      <c r="Q35" s="44"/>
      <c r="R35" s="26"/>
      <c r="S35" s="26"/>
      <c r="T35" s="26"/>
      <c r="U35" s="26"/>
      <c r="V35" s="26"/>
      <c r="W35" s="26"/>
      <c r="X35" s="26"/>
    </row>
    <row r="36" spans="1:30" x14ac:dyDescent="0.25">
      <c r="S36" s="26"/>
      <c r="T36" s="26"/>
      <c r="U36" s="26"/>
      <c r="V36" s="26"/>
      <c r="W36" s="26"/>
      <c r="X36" s="26"/>
    </row>
    <row r="37" spans="1:30" x14ac:dyDescent="0.25">
      <c r="S37" s="26"/>
      <c r="T37" s="26"/>
      <c r="U37" s="26"/>
      <c r="V37" s="26"/>
      <c r="W37" s="26"/>
      <c r="X37" s="26"/>
    </row>
    <row r="39" spans="1:30" ht="18.75" x14ac:dyDescent="0.3">
      <c r="A39" s="23" t="s">
        <v>7609</v>
      </c>
      <c r="C39" s="18"/>
      <c r="D39" s="18"/>
      <c r="E39" s="60"/>
      <c r="F39" s="60"/>
      <c r="G39" s="18"/>
      <c r="H39" s="18"/>
      <c r="I39" s="18"/>
      <c r="J39" s="18"/>
      <c r="K39" s="18"/>
      <c r="L39" s="60"/>
      <c r="M39" s="60"/>
      <c r="N39" s="18"/>
      <c r="O39" s="18"/>
      <c r="P39" s="18"/>
      <c r="Q39" s="1"/>
    </row>
    <row r="40" spans="1:30" x14ac:dyDescent="0.25">
      <c r="C40" s="18"/>
      <c r="D40" s="18"/>
      <c r="E40" s="60"/>
      <c r="F40" s="60"/>
      <c r="G40" s="18"/>
      <c r="H40" s="18"/>
      <c r="I40" s="18"/>
      <c r="J40" s="18"/>
      <c r="K40" s="18"/>
      <c r="L40" s="60"/>
      <c r="M40" s="60"/>
      <c r="N40" s="18"/>
      <c r="O40" s="18"/>
      <c r="P40" s="18"/>
      <c r="Q40" s="1"/>
    </row>
    <row r="41" spans="1:30" x14ac:dyDescent="0.25">
      <c r="A41" s="61"/>
      <c r="B41" s="31"/>
      <c r="C41" s="135" t="s">
        <v>7610</v>
      </c>
      <c r="D41" s="135"/>
      <c r="E41" s="135"/>
      <c r="F41" s="135"/>
      <c r="G41" s="135"/>
      <c r="H41" s="135"/>
      <c r="I41" s="136"/>
      <c r="J41" s="140" t="s">
        <v>7611</v>
      </c>
      <c r="K41" s="140"/>
      <c r="L41" s="140"/>
      <c r="M41" s="140"/>
      <c r="N41" s="140"/>
      <c r="O41" s="140"/>
      <c r="P41" s="140"/>
      <c r="Q41" s="61"/>
    </row>
    <row r="42" spans="1:30" s="17" customFormat="1" ht="15.75" thickBot="1" x14ac:dyDescent="0.3">
      <c r="A42" s="19" t="s">
        <v>61</v>
      </c>
      <c r="B42" s="24" t="s">
        <v>7497</v>
      </c>
      <c r="C42" s="36" t="s">
        <v>7600</v>
      </c>
      <c r="D42" s="20" t="s">
        <v>7612</v>
      </c>
      <c r="E42" s="141" t="s">
        <v>7613</v>
      </c>
      <c r="F42" s="142"/>
      <c r="G42" s="20" t="s">
        <v>7603</v>
      </c>
      <c r="H42" s="20" t="s">
        <v>7604</v>
      </c>
      <c r="I42" s="37" t="s">
        <v>7605</v>
      </c>
      <c r="J42" s="20" t="s">
        <v>7614</v>
      </c>
      <c r="K42" s="20" t="s">
        <v>7615</v>
      </c>
      <c r="L42" s="141" t="s">
        <v>7613</v>
      </c>
      <c r="M42" s="142"/>
      <c r="N42" s="20" t="s">
        <v>7603</v>
      </c>
      <c r="O42" s="20" t="s">
        <v>7604</v>
      </c>
      <c r="P42" s="20" t="s">
        <v>7605</v>
      </c>
      <c r="Q42" s="61"/>
      <c r="R42" s="58"/>
      <c r="S42" s="58"/>
      <c r="T42" s="58"/>
      <c r="U42" s="58"/>
      <c r="V42" s="58"/>
      <c r="W42" s="58"/>
      <c r="X42" s="58"/>
      <c r="Y42" s="58"/>
      <c r="Z42" s="58"/>
      <c r="AB42" s="58"/>
      <c r="AC42" s="58"/>
      <c r="AD42" s="58"/>
    </row>
    <row r="43" spans="1:30" x14ac:dyDescent="0.25">
      <c r="A43" s="42" t="s">
        <v>7536</v>
      </c>
      <c r="B43" s="1" t="s">
        <v>7537</v>
      </c>
      <c r="C43" s="44">
        <v>-0.36816461111111209</v>
      </c>
      <c r="D43" s="26">
        <v>6.9411009552769326E-2</v>
      </c>
      <c r="E43" s="62">
        <v>6.7999999999999996E-3</v>
      </c>
      <c r="F43" s="63" t="str">
        <f>IF(E43&lt;0.0001,"****",IF(E43&lt;0.001,"***",IF(E43&lt;0.01,"**","*")))</f>
        <v>**</v>
      </c>
      <c r="G43" s="26">
        <f>0.5^C43</f>
        <v>1.290709751681407</v>
      </c>
      <c r="H43" s="26">
        <f>0.5^(C43-D43)-G43</f>
        <v>6.3616782113161907E-2</v>
      </c>
      <c r="I43" s="27">
        <f>G43-0.5^(C43+D43)</f>
        <v>6.0628510920472278E-2</v>
      </c>
      <c r="J43" s="26">
        <v>-0.27425950579839697</v>
      </c>
      <c r="K43" s="26">
        <v>8.2156350485201493E-2</v>
      </c>
      <c r="L43" s="62">
        <v>2.6668296779067801E-2</v>
      </c>
      <c r="M43" s="63" t="str">
        <f>IF(L43&lt;0.0001,"****",IF(L43&lt;0.001,"***",IF(L43&lt;0.01,"**","*")))</f>
        <v>*</v>
      </c>
      <c r="N43" s="18">
        <f>1/EXP(J43)</f>
        <v>1.3155561523952999</v>
      </c>
      <c r="O43" s="26">
        <f>1/EXP(J43-K43)-N43</f>
        <v>0.11264519889780611</v>
      </c>
      <c r="P43" s="26">
        <f>N43-1/EXP(J43+K43)</f>
        <v>0.10376063873180597</v>
      </c>
      <c r="Q43" s="42"/>
    </row>
    <row r="44" spans="1:30" x14ac:dyDescent="0.25">
      <c r="A44" s="42" t="s">
        <v>7545</v>
      </c>
      <c r="B44" s="1" t="s">
        <v>3216</v>
      </c>
      <c r="C44" s="44">
        <v>-1.3355543888888901</v>
      </c>
      <c r="D44" s="26">
        <v>0.18667349597249053</v>
      </c>
      <c r="E44" s="62">
        <v>1.9E-3</v>
      </c>
      <c r="F44" s="63" t="str">
        <f>IF(E44&lt;0.0001,"****",IF(E44&lt;0.001,"***",IF(E44&lt;0.01,"**","*")))</f>
        <v>**</v>
      </c>
      <c r="G44" s="26">
        <f>0.5^C44</f>
        <v>2.5237244307510642</v>
      </c>
      <c r="H44" s="26">
        <f>0.5^(C44-D44)-G44</f>
        <v>0.34861826345107128</v>
      </c>
      <c r="I44" s="27">
        <f>G44-0.5^(C44+D44)</f>
        <v>0.30630621835388983</v>
      </c>
      <c r="J44" s="64">
        <v>-0.81049706347827</v>
      </c>
      <c r="K44" s="64">
        <v>0.225612899800365</v>
      </c>
      <c r="L44" s="65">
        <v>1.36374385942662E-2</v>
      </c>
      <c r="M44" s="63" t="str">
        <f>IF(L44&lt;0.0001,"****",IF(L44&lt;0.001,"***",IF(L44&lt;0.01,"**","*")))</f>
        <v>*</v>
      </c>
      <c r="N44" s="18">
        <f>1/EXP(J44)</f>
        <v>2.2490256173828516</v>
      </c>
      <c r="O44" s="26">
        <f>1/EXP(J44-K44)-N44</f>
        <v>0.56920701756144965</v>
      </c>
      <c r="P44" s="26">
        <f>N44-1/EXP(J44+K44)</f>
        <v>0.45424254485474425</v>
      </c>
      <c r="Q44" s="42"/>
    </row>
    <row r="45" spans="1:30" x14ac:dyDescent="0.25">
      <c r="A45" s="42" t="s">
        <v>7509</v>
      </c>
      <c r="B45" s="1" t="s">
        <v>7510</v>
      </c>
      <c r="C45" s="44">
        <v>-0.65552238888889125</v>
      </c>
      <c r="D45" s="26">
        <v>5.9853565720375236E-2</v>
      </c>
      <c r="E45" s="62">
        <v>2.9999999999999997E-4</v>
      </c>
      <c r="F45" s="63" t="str">
        <f>IF(E45&lt;0.0001,"****",IF(E45&lt;0.001,"***",IF(E45&lt;0.01,"**","*")))</f>
        <v>***</v>
      </c>
      <c r="G45" s="26">
        <f>0.5^C45</f>
        <v>1.5751862128222245</v>
      </c>
      <c r="H45" s="26">
        <f>0.5^(C45-D45)-G45</f>
        <v>6.6724817732091379E-2</v>
      </c>
      <c r="I45" s="27">
        <f>G45-0.5^(C45+D45)</f>
        <v>6.4013220563590822E-2</v>
      </c>
      <c r="J45" s="64">
        <v>-0.36147834705375198</v>
      </c>
      <c r="K45" s="64">
        <v>0.115961106050086</v>
      </c>
      <c r="L45" s="65">
        <v>4.5424388494467199E-2</v>
      </c>
      <c r="M45" s="63" t="str">
        <f>IF(L45&lt;0.0001,"****",IF(L45&lt;0.001,"***",IF(L45&lt;0.01,"**","*")))</f>
        <v>*</v>
      </c>
      <c r="N45" s="18">
        <f>1/EXP(J45)</f>
        <v>1.4354499399274236</v>
      </c>
      <c r="O45" s="26">
        <f>1/EXP(J45-K45)-N45</f>
        <v>0.17649172126752699</v>
      </c>
      <c r="P45" s="26">
        <f>N45-1/EXP(J45+K45)</f>
        <v>0.15716761765643072</v>
      </c>
      <c r="Q45" s="42"/>
    </row>
    <row r="46" spans="1:30" x14ac:dyDescent="0.25">
      <c r="A46" s="42" t="s">
        <v>7518</v>
      </c>
      <c r="B46" s="1" t="s">
        <v>7519</v>
      </c>
      <c r="C46" s="44">
        <v>-0.50308261111111197</v>
      </c>
      <c r="D46" s="26">
        <v>0.144002640540215</v>
      </c>
      <c r="E46" s="62">
        <v>2.2800000000000001E-2</v>
      </c>
      <c r="F46" s="63" t="str">
        <f>IF(E46&lt;0.0001,"****",IF(E46&lt;0.001,"***",IF(E46&lt;0.01,"**","*")))</f>
        <v>*</v>
      </c>
      <c r="G46" s="26">
        <f>0.5^C46</f>
        <v>1.4172385476148521</v>
      </c>
      <c r="H46" s="26">
        <f>0.5^(C46-D46)-G46</f>
        <v>0.14876258021159527</v>
      </c>
      <c r="I46" s="27">
        <f>G46-0.5^(C46+D46)</f>
        <v>0.13463085011384823</v>
      </c>
      <c r="J46" s="64">
        <v>-0.31213645578257099</v>
      </c>
      <c r="K46" s="64">
        <v>0.10118657728130701</v>
      </c>
      <c r="L46" s="65">
        <v>4.8887318452890301E-2</v>
      </c>
      <c r="M46" s="63" t="str">
        <f>IF(L46&lt;0.0001,"****",IF(L46&lt;0.001,"***",IF(L46&lt;0.01,"**","*")))</f>
        <v>*</v>
      </c>
      <c r="N46" s="18">
        <f>1/EXP(J46)</f>
        <v>1.3663411254568323</v>
      </c>
      <c r="O46" s="26">
        <f>1/EXP(J46-K46)-N46</f>
        <v>0.14549219375465605</v>
      </c>
      <c r="P46" s="26">
        <f>N46-1/EXP(J46+K46)</f>
        <v>0.13149066450235547</v>
      </c>
      <c r="Q46" s="42"/>
    </row>
    <row r="47" spans="1:30" x14ac:dyDescent="0.25">
      <c r="A47" s="42" t="s">
        <v>7527</v>
      </c>
      <c r="B47" s="1" t="s">
        <v>7528</v>
      </c>
      <c r="C47" s="44">
        <v>0.23471316666666553</v>
      </c>
      <c r="D47" s="26">
        <v>5.8850187767398865E-2</v>
      </c>
      <c r="E47" s="62">
        <v>1.47E-2</v>
      </c>
      <c r="F47" s="63" t="str">
        <f>IF(E47&lt;0.0001,"****",IF(E47&lt;0.001,"***",IF(E47&lt;0.01,"**","*")))</f>
        <v>*</v>
      </c>
      <c r="G47" s="26">
        <f>0.5^C47</f>
        <v>0.84985394836423911</v>
      </c>
      <c r="H47" s="26">
        <f>0.5^(C47-D47)-G47</f>
        <v>3.5383888385406181E-2</v>
      </c>
      <c r="I47" s="27">
        <f>G47-0.5^(C47+D47)</f>
        <v>3.3969557111600768E-2</v>
      </c>
      <c r="J47" s="64">
        <v>0.43715313972932801</v>
      </c>
      <c r="K47" s="64">
        <v>8.9289380066590499E-2</v>
      </c>
      <c r="L47" s="65">
        <v>1.4823908511580101E-4</v>
      </c>
      <c r="M47" s="63" t="str">
        <f>IF(L47&lt;0.0001,"****",IF(L47&lt;0.001,"***",IF(L47&lt;0.01,"**","*")))</f>
        <v>***</v>
      </c>
      <c r="N47" s="18">
        <f>1/EXP(J47)</f>
        <v>0.64587251509466681</v>
      </c>
      <c r="O47" s="26">
        <f>1/EXP(J47-K47)-N47</f>
        <v>6.0322566822153534E-2</v>
      </c>
      <c r="P47" s="26">
        <f>N47-1/EXP(J47+K47)</f>
        <v>5.5169865874227786E-2</v>
      </c>
      <c r="Q47" s="42"/>
    </row>
    <row r="48" spans="1:30" x14ac:dyDescent="0.25">
      <c r="C48" s="18"/>
      <c r="D48" s="18"/>
      <c r="E48" s="60"/>
      <c r="F48" s="60"/>
      <c r="G48" s="18"/>
      <c r="H48" s="18"/>
      <c r="I48" s="18"/>
      <c r="J48" s="18"/>
      <c r="K48" s="18"/>
      <c r="L48" s="60"/>
      <c r="M48" s="60"/>
      <c r="N48" s="18"/>
      <c r="O48" s="18"/>
      <c r="P48" s="18"/>
      <c r="Q48" s="1"/>
    </row>
    <row r="49" spans="3:17" x14ac:dyDescent="0.25">
      <c r="C49" s="18"/>
      <c r="D49" s="18"/>
      <c r="E49" s="60"/>
      <c r="F49" s="60"/>
      <c r="G49" s="18"/>
      <c r="H49" s="18"/>
      <c r="I49" s="18"/>
      <c r="J49" s="18"/>
      <c r="K49" s="18"/>
      <c r="L49" s="60"/>
      <c r="M49" s="60"/>
      <c r="N49" s="18"/>
      <c r="O49" s="18"/>
      <c r="P49" s="18"/>
      <c r="Q49" s="1"/>
    </row>
    <row r="50" spans="3:17" x14ac:dyDescent="0.25">
      <c r="C50" s="18"/>
      <c r="D50" s="18"/>
      <c r="E50" s="60"/>
      <c r="F50" s="60"/>
      <c r="G50" s="18"/>
      <c r="H50" s="18"/>
      <c r="I50" s="18"/>
      <c r="J50" s="18"/>
      <c r="K50" s="18"/>
      <c r="L50" s="60"/>
      <c r="M50" s="60"/>
      <c r="N50" s="18"/>
      <c r="O50" s="18"/>
      <c r="P50" s="18"/>
      <c r="Q50" s="1"/>
    </row>
    <row r="51" spans="3:17" x14ac:dyDescent="0.25">
      <c r="C51" s="18"/>
      <c r="D51" s="18"/>
      <c r="E51" s="60"/>
      <c r="F51" s="60"/>
      <c r="G51" s="18"/>
      <c r="H51" s="18"/>
      <c r="I51" s="18"/>
      <c r="J51" s="18"/>
      <c r="K51" s="18"/>
      <c r="L51" s="60"/>
      <c r="M51" s="60"/>
      <c r="N51" s="18"/>
      <c r="O51" s="18"/>
      <c r="P51" s="18"/>
      <c r="Q51" s="1"/>
    </row>
    <row r="52" spans="3:17" x14ac:dyDescent="0.25">
      <c r="C52" s="18"/>
      <c r="D52" s="18"/>
      <c r="E52" s="60"/>
      <c r="F52" s="60"/>
      <c r="G52" s="18"/>
      <c r="H52" s="18"/>
      <c r="I52" s="18"/>
      <c r="J52" s="18"/>
      <c r="K52" s="18"/>
      <c r="L52" s="60"/>
      <c r="M52" s="60"/>
      <c r="N52" s="18"/>
      <c r="O52" s="18"/>
      <c r="P52" s="18"/>
      <c r="Q52" s="1"/>
    </row>
    <row r="53" spans="3:17" x14ac:dyDescent="0.25">
      <c r="C53" s="18"/>
      <c r="D53" s="18"/>
      <c r="E53" s="60"/>
      <c r="F53" s="60"/>
      <c r="G53" s="18"/>
      <c r="H53" s="18"/>
      <c r="I53" s="18"/>
      <c r="J53" s="18"/>
      <c r="K53" s="18"/>
      <c r="L53" s="60"/>
      <c r="M53" s="60"/>
      <c r="N53" s="18"/>
      <c r="O53" s="18"/>
      <c r="P53" s="18"/>
      <c r="Q53" s="1"/>
    </row>
    <row r="54" spans="3:17" x14ac:dyDescent="0.25">
      <c r="C54" s="18"/>
      <c r="D54" s="18"/>
      <c r="E54" s="60"/>
      <c r="F54" s="60"/>
      <c r="G54" s="18"/>
      <c r="H54" s="18"/>
      <c r="I54" s="18"/>
      <c r="J54" s="18"/>
      <c r="K54" s="18"/>
      <c r="L54" s="60"/>
      <c r="M54" s="60"/>
      <c r="N54" s="18"/>
      <c r="O54" s="18"/>
      <c r="P54" s="18"/>
      <c r="Q54" s="1"/>
    </row>
    <row r="55" spans="3:17" x14ac:dyDescent="0.25">
      <c r="C55" s="18"/>
      <c r="D55" s="18"/>
      <c r="E55" s="60"/>
      <c r="F55" s="60"/>
      <c r="G55" s="18"/>
      <c r="H55" s="18"/>
      <c r="I55" s="18"/>
      <c r="J55" s="18"/>
      <c r="K55" s="18"/>
      <c r="L55" s="60"/>
      <c r="M55" s="60"/>
      <c r="N55" s="18"/>
      <c r="O55" s="18"/>
      <c r="P55" s="18"/>
      <c r="Q55" s="1"/>
    </row>
    <row r="56" spans="3:17" x14ac:dyDescent="0.25">
      <c r="C56" s="18"/>
      <c r="D56" s="18"/>
      <c r="E56" s="60"/>
      <c r="F56" s="60"/>
      <c r="G56" s="18"/>
      <c r="H56" s="18"/>
      <c r="I56" s="18"/>
      <c r="J56" s="18"/>
      <c r="K56" s="18"/>
      <c r="L56" s="60"/>
      <c r="M56" s="60"/>
      <c r="N56" s="18"/>
      <c r="O56" s="18"/>
      <c r="P56" s="18"/>
      <c r="Q56" s="1"/>
    </row>
    <row r="57" spans="3:17" x14ac:dyDescent="0.25">
      <c r="C57" s="18"/>
      <c r="D57" s="18"/>
      <c r="E57" s="60"/>
      <c r="F57" s="60"/>
      <c r="G57" s="18"/>
      <c r="H57" s="18"/>
      <c r="I57" s="18"/>
      <c r="J57" s="18"/>
      <c r="K57" s="18"/>
      <c r="L57" s="60"/>
      <c r="M57" s="60"/>
      <c r="N57" s="18"/>
      <c r="O57" s="18"/>
      <c r="P57" s="18"/>
      <c r="Q57" s="1"/>
    </row>
    <row r="58" spans="3:17" x14ac:dyDescent="0.25">
      <c r="C58" s="18"/>
      <c r="D58" s="18"/>
      <c r="E58" s="60"/>
      <c r="F58" s="60"/>
      <c r="G58" s="18"/>
      <c r="H58" s="18"/>
      <c r="I58" s="18"/>
      <c r="J58" s="18"/>
      <c r="K58" s="18"/>
      <c r="L58" s="60"/>
      <c r="M58" s="60"/>
      <c r="N58" s="18"/>
      <c r="O58" s="18"/>
      <c r="P58" s="18"/>
      <c r="Q58" s="1"/>
    </row>
    <row r="59" spans="3:17" x14ac:dyDescent="0.25">
      <c r="C59" s="18"/>
      <c r="D59" s="18"/>
      <c r="E59" s="60"/>
      <c r="F59" s="60"/>
      <c r="G59" s="18"/>
      <c r="H59" s="18"/>
      <c r="I59" s="18"/>
      <c r="J59" s="18"/>
      <c r="K59" s="18"/>
      <c r="L59" s="60"/>
      <c r="M59" s="60"/>
      <c r="N59" s="18"/>
      <c r="O59" s="18"/>
      <c r="P59" s="18"/>
      <c r="Q59" s="1"/>
    </row>
    <row r="60" spans="3:17" x14ac:dyDescent="0.25">
      <c r="C60" s="18"/>
      <c r="D60" s="18"/>
      <c r="E60" s="60"/>
      <c r="F60" s="60"/>
      <c r="G60" s="18"/>
      <c r="H60" s="18"/>
      <c r="I60" s="18"/>
      <c r="J60" s="18"/>
      <c r="K60" s="18"/>
      <c r="L60" s="60"/>
      <c r="M60" s="60"/>
      <c r="N60" s="18"/>
      <c r="O60" s="18"/>
      <c r="P60" s="18"/>
      <c r="Q60" s="1"/>
    </row>
    <row r="61" spans="3:17" x14ac:dyDescent="0.25">
      <c r="C61" s="18"/>
      <c r="D61" s="18"/>
      <c r="E61" s="60"/>
      <c r="F61" s="60"/>
      <c r="G61" s="18"/>
      <c r="H61" s="18"/>
      <c r="I61" s="18"/>
      <c r="J61" s="18"/>
      <c r="K61" s="18"/>
      <c r="L61" s="60"/>
      <c r="M61" s="60"/>
      <c r="N61" s="18"/>
      <c r="O61" s="18"/>
      <c r="P61" s="18"/>
      <c r="Q61" s="1"/>
    </row>
    <row r="62" spans="3:17" x14ac:dyDescent="0.25">
      <c r="C62" s="18"/>
      <c r="D62" s="18"/>
      <c r="E62" s="60"/>
      <c r="F62" s="60"/>
      <c r="G62" s="18"/>
      <c r="H62" s="18"/>
      <c r="I62" s="18"/>
      <c r="J62" s="18"/>
      <c r="K62" s="18"/>
      <c r="L62" s="60"/>
      <c r="M62" s="60"/>
      <c r="N62" s="18"/>
      <c r="O62" s="18"/>
      <c r="P62" s="18"/>
      <c r="Q62" s="1"/>
    </row>
    <row r="63" spans="3:17" x14ac:dyDescent="0.25">
      <c r="C63" s="18"/>
      <c r="D63" s="18"/>
      <c r="E63" s="60"/>
      <c r="F63" s="60"/>
      <c r="G63" s="18"/>
      <c r="H63" s="18"/>
      <c r="I63" s="18"/>
      <c r="J63" s="18"/>
      <c r="K63" s="18"/>
      <c r="L63" s="60"/>
      <c r="M63" s="60"/>
      <c r="N63" s="18"/>
      <c r="O63" s="18"/>
      <c r="P63" s="18"/>
      <c r="Q63" s="1"/>
    </row>
    <row r="64" spans="3:17" x14ac:dyDescent="0.25">
      <c r="C64" s="18"/>
      <c r="D64" s="18"/>
      <c r="E64" s="60"/>
      <c r="F64" s="60"/>
      <c r="G64" s="18"/>
      <c r="H64" s="18"/>
      <c r="I64" s="18"/>
      <c r="J64" s="18"/>
      <c r="K64" s="18"/>
      <c r="L64" s="60"/>
      <c r="M64" s="60"/>
      <c r="N64" s="18"/>
      <c r="O64" s="18"/>
      <c r="P64" s="18"/>
      <c r="Q64" s="1"/>
    </row>
    <row r="65" spans="3:17" x14ac:dyDescent="0.25">
      <c r="C65" s="18"/>
      <c r="D65" s="18"/>
      <c r="E65" s="60"/>
      <c r="F65" s="60"/>
      <c r="G65" s="18"/>
      <c r="H65" s="18"/>
      <c r="I65" s="18"/>
      <c r="J65" s="18"/>
      <c r="K65" s="18"/>
      <c r="L65" s="60"/>
      <c r="M65" s="60"/>
      <c r="N65" s="18"/>
      <c r="O65" s="18"/>
      <c r="P65" s="18"/>
      <c r="Q65" s="1"/>
    </row>
    <row r="66" spans="3:17" x14ac:dyDescent="0.25">
      <c r="C66" s="18"/>
      <c r="D66" s="18"/>
      <c r="E66" s="60"/>
      <c r="F66" s="60"/>
      <c r="G66" s="18"/>
      <c r="H66" s="18"/>
      <c r="I66" s="18"/>
      <c r="J66" s="18"/>
      <c r="K66" s="18"/>
      <c r="L66" s="60"/>
      <c r="M66" s="60"/>
      <c r="N66" s="18"/>
      <c r="O66" s="18"/>
      <c r="P66" s="18"/>
      <c r="Q66" s="1"/>
    </row>
    <row r="67" spans="3:17" x14ac:dyDescent="0.25">
      <c r="C67" s="18"/>
      <c r="D67" s="18"/>
      <c r="E67" s="60"/>
      <c r="F67" s="60"/>
      <c r="G67" s="18"/>
      <c r="H67" s="18"/>
      <c r="I67" s="18"/>
      <c r="J67" s="18"/>
      <c r="K67" s="18"/>
      <c r="L67" s="60"/>
      <c r="M67" s="60"/>
      <c r="N67" s="18"/>
      <c r="O67" s="18"/>
      <c r="P67" s="18"/>
      <c r="Q67" s="1"/>
    </row>
    <row r="68" spans="3:17" x14ac:dyDescent="0.25">
      <c r="C68" s="18"/>
      <c r="D68" s="18"/>
      <c r="E68" s="60"/>
      <c r="F68" s="60"/>
      <c r="G68" s="18"/>
      <c r="H68" s="18"/>
      <c r="I68" s="18"/>
      <c r="J68" s="18"/>
      <c r="K68" s="18"/>
      <c r="L68" s="60"/>
      <c r="M68" s="60"/>
      <c r="N68" s="18"/>
      <c r="O68" s="18"/>
      <c r="P68" s="18"/>
      <c r="Q68" s="1"/>
    </row>
    <row r="69" spans="3:17" x14ac:dyDescent="0.25">
      <c r="C69" s="18"/>
      <c r="D69" s="18"/>
      <c r="E69" s="60"/>
      <c r="F69" s="60"/>
      <c r="G69" s="18"/>
      <c r="H69" s="18"/>
      <c r="I69" s="18"/>
      <c r="J69" s="18"/>
      <c r="K69" s="18"/>
      <c r="L69" s="60"/>
      <c r="M69" s="60"/>
      <c r="N69" s="18"/>
      <c r="O69" s="18"/>
      <c r="P69" s="18"/>
      <c r="Q69" s="1"/>
    </row>
    <row r="70" spans="3:17" x14ac:dyDescent="0.25">
      <c r="C70" s="18"/>
      <c r="D70" s="18"/>
      <c r="E70" s="60"/>
      <c r="F70" s="60"/>
      <c r="G70" s="18"/>
      <c r="H70" s="18"/>
      <c r="I70" s="18"/>
      <c r="J70" s="18"/>
      <c r="K70" s="18"/>
      <c r="L70" s="60"/>
      <c r="M70" s="60"/>
      <c r="N70" s="18"/>
      <c r="O70" s="18"/>
      <c r="P70" s="18"/>
      <c r="Q70" s="1"/>
    </row>
    <row r="71" spans="3:17" x14ac:dyDescent="0.25">
      <c r="C71" s="18"/>
      <c r="D71" s="18"/>
      <c r="E71" s="60"/>
      <c r="F71" s="60"/>
      <c r="G71" s="18"/>
      <c r="H71" s="18"/>
      <c r="I71" s="18"/>
      <c r="J71" s="18"/>
      <c r="K71" s="18"/>
      <c r="L71" s="60"/>
      <c r="M71" s="60"/>
      <c r="N71" s="18"/>
      <c r="O71" s="18"/>
      <c r="P71" s="18"/>
      <c r="Q71" s="1"/>
    </row>
  </sheetData>
  <mergeCells count="34">
    <mergeCell ref="E42:F42"/>
    <mergeCell ref="L42:M42"/>
    <mergeCell ref="Q23:R23"/>
    <mergeCell ref="S23:T23"/>
    <mergeCell ref="U23:V23"/>
    <mergeCell ref="W23:X23"/>
    <mergeCell ref="C41:I41"/>
    <mergeCell ref="J41:P41"/>
    <mergeCell ref="AB6:AD6"/>
    <mergeCell ref="B22:J22"/>
    <mergeCell ref="K22:P22"/>
    <mergeCell ref="Q22:X22"/>
    <mergeCell ref="B23:D23"/>
    <mergeCell ref="E23:G23"/>
    <mergeCell ref="H23:J23"/>
    <mergeCell ref="K23:L23"/>
    <mergeCell ref="M23:N23"/>
    <mergeCell ref="O23:P23"/>
    <mergeCell ref="O6:P6"/>
    <mergeCell ref="Q6:R6"/>
    <mergeCell ref="S6:T6"/>
    <mergeCell ref="AB5:AD5"/>
    <mergeCell ref="B6:D6"/>
    <mergeCell ref="E6:G6"/>
    <mergeCell ref="H6:J6"/>
    <mergeCell ref="K6:L6"/>
    <mergeCell ref="M6:N6"/>
    <mergeCell ref="U6:V6"/>
    <mergeCell ref="W6:X6"/>
    <mergeCell ref="Y6:AA6"/>
    <mergeCell ref="B5:J5"/>
    <mergeCell ref="K5:P5"/>
    <mergeCell ref="Q5:X5"/>
    <mergeCell ref="Y5:AA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6"/>
  <sheetViews>
    <sheetView workbookViewId="0"/>
  </sheetViews>
  <sheetFormatPr defaultRowHeight="15" x14ac:dyDescent="0.25"/>
  <cols>
    <col min="1" max="1" width="14.42578125" style="70" customWidth="1"/>
    <col min="2" max="9" width="9.140625" style="18"/>
    <col min="10" max="10" width="14.42578125" style="70" customWidth="1"/>
    <col min="11" max="16384" width="9.140625" style="18"/>
  </cols>
  <sheetData>
    <row r="1" spans="1:17" s="1" customFormat="1" ht="18.75" x14ac:dyDescent="0.3">
      <c r="A1" s="12" t="s">
        <v>7616</v>
      </c>
      <c r="J1" s="16"/>
    </row>
    <row r="2" spans="1:17" s="1" customFormat="1" x14ac:dyDescent="0.25">
      <c r="A2" s="16"/>
      <c r="J2" s="16"/>
    </row>
    <row r="3" spans="1:17" s="1" customFormat="1" x14ac:dyDescent="0.25">
      <c r="A3" s="143" t="s">
        <v>7617</v>
      </c>
      <c r="B3" s="143"/>
      <c r="C3" s="143"/>
      <c r="D3" s="143"/>
      <c r="E3" s="18">
        <f>AVERAGE(B10:H10)</f>
        <v>5.2979049117035979</v>
      </c>
      <c r="H3" s="66" t="s">
        <v>7618</v>
      </c>
      <c r="I3" s="1">
        <f>_xlfn.STDEV.S(B10:H10)/SQRT(7)</f>
        <v>3.8747235710990299E-2</v>
      </c>
      <c r="J3" s="16"/>
    </row>
    <row r="4" spans="1:17" s="1" customFormat="1" x14ac:dyDescent="0.25">
      <c r="A4" s="143" t="s">
        <v>7619</v>
      </c>
      <c r="B4" s="143"/>
      <c r="C4" s="143"/>
      <c r="D4" s="143"/>
      <c r="E4" s="18">
        <f>AVERAGE(K10:Q10)</f>
        <v>5.0167710357297652</v>
      </c>
      <c r="H4" s="66" t="s">
        <v>7620</v>
      </c>
      <c r="I4" s="1">
        <f>_xlfn.STDEV.S(K10:Q10)/SQRT(7)</f>
        <v>3.7786347071513349E-2</v>
      </c>
      <c r="J4" s="16"/>
    </row>
    <row r="5" spans="1:17" s="1" customFormat="1" x14ac:dyDescent="0.25">
      <c r="A5" s="143" t="s">
        <v>7621</v>
      </c>
      <c r="B5" s="143"/>
      <c r="C5" s="143"/>
      <c r="D5" s="143"/>
      <c r="E5" s="1">
        <f>TTEST(B10:H10,K10:Q10,2,2)</f>
        <v>2.2392762818124019E-4</v>
      </c>
      <c r="H5" s="66" t="s">
        <v>7622</v>
      </c>
      <c r="I5" s="2">
        <f>SUM(B9:H9,K9:Q9)</f>
        <v>4728</v>
      </c>
      <c r="J5" s="16"/>
    </row>
    <row r="6" spans="1:17" s="1" customFormat="1" x14ac:dyDescent="0.25">
      <c r="A6" s="16"/>
      <c r="J6" s="16"/>
    </row>
    <row r="7" spans="1:17" s="1" customFormat="1" ht="15.75" thickBot="1" x14ac:dyDescent="0.3">
      <c r="A7" s="132" t="s">
        <v>7623</v>
      </c>
      <c r="B7" s="132"/>
      <c r="C7" s="132"/>
      <c r="D7" s="132"/>
      <c r="E7" s="132"/>
      <c r="F7" s="132"/>
      <c r="G7" s="132"/>
      <c r="H7" s="132"/>
      <c r="J7" s="132" t="s">
        <v>7624</v>
      </c>
      <c r="K7" s="132"/>
      <c r="L7" s="132"/>
      <c r="M7" s="132"/>
      <c r="N7" s="132"/>
      <c r="O7" s="132"/>
      <c r="P7" s="132"/>
      <c r="Q7" s="132"/>
    </row>
    <row r="8" spans="1:17" s="1" customFormat="1" x14ac:dyDescent="0.25">
      <c r="A8" s="66" t="s">
        <v>7625</v>
      </c>
      <c r="B8" s="1">
        <v>161220</v>
      </c>
      <c r="C8" s="1">
        <v>170105</v>
      </c>
      <c r="D8" s="1">
        <v>170105</v>
      </c>
      <c r="E8" s="1">
        <v>170105</v>
      </c>
      <c r="F8" s="1">
        <v>170308</v>
      </c>
      <c r="G8" s="1">
        <v>170308</v>
      </c>
      <c r="H8" s="1">
        <v>170308</v>
      </c>
      <c r="J8" s="66" t="s">
        <v>7625</v>
      </c>
      <c r="K8" s="1">
        <v>161220</v>
      </c>
      <c r="L8" s="1">
        <v>170105</v>
      </c>
      <c r="M8" s="1">
        <v>170105</v>
      </c>
      <c r="N8" s="1">
        <v>170105</v>
      </c>
      <c r="O8" s="1">
        <v>170308</v>
      </c>
      <c r="P8" s="1">
        <v>170308</v>
      </c>
      <c r="Q8" s="1">
        <v>170308</v>
      </c>
    </row>
    <row r="9" spans="1:17" s="1" customFormat="1" x14ac:dyDescent="0.25">
      <c r="A9" s="67" t="s">
        <v>7626</v>
      </c>
      <c r="B9" s="1">
        <f t="shared" ref="B9:H9" si="0">COUNT(B11:B1000)</f>
        <v>248</v>
      </c>
      <c r="C9" s="1">
        <f t="shared" si="0"/>
        <v>436</v>
      </c>
      <c r="D9" s="1">
        <f t="shared" si="0"/>
        <v>379</v>
      </c>
      <c r="E9" s="1">
        <f t="shared" si="0"/>
        <v>447</v>
      </c>
      <c r="F9" s="1">
        <f t="shared" si="0"/>
        <v>148</v>
      </c>
      <c r="G9" s="1">
        <f t="shared" si="0"/>
        <v>258</v>
      </c>
      <c r="H9" s="1">
        <f t="shared" si="0"/>
        <v>233</v>
      </c>
      <c r="J9" s="67" t="s">
        <v>7626</v>
      </c>
      <c r="K9" s="1">
        <f t="shared" ref="K9:Q9" si="1">COUNT(K11:K1000)</f>
        <v>257</v>
      </c>
      <c r="L9" s="1">
        <f t="shared" si="1"/>
        <v>444</v>
      </c>
      <c r="M9" s="1">
        <f t="shared" si="1"/>
        <v>275</v>
      </c>
      <c r="N9" s="1">
        <f t="shared" si="1"/>
        <v>324</v>
      </c>
      <c r="O9" s="1">
        <f t="shared" si="1"/>
        <v>367</v>
      </c>
      <c r="P9" s="1">
        <f t="shared" si="1"/>
        <v>536</v>
      </c>
      <c r="Q9" s="1">
        <f t="shared" si="1"/>
        <v>376</v>
      </c>
    </row>
    <row r="10" spans="1:17" x14ac:dyDescent="0.25">
      <c r="A10" s="68" t="s">
        <v>7627</v>
      </c>
      <c r="B10" s="49">
        <f t="shared" ref="B10:H10" si="2">AVERAGE(B11:B1000)</f>
        <v>5.3128004959677408</v>
      </c>
      <c r="C10" s="49">
        <f t="shared" si="2"/>
        <v>5.1984205504587191</v>
      </c>
      <c r="D10" s="49">
        <f t="shared" si="2"/>
        <v>5.2891375831134635</v>
      </c>
      <c r="E10" s="49">
        <f t="shared" si="2"/>
        <v>5.1513248456375882</v>
      </c>
      <c r="F10" s="49">
        <f t="shared" si="2"/>
        <v>5.2887200472972982</v>
      </c>
      <c r="G10" s="49">
        <f t="shared" si="2"/>
        <v>5.4110631899224799</v>
      </c>
      <c r="H10" s="49">
        <f t="shared" si="2"/>
        <v>5.4338676695278965</v>
      </c>
      <c r="J10" s="68" t="s">
        <v>7627</v>
      </c>
      <c r="K10" s="49">
        <f t="shared" ref="K10:Q10" si="3">AVERAGE(K11:K1000)</f>
        <v>5.125722338521399</v>
      </c>
      <c r="L10" s="49">
        <f t="shared" si="3"/>
        <v>4.8724002027027069</v>
      </c>
      <c r="M10" s="49">
        <f t="shared" si="3"/>
        <v>5.0232072763636353</v>
      </c>
      <c r="N10" s="49">
        <f t="shared" si="3"/>
        <v>5.0130517561728389</v>
      </c>
      <c r="O10" s="49">
        <f t="shared" si="3"/>
        <v>4.8941487438692137</v>
      </c>
      <c r="P10" s="49">
        <f t="shared" si="3"/>
        <v>5.1015123899253698</v>
      </c>
      <c r="Q10" s="49">
        <f t="shared" si="3"/>
        <v>5.0873545425531903</v>
      </c>
    </row>
    <row r="11" spans="1:17" x14ac:dyDescent="0.25">
      <c r="A11" s="69" t="s">
        <v>7628</v>
      </c>
      <c r="B11" s="18">
        <v>6.0423629999999999</v>
      </c>
      <c r="C11" s="18">
        <v>5.8411780000000002</v>
      </c>
      <c r="D11" s="18">
        <v>6.1223130000000001</v>
      </c>
      <c r="E11" s="18">
        <v>6.0524129999999996</v>
      </c>
      <c r="F11" s="18">
        <v>5.4499919999999999</v>
      </c>
      <c r="G11" s="18">
        <v>4.8354020000000002</v>
      </c>
      <c r="H11" s="18">
        <v>5.6686690000000004</v>
      </c>
      <c r="J11" s="69" t="s">
        <v>7628</v>
      </c>
      <c r="K11" s="18">
        <v>6.9877599999999997</v>
      </c>
      <c r="L11" s="18">
        <v>5.45</v>
      </c>
      <c r="M11" s="18">
        <v>5.8688630000000002</v>
      </c>
      <c r="N11" s="18">
        <v>4.831207</v>
      </c>
      <c r="O11" s="18">
        <v>4.0460909999999997</v>
      </c>
      <c r="P11" s="18">
        <v>5.2260609999999996</v>
      </c>
      <c r="Q11" s="18">
        <v>6.8468090000000004</v>
      </c>
    </row>
    <row r="12" spans="1:17" x14ac:dyDescent="0.25">
      <c r="B12" s="18">
        <v>5.2953849999999996</v>
      </c>
      <c r="C12" s="18">
        <v>4.4559759999999997</v>
      </c>
      <c r="D12" s="18">
        <v>5.9613459999999998</v>
      </c>
      <c r="E12" s="18">
        <v>5.8377080000000001</v>
      </c>
      <c r="F12" s="18">
        <v>4.89785</v>
      </c>
      <c r="G12" s="18">
        <v>4.4468690000000004</v>
      </c>
      <c r="H12" s="18">
        <v>4.3454769999999998</v>
      </c>
      <c r="K12" s="18">
        <v>5.4201730000000001</v>
      </c>
      <c r="L12" s="18">
        <v>4.336144</v>
      </c>
      <c r="M12" s="18">
        <v>5.2338019999999998</v>
      </c>
      <c r="N12" s="18">
        <v>4.4286070000000004</v>
      </c>
      <c r="O12" s="18">
        <v>5.0485879999999996</v>
      </c>
      <c r="P12" s="18">
        <v>7.0684769999999997</v>
      </c>
      <c r="Q12" s="18">
        <v>4.9717539999999998</v>
      </c>
    </row>
    <row r="13" spans="1:17" x14ac:dyDescent="0.25">
      <c r="B13" s="18">
        <v>4.6342819999999998</v>
      </c>
      <c r="C13" s="18">
        <v>5.0485810000000004</v>
      </c>
      <c r="D13" s="18">
        <v>5.45</v>
      </c>
      <c r="E13" s="18">
        <v>5.9238400000000002</v>
      </c>
      <c r="F13" s="18">
        <v>5.2376769999999997</v>
      </c>
      <c r="G13" s="18">
        <v>5.2376709999999997</v>
      </c>
      <c r="H13" s="18">
        <v>5.3486840000000004</v>
      </c>
      <c r="K13" s="18">
        <v>4.0310360000000003</v>
      </c>
      <c r="L13" s="18">
        <v>4.4331829999999997</v>
      </c>
      <c r="M13" s="18">
        <v>5.4759549999999999</v>
      </c>
      <c r="N13" s="18">
        <v>4.9798970000000002</v>
      </c>
      <c r="O13" s="18">
        <v>4.8688089999999997</v>
      </c>
      <c r="P13" s="18">
        <v>5.6686690000000004</v>
      </c>
      <c r="Q13" s="18">
        <v>4.433179</v>
      </c>
    </row>
    <row r="14" spans="1:17" x14ac:dyDescent="0.25">
      <c r="B14" s="18">
        <v>4.1450230000000001</v>
      </c>
      <c r="C14" s="18">
        <v>3.5155569999999998</v>
      </c>
      <c r="D14" s="18">
        <v>5.0485810000000004</v>
      </c>
      <c r="E14" s="18">
        <v>4.4695970000000003</v>
      </c>
      <c r="F14" s="18">
        <v>6.1586069999999999</v>
      </c>
      <c r="G14" s="18">
        <v>6.304913</v>
      </c>
      <c r="H14" s="18">
        <v>5.2492559999999999</v>
      </c>
      <c r="K14" s="18">
        <v>5.6075809999999997</v>
      </c>
      <c r="L14" s="18">
        <v>4.7848430000000004</v>
      </c>
      <c r="M14" s="18">
        <v>4.4468730000000001</v>
      </c>
      <c r="N14" s="18">
        <v>5.0485949999999997</v>
      </c>
      <c r="O14" s="18">
        <v>5.4388360000000002</v>
      </c>
      <c r="P14" s="18">
        <v>4.6821169999999999</v>
      </c>
      <c r="Q14" s="18">
        <v>4.8978460000000004</v>
      </c>
    </row>
    <row r="15" spans="1:17" x14ac:dyDescent="0.25">
      <c r="B15" s="18">
        <v>5.1597340000000003</v>
      </c>
      <c r="C15" s="18">
        <v>4.4331829999999997</v>
      </c>
      <c r="D15" s="18">
        <v>4.934939</v>
      </c>
      <c r="E15" s="18">
        <v>4.8479489999999998</v>
      </c>
      <c r="F15" s="18">
        <v>6.9178189999999997</v>
      </c>
      <c r="G15" s="18">
        <v>6.0924519999999998</v>
      </c>
      <c r="H15" s="18">
        <v>5.0485879999999996</v>
      </c>
      <c r="K15" s="18">
        <v>4.2032730000000003</v>
      </c>
      <c r="L15" s="18">
        <v>4.469595</v>
      </c>
      <c r="M15" s="18">
        <v>6.0691290000000002</v>
      </c>
      <c r="N15" s="18">
        <v>5.1321729999999999</v>
      </c>
      <c r="O15" s="18">
        <v>5.1321719999999997</v>
      </c>
      <c r="P15" s="18">
        <v>6.482367</v>
      </c>
      <c r="Q15" s="18">
        <v>5.3486789999999997</v>
      </c>
    </row>
    <row r="16" spans="1:17" x14ac:dyDescent="0.25">
      <c r="B16" s="18">
        <v>4.7721340000000003</v>
      </c>
      <c r="C16" s="18">
        <v>5.0686070000000001</v>
      </c>
      <c r="D16" s="18">
        <v>7.5211980000000001</v>
      </c>
      <c r="E16" s="18">
        <v>4.9349220000000003</v>
      </c>
      <c r="F16" s="18">
        <v>5.3297090000000003</v>
      </c>
      <c r="G16" s="18">
        <v>6.2500410000000004</v>
      </c>
      <c r="H16" s="18">
        <v>4.5903489999999998</v>
      </c>
      <c r="K16" s="18">
        <v>4.2320929999999999</v>
      </c>
      <c r="L16" s="18">
        <v>4.9717510000000003</v>
      </c>
      <c r="M16" s="18">
        <v>4.8395890000000001</v>
      </c>
      <c r="N16" s="18">
        <v>5.1321649999999996</v>
      </c>
      <c r="O16" s="18">
        <v>4.4468730000000001</v>
      </c>
      <c r="P16" s="18">
        <v>4.6342759999999998</v>
      </c>
      <c r="Q16" s="18">
        <v>4.9798970000000002</v>
      </c>
    </row>
    <row r="17" spans="2:17" x14ac:dyDescent="0.25">
      <c r="B17" s="18">
        <v>4.8353999999999999</v>
      </c>
      <c r="C17" s="18">
        <v>4.2320859999999998</v>
      </c>
      <c r="D17" s="18">
        <v>5.5676880000000004</v>
      </c>
      <c r="E17" s="18">
        <v>4.7848560000000004</v>
      </c>
      <c r="F17" s="18">
        <v>5.4388319999999997</v>
      </c>
      <c r="G17" s="18">
        <v>4.5415299999999998</v>
      </c>
      <c r="H17" s="18">
        <v>4.8312099999999996</v>
      </c>
      <c r="K17" s="18">
        <v>5.0965189999999998</v>
      </c>
      <c r="L17" s="18">
        <v>4.4331829999999997</v>
      </c>
      <c r="M17" s="18">
        <v>5.4685560000000004</v>
      </c>
      <c r="N17" s="18">
        <v>5.0965109999999996</v>
      </c>
      <c r="O17" s="18">
        <v>5.2260650000000002</v>
      </c>
      <c r="P17" s="18">
        <v>4.2702210000000003</v>
      </c>
      <c r="Q17" s="18">
        <v>4.2321</v>
      </c>
    </row>
    <row r="18" spans="2:17" x14ac:dyDescent="0.25">
      <c r="B18" s="18">
        <v>4.9019830000000004</v>
      </c>
      <c r="C18" s="18">
        <v>5.0365339999999996</v>
      </c>
      <c r="D18" s="18">
        <v>4.6473810000000002</v>
      </c>
      <c r="E18" s="18">
        <v>5.0485879999999996</v>
      </c>
      <c r="F18" s="18">
        <v>5.3144830000000001</v>
      </c>
      <c r="G18" s="18">
        <v>4.7123210000000002</v>
      </c>
      <c r="H18" s="18">
        <v>5.2685269999999997</v>
      </c>
      <c r="K18" s="18">
        <v>5.0485879999999996</v>
      </c>
      <c r="L18" s="18">
        <v>5.4944309999999996</v>
      </c>
      <c r="M18" s="18">
        <v>5.2376750000000003</v>
      </c>
      <c r="N18" s="18">
        <v>4.8353869999999999</v>
      </c>
      <c r="O18" s="18">
        <v>5.1321690000000002</v>
      </c>
      <c r="P18" s="18">
        <v>4.6342840000000001</v>
      </c>
      <c r="Q18" s="18">
        <v>4.6342689999999997</v>
      </c>
    </row>
    <row r="19" spans="2:17" x14ac:dyDescent="0.25">
      <c r="B19" s="18">
        <v>4.6691229999999999</v>
      </c>
      <c r="C19" s="18">
        <v>4.934939</v>
      </c>
      <c r="D19" s="18">
        <v>5.6829520000000002</v>
      </c>
      <c r="E19" s="18">
        <v>4.4148620000000003</v>
      </c>
      <c r="F19" s="18">
        <v>5.0686140000000002</v>
      </c>
      <c r="G19" s="18">
        <v>4.8312099999999996</v>
      </c>
      <c r="H19" s="18">
        <v>5.2685339999999998</v>
      </c>
      <c r="K19" s="18">
        <v>5.032502</v>
      </c>
      <c r="L19" s="18">
        <v>5.0365339999999996</v>
      </c>
      <c r="M19" s="18">
        <v>5.6936349999999996</v>
      </c>
      <c r="N19" s="18">
        <v>4.6342840000000001</v>
      </c>
      <c r="O19" s="18">
        <v>5.0686140000000002</v>
      </c>
      <c r="P19" s="18">
        <v>4.2464240000000002</v>
      </c>
      <c r="Q19" s="18">
        <v>4.4468569999999996</v>
      </c>
    </row>
    <row r="20" spans="2:17" x14ac:dyDescent="0.25">
      <c r="B20" s="18">
        <v>4.4468569999999996</v>
      </c>
      <c r="C20" s="18">
        <v>4.738048</v>
      </c>
      <c r="D20" s="18">
        <v>5.7643620000000002</v>
      </c>
      <c r="E20" s="18">
        <v>4.8479530000000004</v>
      </c>
      <c r="F20" s="18">
        <v>5.6507690000000004</v>
      </c>
      <c r="G20" s="18">
        <v>4.7721210000000003</v>
      </c>
      <c r="H20" s="18">
        <v>4.0760290000000001</v>
      </c>
      <c r="K20" s="18">
        <v>3.6289920000000002</v>
      </c>
      <c r="L20" s="18">
        <v>5.6364089999999996</v>
      </c>
      <c r="M20" s="18">
        <v>5.8098799999999997</v>
      </c>
      <c r="N20" s="18">
        <v>5.2492559999999999</v>
      </c>
      <c r="O20" s="18">
        <v>5.2338079999999998</v>
      </c>
      <c r="P20" s="18">
        <v>6.2920420000000004</v>
      </c>
      <c r="Q20" s="18">
        <v>5.2337939999999996</v>
      </c>
    </row>
    <row r="21" spans="2:17" x14ac:dyDescent="0.25">
      <c r="B21" s="18">
        <v>4.7848550000000003</v>
      </c>
      <c r="C21" s="18">
        <v>4.469595</v>
      </c>
      <c r="D21" s="18">
        <v>5.6686680000000003</v>
      </c>
      <c r="E21" s="18">
        <v>4.8479559999999999</v>
      </c>
      <c r="F21" s="18">
        <v>4.4559759999999997</v>
      </c>
      <c r="G21" s="18">
        <v>5.9238410000000004</v>
      </c>
      <c r="H21" s="18">
        <v>5.6147989999999997</v>
      </c>
      <c r="K21" s="18">
        <v>3.5840619999999999</v>
      </c>
      <c r="L21" s="18">
        <v>5.1321580000000004</v>
      </c>
      <c r="M21" s="18">
        <v>5.5275169999999996</v>
      </c>
      <c r="N21" s="18">
        <v>5.0365339999999996</v>
      </c>
      <c r="O21" s="18">
        <v>4.4286029999999998</v>
      </c>
      <c r="P21" s="18">
        <v>4.0310329999999999</v>
      </c>
      <c r="Q21" s="18">
        <v>6.3561170000000002</v>
      </c>
    </row>
    <row r="22" spans="2:17" x14ac:dyDescent="0.25">
      <c r="B22" s="18">
        <v>4.4148560000000003</v>
      </c>
      <c r="C22" s="18">
        <v>4.6473810000000002</v>
      </c>
      <c r="D22" s="18">
        <v>5.3713629999999997</v>
      </c>
      <c r="E22" s="18">
        <v>4.2702280000000004</v>
      </c>
      <c r="F22" s="18">
        <v>4.8479559999999999</v>
      </c>
      <c r="G22" s="18">
        <v>3.96516</v>
      </c>
      <c r="H22" s="18">
        <v>5.0325110000000004</v>
      </c>
      <c r="K22" s="18">
        <v>4.0760199999999998</v>
      </c>
      <c r="L22" s="18">
        <v>4.9717390000000004</v>
      </c>
      <c r="M22" s="18">
        <v>5.4201769999999998</v>
      </c>
      <c r="N22" s="18">
        <v>4.5947699999999996</v>
      </c>
      <c r="O22" s="18">
        <v>5.1558010000000003</v>
      </c>
      <c r="P22" s="18">
        <v>5.5385039999999996</v>
      </c>
      <c r="Q22" s="18">
        <v>6.2532880000000004</v>
      </c>
    </row>
    <row r="23" spans="2:17" x14ac:dyDescent="0.25">
      <c r="B23" s="18">
        <v>4.9349319999999999</v>
      </c>
      <c r="C23" s="18">
        <v>5.0325059999999997</v>
      </c>
      <c r="D23" s="18">
        <v>4.8978460000000004</v>
      </c>
      <c r="E23" s="18">
        <v>4.6342840000000001</v>
      </c>
      <c r="F23" s="18">
        <v>5.2953840000000003</v>
      </c>
      <c r="G23" s="18">
        <v>5.8098770000000002</v>
      </c>
      <c r="H23" s="18">
        <v>6.7668179999999998</v>
      </c>
      <c r="K23" s="18">
        <v>3.439819</v>
      </c>
      <c r="L23" s="18">
        <v>4.6994100000000003</v>
      </c>
      <c r="M23" s="18">
        <v>4.8479539999999997</v>
      </c>
      <c r="N23" s="18">
        <v>4.3361369999999999</v>
      </c>
      <c r="O23" s="18">
        <v>4.971749</v>
      </c>
      <c r="P23" s="18">
        <v>5.0485819999999997</v>
      </c>
      <c r="Q23" s="18">
        <v>4.8688039999999999</v>
      </c>
    </row>
    <row r="24" spans="2:17" x14ac:dyDescent="0.25">
      <c r="B24" s="18">
        <v>4.784853</v>
      </c>
      <c r="C24" s="18">
        <v>4.0460909999999997</v>
      </c>
      <c r="D24" s="18">
        <v>4.9717529999999996</v>
      </c>
      <c r="E24" s="18">
        <v>5.4351089999999997</v>
      </c>
      <c r="F24" s="18">
        <v>4.6342800000000004</v>
      </c>
      <c r="G24" s="18">
        <v>4.7848490000000004</v>
      </c>
      <c r="H24" s="18">
        <v>5.6722460000000003</v>
      </c>
      <c r="K24" s="18">
        <v>5.5275179999999997</v>
      </c>
      <c r="L24" s="18">
        <v>4.3361450000000001</v>
      </c>
      <c r="M24" s="18">
        <v>5.4388360000000002</v>
      </c>
      <c r="N24" s="18">
        <v>4.5012109999999996</v>
      </c>
      <c r="O24" s="18">
        <v>3.8247070000000001</v>
      </c>
      <c r="P24" s="18">
        <v>4.2702280000000004</v>
      </c>
      <c r="Q24" s="18">
        <v>4.433179</v>
      </c>
    </row>
    <row r="25" spans="2:17" x14ac:dyDescent="0.25">
      <c r="B25" s="18">
        <v>4.4559749999999996</v>
      </c>
      <c r="C25" s="18">
        <v>5.4685560000000004</v>
      </c>
      <c r="D25" s="18">
        <v>4.6994020000000001</v>
      </c>
      <c r="E25" s="18">
        <v>5.4388360000000002</v>
      </c>
      <c r="F25" s="18">
        <v>4.7848610000000003</v>
      </c>
      <c r="G25" s="18">
        <v>5.0805889999999998</v>
      </c>
      <c r="H25" s="18">
        <v>6.304913</v>
      </c>
      <c r="K25" s="18">
        <v>5.4201759999999997</v>
      </c>
      <c r="L25" s="18">
        <v>4.8354020000000002</v>
      </c>
      <c r="M25" s="18">
        <v>6.8442080000000001</v>
      </c>
      <c r="N25" s="18">
        <v>4.5012080000000001</v>
      </c>
      <c r="O25" s="18">
        <v>4.4286029999999998</v>
      </c>
      <c r="P25" s="18">
        <v>4.6342840000000001</v>
      </c>
      <c r="Q25" s="18">
        <v>5.0925459999999996</v>
      </c>
    </row>
    <row r="26" spans="2:17" x14ac:dyDescent="0.25">
      <c r="B26" s="18">
        <v>4.89785</v>
      </c>
      <c r="C26" s="18">
        <v>4.6994049999999996</v>
      </c>
      <c r="D26" s="18">
        <v>4.046087</v>
      </c>
      <c r="E26" s="18">
        <v>4.9798970000000002</v>
      </c>
      <c r="F26" s="18">
        <v>4.7380449999999996</v>
      </c>
      <c r="G26" s="18">
        <v>4.4695929999999997</v>
      </c>
      <c r="H26" s="18">
        <v>5.1754160000000002</v>
      </c>
      <c r="K26" s="18">
        <v>5.3486849999999997</v>
      </c>
      <c r="L26" s="18">
        <v>4.8479559999999999</v>
      </c>
      <c r="M26" s="18">
        <v>5.2685339999999998</v>
      </c>
      <c r="N26" s="18">
        <v>3.6953860000000001</v>
      </c>
      <c r="O26" s="18">
        <v>5.0686140000000002</v>
      </c>
      <c r="P26" s="18">
        <v>4.4286099999999999</v>
      </c>
      <c r="Q26" s="18">
        <v>6.5939300000000003</v>
      </c>
    </row>
    <row r="27" spans="2:17" x14ac:dyDescent="0.25">
      <c r="B27" s="18">
        <v>4.7848610000000003</v>
      </c>
      <c r="C27" s="18">
        <v>5.0965189999999998</v>
      </c>
      <c r="D27" s="18">
        <v>4.433179</v>
      </c>
      <c r="E27" s="18">
        <v>4.149915</v>
      </c>
      <c r="F27" s="18">
        <v>5.9238419999999996</v>
      </c>
      <c r="G27" s="18">
        <v>4.8479559999999999</v>
      </c>
      <c r="H27" s="18">
        <v>4.5903460000000003</v>
      </c>
      <c r="K27" s="18">
        <v>3.8458420000000002</v>
      </c>
      <c r="L27" s="18">
        <v>6.292046</v>
      </c>
      <c r="M27" s="18">
        <v>6.6642260000000002</v>
      </c>
      <c r="N27" s="18">
        <v>6.9178189999999997</v>
      </c>
      <c r="O27" s="18">
        <v>3.8458420000000002</v>
      </c>
      <c r="P27" s="18">
        <v>4.2702109999999998</v>
      </c>
      <c r="Q27" s="18">
        <v>5.9204080000000001</v>
      </c>
    </row>
    <row r="28" spans="2:17" x14ac:dyDescent="0.25">
      <c r="B28" s="18">
        <v>5.45</v>
      </c>
      <c r="C28" s="18">
        <v>4.0260059999999998</v>
      </c>
      <c r="D28" s="18">
        <v>4.6342809999999997</v>
      </c>
      <c r="E28" s="18">
        <v>5.2338089999999999</v>
      </c>
      <c r="F28" s="18">
        <v>4.6473740000000001</v>
      </c>
      <c r="G28" s="18">
        <v>4.8688070000000003</v>
      </c>
      <c r="H28" s="18">
        <v>5.2685339999999998</v>
      </c>
      <c r="K28" s="18">
        <v>3.845828</v>
      </c>
      <c r="L28" s="18">
        <v>7.3825390000000004</v>
      </c>
      <c r="M28" s="18">
        <v>7.0224659999999997</v>
      </c>
      <c r="N28" s="18">
        <v>5.4685569999999997</v>
      </c>
      <c r="O28" s="18">
        <v>5.0965189999999998</v>
      </c>
      <c r="P28" s="18">
        <v>5.2685339999999998</v>
      </c>
      <c r="Q28" s="18">
        <v>4.6342689999999997</v>
      </c>
    </row>
    <row r="29" spans="2:17" x14ac:dyDescent="0.25">
      <c r="B29" s="18">
        <v>4.2464310000000003</v>
      </c>
      <c r="C29" s="18">
        <v>4.5415450000000002</v>
      </c>
      <c r="D29" s="18">
        <v>4.5415369999999999</v>
      </c>
      <c r="E29" s="18">
        <v>5.0485879999999996</v>
      </c>
      <c r="F29" s="18">
        <v>5.4388360000000002</v>
      </c>
      <c r="G29" s="18">
        <v>5.6971809999999996</v>
      </c>
      <c r="H29" s="18">
        <v>4.6994049999999996</v>
      </c>
      <c r="K29" s="18">
        <v>5.1597350000000004</v>
      </c>
      <c r="L29" s="18">
        <v>4.8688039999999999</v>
      </c>
      <c r="M29" s="18">
        <v>4.6342840000000001</v>
      </c>
      <c r="N29" s="18">
        <v>4.8353979999999996</v>
      </c>
      <c r="O29" s="18">
        <v>4.8312030000000004</v>
      </c>
      <c r="P29" s="18">
        <v>4.0310410000000001</v>
      </c>
      <c r="Q29" s="18">
        <v>5.0485810000000004</v>
      </c>
    </row>
    <row r="30" spans="2:17" x14ac:dyDescent="0.25">
      <c r="B30" s="18">
        <v>4.9513239999999996</v>
      </c>
      <c r="C30" s="18">
        <v>4.0460849999999997</v>
      </c>
      <c r="D30" s="18">
        <v>4.6473810000000002</v>
      </c>
      <c r="E30" s="18">
        <v>4.0310249999999996</v>
      </c>
      <c r="F30" s="18">
        <v>5.0485879999999996</v>
      </c>
      <c r="G30" s="18">
        <v>6.3561230000000002</v>
      </c>
      <c r="H30" s="18">
        <v>5.2685320000000004</v>
      </c>
      <c r="K30" s="18">
        <v>4.336144</v>
      </c>
      <c r="L30" s="18">
        <v>5.132174</v>
      </c>
      <c r="M30" s="18">
        <v>4.6342840000000001</v>
      </c>
      <c r="N30" s="18">
        <v>4.5012150000000002</v>
      </c>
      <c r="O30" s="18">
        <v>4.3454759999999997</v>
      </c>
      <c r="P30" s="18">
        <v>4.2320989999999998</v>
      </c>
      <c r="Q30" s="18">
        <v>4.4148630000000004</v>
      </c>
    </row>
    <row r="31" spans="2:17" x14ac:dyDescent="0.25">
      <c r="B31" s="18">
        <v>4.8688070000000003</v>
      </c>
      <c r="C31" s="18">
        <v>4.7848540000000002</v>
      </c>
      <c r="D31" s="18">
        <v>5.3144600000000004</v>
      </c>
      <c r="E31" s="18">
        <v>5.4685560000000004</v>
      </c>
      <c r="F31" s="18">
        <v>5.0485879999999996</v>
      </c>
      <c r="G31" s="18">
        <v>4.6473740000000001</v>
      </c>
      <c r="H31" s="18">
        <v>5.3486820000000002</v>
      </c>
      <c r="K31" s="18">
        <v>4.6342759999999998</v>
      </c>
      <c r="L31" s="18">
        <v>4.8688070000000003</v>
      </c>
      <c r="M31" s="18">
        <v>6.2532829999999997</v>
      </c>
      <c r="N31" s="18">
        <v>4.5903520000000002</v>
      </c>
      <c r="O31" s="18">
        <v>4.7380490000000002</v>
      </c>
      <c r="P31" s="18">
        <v>4.6473659999999999</v>
      </c>
      <c r="Q31" s="18">
        <v>5.0485860000000002</v>
      </c>
    </row>
    <row r="32" spans="2:17" x14ac:dyDescent="0.25">
      <c r="B32" s="18">
        <v>4.7508600000000003</v>
      </c>
      <c r="C32" s="18">
        <v>4.6691209999999996</v>
      </c>
      <c r="D32" s="18">
        <v>6.4447530000000004</v>
      </c>
      <c r="E32" s="18">
        <v>5.2838940000000001</v>
      </c>
      <c r="F32" s="18">
        <v>6.1123729999999998</v>
      </c>
      <c r="G32" s="18">
        <v>5.0485879999999996</v>
      </c>
      <c r="H32" s="18">
        <v>4.8688070000000003</v>
      </c>
      <c r="K32" s="18">
        <v>4.5415409999999996</v>
      </c>
      <c r="L32" s="18">
        <v>5.0325100000000003</v>
      </c>
      <c r="M32" s="18">
        <v>5.0485860000000002</v>
      </c>
      <c r="N32" s="18">
        <v>4.433179</v>
      </c>
      <c r="O32" s="18">
        <v>4.7123169999999996</v>
      </c>
      <c r="P32" s="18">
        <v>4.2654730000000001</v>
      </c>
      <c r="Q32" s="18">
        <v>4.6299060000000001</v>
      </c>
    </row>
    <row r="33" spans="2:17" x14ac:dyDescent="0.25">
      <c r="B33" s="18">
        <v>5.2838900000000004</v>
      </c>
      <c r="C33" s="18">
        <v>5.0485879999999996</v>
      </c>
      <c r="D33" s="18">
        <v>5.3297100000000004</v>
      </c>
      <c r="E33" s="18">
        <v>5.237679</v>
      </c>
      <c r="F33" s="18">
        <v>4.4148560000000003</v>
      </c>
      <c r="G33" s="18">
        <v>4.3361450000000001</v>
      </c>
      <c r="H33" s="18">
        <v>4.9349420000000004</v>
      </c>
      <c r="K33" s="18">
        <v>3.8300049999999999</v>
      </c>
      <c r="L33" s="18">
        <v>6.0524129999999996</v>
      </c>
      <c r="M33" s="18">
        <v>4.6821270000000004</v>
      </c>
      <c r="N33" s="18">
        <v>4.6691279999999997</v>
      </c>
      <c r="O33" s="18">
        <v>4.6299020000000004</v>
      </c>
      <c r="P33" s="18">
        <v>4.0710509999999998</v>
      </c>
      <c r="Q33" s="18">
        <v>5.8411780000000002</v>
      </c>
    </row>
    <row r="34" spans="2:17" x14ac:dyDescent="0.25">
      <c r="B34" s="18">
        <v>5.8411780000000002</v>
      </c>
      <c r="C34" s="18">
        <v>5.2685199999999996</v>
      </c>
      <c r="D34" s="18">
        <v>5.6148009999999999</v>
      </c>
      <c r="E34" s="18">
        <v>4.8354020000000002</v>
      </c>
      <c r="F34" s="18">
        <v>4.8312099999999996</v>
      </c>
      <c r="G34" s="18">
        <v>5.048584</v>
      </c>
      <c r="H34" s="18">
        <v>4.6691140000000004</v>
      </c>
      <c r="K34" s="18">
        <v>4.4331839999999998</v>
      </c>
      <c r="L34" s="18">
        <v>5.3713559999999996</v>
      </c>
      <c r="M34" s="18">
        <v>4.7380519999999997</v>
      </c>
      <c r="N34" s="18">
        <v>4.835394</v>
      </c>
      <c r="O34" s="18">
        <v>4.246435</v>
      </c>
      <c r="P34" s="18">
        <v>4.2464389999999996</v>
      </c>
      <c r="Q34" s="18">
        <v>3.4749729999999999</v>
      </c>
    </row>
    <row r="35" spans="2:17" x14ac:dyDescent="0.25">
      <c r="B35" s="18">
        <v>6.4541919999999999</v>
      </c>
      <c r="C35" s="18">
        <v>6.4917379999999998</v>
      </c>
      <c r="D35" s="18">
        <v>4.8688070000000003</v>
      </c>
      <c r="E35" s="18">
        <v>6.2435549999999997</v>
      </c>
      <c r="F35" s="18">
        <v>7.0713429999999997</v>
      </c>
      <c r="G35" s="18">
        <v>3.87209</v>
      </c>
      <c r="H35" s="18">
        <v>5.45</v>
      </c>
      <c r="K35" s="18">
        <v>3.5155500000000002</v>
      </c>
      <c r="L35" s="18">
        <v>6.0924519999999998</v>
      </c>
      <c r="M35" s="18">
        <v>4.6691229999999999</v>
      </c>
      <c r="N35" s="18">
        <v>5.159726</v>
      </c>
      <c r="O35" s="18">
        <v>5.3486840000000004</v>
      </c>
      <c r="P35" s="18">
        <v>5.2338089999999999</v>
      </c>
      <c r="Q35" s="18">
        <v>3.845834</v>
      </c>
    </row>
    <row r="36" spans="2:17" x14ac:dyDescent="0.25">
      <c r="B36" s="18">
        <v>4.3033130000000002</v>
      </c>
      <c r="C36" s="18">
        <v>5.2376709999999997</v>
      </c>
      <c r="D36" s="18">
        <v>4.6994049999999996</v>
      </c>
      <c r="E36" s="18">
        <v>5.2492710000000002</v>
      </c>
      <c r="F36" s="18">
        <v>4.835394</v>
      </c>
      <c r="G36" s="18">
        <v>4.7848480000000002</v>
      </c>
      <c r="H36" s="18">
        <v>4.8688070000000003</v>
      </c>
      <c r="K36" s="18">
        <v>6.4195589999999996</v>
      </c>
      <c r="L36" s="18">
        <v>4.9717520000000004</v>
      </c>
      <c r="M36" s="18">
        <v>3.6289989999999999</v>
      </c>
      <c r="N36" s="18">
        <v>4.3964679999999996</v>
      </c>
      <c r="O36" s="18">
        <v>5.0365190000000002</v>
      </c>
      <c r="P36" s="18">
        <v>4.0710449999999998</v>
      </c>
      <c r="Q36" s="18">
        <v>5.809876</v>
      </c>
    </row>
    <row r="37" spans="2:17" x14ac:dyDescent="0.25">
      <c r="B37" s="18">
        <v>5.0365339999999996</v>
      </c>
      <c r="C37" s="18">
        <v>4.6342800000000004</v>
      </c>
      <c r="D37" s="18">
        <v>5.0365339999999996</v>
      </c>
      <c r="E37" s="18">
        <v>5.6507680000000002</v>
      </c>
      <c r="F37" s="18">
        <v>6.2920439999999997</v>
      </c>
      <c r="G37" s="18">
        <v>5.0324989999999996</v>
      </c>
      <c r="H37" s="18">
        <v>5.0324900000000001</v>
      </c>
      <c r="K37" s="18">
        <v>6.0557590000000001</v>
      </c>
      <c r="L37" s="18">
        <v>4.594773</v>
      </c>
      <c r="M37" s="18">
        <v>4.4194360000000001</v>
      </c>
      <c r="N37" s="18">
        <v>5.640002</v>
      </c>
      <c r="O37" s="18">
        <v>4.6994049999999996</v>
      </c>
      <c r="P37" s="18">
        <v>4.1499160000000002</v>
      </c>
      <c r="Q37" s="18">
        <v>4.3454689999999996</v>
      </c>
    </row>
    <row r="38" spans="2:17" x14ac:dyDescent="0.25">
      <c r="B38" s="18">
        <v>4.9717460000000004</v>
      </c>
      <c r="C38" s="18">
        <v>4.4695919999999996</v>
      </c>
      <c r="D38" s="18">
        <v>6.2532819999999996</v>
      </c>
      <c r="E38" s="18">
        <v>5.4201740000000003</v>
      </c>
      <c r="F38" s="18">
        <v>4.2272949999999998</v>
      </c>
      <c r="G38" s="18">
        <v>5.45</v>
      </c>
      <c r="H38" s="18">
        <v>5.3713629999999997</v>
      </c>
      <c r="K38" s="18">
        <v>4.6473810000000002</v>
      </c>
      <c r="L38" s="18">
        <v>5.2953849999999996</v>
      </c>
      <c r="M38" s="18">
        <v>4.9717539999999998</v>
      </c>
      <c r="N38" s="18">
        <v>5.0965230000000004</v>
      </c>
      <c r="O38" s="18">
        <v>6.1322289999999997</v>
      </c>
      <c r="P38" s="18">
        <v>4.4695960000000001</v>
      </c>
      <c r="Q38" s="18">
        <v>4.0460909999999997</v>
      </c>
    </row>
    <row r="39" spans="2:17" x14ac:dyDescent="0.25">
      <c r="B39" s="18">
        <v>5.4201769999999998</v>
      </c>
      <c r="C39" s="18">
        <v>4.2320859999999998</v>
      </c>
      <c r="D39" s="18">
        <v>5.2953849999999996</v>
      </c>
      <c r="E39" s="18">
        <v>5.2260629999999999</v>
      </c>
      <c r="F39" s="18">
        <v>6.1586040000000004</v>
      </c>
      <c r="G39" s="18">
        <v>6.269476</v>
      </c>
      <c r="H39" s="18">
        <v>4.4331680000000002</v>
      </c>
      <c r="K39" s="18">
        <v>4.6473810000000002</v>
      </c>
      <c r="L39" s="18">
        <v>6.0691290000000002</v>
      </c>
      <c r="M39" s="18">
        <v>4.2273069999999997</v>
      </c>
      <c r="N39" s="18">
        <v>5.9238429999999997</v>
      </c>
      <c r="O39" s="18">
        <v>6.4541769999999996</v>
      </c>
      <c r="P39" s="18">
        <v>3.965163</v>
      </c>
      <c r="Q39" s="18">
        <v>4.8479409999999996</v>
      </c>
    </row>
    <row r="40" spans="2:17" x14ac:dyDescent="0.25">
      <c r="B40" s="18">
        <v>6.1322340000000004</v>
      </c>
      <c r="C40" s="18">
        <v>4.6473810000000002</v>
      </c>
      <c r="D40" s="18">
        <v>5.3144799999999996</v>
      </c>
      <c r="E40" s="18">
        <v>6.0691290000000002</v>
      </c>
      <c r="F40" s="18">
        <v>5.4388360000000002</v>
      </c>
      <c r="G40" s="18">
        <v>5.2338110000000002</v>
      </c>
      <c r="H40" s="18">
        <v>4.4695960000000001</v>
      </c>
      <c r="K40" s="18">
        <v>4.5415479999999997</v>
      </c>
      <c r="L40" s="18">
        <v>4.6342840000000001</v>
      </c>
      <c r="M40" s="18">
        <v>4.4468730000000001</v>
      </c>
      <c r="N40" s="18">
        <v>4.9349249999999998</v>
      </c>
      <c r="O40" s="18">
        <v>4.5903600000000004</v>
      </c>
      <c r="P40" s="18">
        <v>4.9717500000000001</v>
      </c>
      <c r="Q40" s="18">
        <v>4.6342689999999997</v>
      </c>
    </row>
    <row r="41" spans="2:17" x14ac:dyDescent="0.25">
      <c r="B41" s="18">
        <v>5.868862</v>
      </c>
      <c r="C41" s="18">
        <v>5.0365190000000002</v>
      </c>
      <c r="D41" s="18">
        <v>4.6473769999999996</v>
      </c>
      <c r="E41" s="18">
        <v>6.9412089999999997</v>
      </c>
      <c r="F41" s="18">
        <v>4.6691279999999997</v>
      </c>
      <c r="G41" s="18">
        <v>4.9798970000000002</v>
      </c>
      <c r="H41" s="18">
        <v>5.0485810000000004</v>
      </c>
      <c r="K41" s="18">
        <v>4.303318</v>
      </c>
      <c r="L41" s="18">
        <v>7.3825349999999998</v>
      </c>
      <c r="M41" s="18">
        <v>4.4468569999999996</v>
      </c>
      <c r="N41" s="18">
        <v>4.6299099999999997</v>
      </c>
      <c r="O41" s="18">
        <v>5.6147989999999997</v>
      </c>
      <c r="P41" s="18">
        <v>4.2654740000000002</v>
      </c>
      <c r="Q41" s="18">
        <v>3.8247059999999999</v>
      </c>
    </row>
    <row r="42" spans="2:17" x14ac:dyDescent="0.25">
      <c r="B42" s="18">
        <v>6.4447520000000003</v>
      </c>
      <c r="C42" s="18">
        <v>4.8688070000000003</v>
      </c>
      <c r="D42" s="18">
        <v>4.7380490000000002</v>
      </c>
      <c r="E42" s="18">
        <v>5.6507690000000004</v>
      </c>
      <c r="F42" s="18">
        <v>6.0053640000000001</v>
      </c>
      <c r="G42" s="18">
        <v>5.5275179999999997</v>
      </c>
      <c r="H42" s="18">
        <v>6.9877669999999998</v>
      </c>
      <c r="K42" s="18">
        <v>3.81941</v>
      </c>
      <c r="L42" s="18">
        <v>4.8353999999999999</v>
      </c>
      <c r="M42" s="18">
        <v>5.1321700000000003</v>
      </c>
      <c r="N42" s="18">
        <v>4.6473810000000002</v>
      </c>
      <c r="O42" s="18">
        <v>5.4351089999999997</v>
      </c>
      <c r="P42" s="18">
        <v>4.4148649999999998</v>
      </c>
      <c r="Q42" s="18">
        <v>5.4388360000000002</v>
      </c>
    </row>
    <row r="43" spans="2:17" x14ac:dyDescent="0.25">
      <c r="B43" s="18">
        <v>5.1440039999999998</v>
      </c>
      <c r="C43" s="18">
        <v>4.4331829999999997</v>
      </c>
      <c r="D43" s="18">
        <v>4.784853</v>
      </c>
      <c r="E43" s="18">
        <v>5.7643620000000002</v>
      </c>
      <c r="F43" s="18">
        <v>5.7643620000000002</v>
      </c>
      <c r="G43" s="18">
        <v>4.4468730000000001</v>
      </c>
      <c r="H43" s="18">
        <v>5.6507690000000004</v>
      </c>
      <c r="K43" s="18">
        <v>4.6299099999999997</v>
      </c>
      <c r="L43" s="18">
        <v>5.3297119999999998</v>
      </c>
      <c r="M43" s="18">
        <v>4.2320919999999997</v>
      </c>
      <c r="N43" s="18">
        <v>5.0485879999999996</v>
      </c>
      <c r="O43" s="18">
        <v>4.4286070000000004</v>
      </c>
      <c r="P43" s="18">
        <v>4.7848490000000004</v>
      </c>
      <c r="Q43" s="18">
        <v>4.5012109999999996</v>
      </c>
    </row>
    <row r="44" spans="2:17" x14ac:dyDescent="0.25">
      <c r="B44" s="18">
        <v>4.2464310000000003</v>
      </c>
      <c r="C44" s="18">
        <v>7.3163720000000003</v>
      </c>
      <c r="D44" s="18">
        <v>6.6459570000000001</v>
      </c>
      <c r="E44" s="18">
        <v>4.2464389999999996</v>
      </c>
      <c r="F44" s="18">
        <v>5.4944300000000004</v>
      </c>
      <c r="G44" s="18">
        <v>4.2702249999999999</v>
      </c>
      <c r="H44" s="18">
        <v>5.6686649999999998</v>
      </c>
      <c r="K44" s="18">
        <v>4.8978479999999998</v>
      </c>
      <c r="L44" s="18">
        <v>5.0485879999999996</v>
      </c>
      <c r="M44" s="18">
        <v>5.9613449999999997</v>
      </c>
      <c r="N44" s="18">
        <v>4.6473810000000002</v>
      </c>
      <c r="O44" s="18">
        <v>4.934939</v>
      </c>
      <c r="P44" s="18">
        <v>4.6342809999999997</v>
      </c>
      <c r="Q44" s="18">
        <v>4.245158</v>
      </c>
    </row>
    <row r="45" spans="2:17" x14ac:dyDescent="0.25">
      <c r="B45" s="18">
        <v>4.6473659999999999</v>
      </c>
      <c r="C45" s="18">
        <v>4.8312099999999996</v>
      </c>
      <c r="D45" s="18">
        <v>5.0365339999999996</v>
      </c>
      <c r="E45" s="18">
        <v>4.8312099999999996</v>
      </c>
      <c r="F45" s="18">
        <v>5.45</v>
      </c>
      <c r="G45" s="18">
        <v>4.8479409999999996</v>
      </c>
      <c r="H45" s="18">
        <v>4.934933</v>
      </c>
      <c r="K45" s="18">
        <v>4.5903520000000002</v>
      </c>
      <c r="L45" s="18">
        <v>4.8479559999999999</v>
      </c>
      <c r="M45" s="18">
        <v>5.0485879999999996</v>
      </c>
      <c r="N45" s="18">
        <v>5.03653</v>
      </c>
      <c r="O45" s="18">
        <v>5.4759599999999997</v>
      </c>
      <c r="P45" s="18">
        <v>4.0510950000000001</v>
      </c>
      <c r="Q45" s="18">
        <v>5.3713639999999998</v>
      </c>
    </row>
    <row r="46" spans="2:17" x14ac:dyDescent="0.25">
      <c r="B46" s="18">
        <v>4.6473810000000002</v>
      </c>
      <c r="C46" s="18">
        <v>5.5385070000000001</v>
      </c>
      <c r="D46" s="18">
        <v>5.6507690000000004</v>
      </c>
      <c r="E46" s="18">
        <v>5.175414</v>
      </c>
      <c r="F46" s="18">
        <v>4.8479559999999999</v>
      </c>
      <c r="G46" s="18">
        <v>4.89785</v>
      </c>
      <c r="H46" s="18">
        <v>5.2338060000000004</v>
      </c>
      <c r="K46" s="18">
        <v>5.3144669999999996</v>
      </c>
      <c r="L46" s="18">
        <v>4.8978429999999999</v>
      </c>
      <c r="M46" s="18">
        <v>4.6993910000000003</v>
      </c>
      <c r="N46" s="18">
        <v>7.201937</v>
      </c>
      <c r="O46" s="18">
        <v>4.8688130000000003</v>
      </c>
      <c r="P46" s="18">
        <v>4.590357</v>
      </c>
      <c r="Q46" s="18">
        <v>4.4345559999999997</v>
      </c>
    </row>
    <row r="47" spans="2:17" x14ac:dyDescent="0.25">
      <c r="B47" s="18">
        <v>4.8479409999999996</v>
      </c>
      <c r="C47" s="18">
        <v>4.8688000000000002</v>
      </c>
      <c r="D47" s="18">
        <v>5.3297090000000003</v>
      </c>
      <c r="E47" s="18">
        <v>6.2920420000000004</v>
      </c>
      <c r="F47" s="18">
        <v>5.3713629999999997</v>
      </c>
      <c r="G47" s="18">
        <v>4.270219</v>
      </c>
      <c r="H47" s="18">
        <v>3.8458269999999999</v>
      </c>
      <c r="K47" s="18">
        <v>4.7848470000000001</v>
      </c>
      <c r="L47" s="18">
        <v>5.4201740000000003</v>
      </c>
      <c r="M47" s="18">
        <v>5.2376639999999997</v>
      </c>
      <c r="N47" s="18">
        <v>4.501214</v>
      </c>
      <c r="O47" s="18">
        <v>5.3713629999999997</v>
      </c>
      <c r="P47" s="18">
        <v>4.4468730000000001</v>
      </c>
      <c r="Q47" s="18">
        <v>5.0794370000000004</v>
      </c>
    </row>
    <row r="48" spans="2:17" x14ac:dyDescent="0.25">
      <c r="B48" s="18">
        <v>6.2532779999999999</v>
      </c>
      <c r="C48" s="18">
        <v>6.0053640000000001</v>
      </c>
      <c r="D48" s="18">
        <v>5.7255729999999998</v>
      </c>
      <c r="E48" s="18">
        <v>4.6950979999999998</v>
      </c>
      <c r="F48" s="18">
        <v>5.237679</v>
      </c>
      <c r="G48" s="18">
        <v>4.7848519999999999</v>
      </c>
      <c r="H48" s="18">
        <v>4.5012169999999996</v>
      </c>
      <c r="K48" s="18">
        <v>5.6364089999999996</v>
      </c>
      <c r="L48" s="18">
        <v>5.0965040000000004</v>
      </c>
      <c r="M48" s="18">
        <v>4.2464339999999998</v>
      </c>
      <c r="N48" s="18">
        <v>3.8720859999999999</v>
      </c>
      <c r="O48" s="18">
        <v>6.0924519999999998</v>
      </c>
      <c r="P48" s="18">
        <v>5.0365320000000002</v>
      </c>
      <c r="Q48" s="18">
        <v>5.0365310000000001</v>
      </c>
    </row>
    <row r="49" spans="2:17" x14ac:dyDescent="0.25">
      <c r="B49" s="18">
        <v>5.0965150000000001</v>
      </c>
      <c r="C49" s="18">
        <v>5.8377080000000001</v>
      </c>
      <c r="D49" s="18">
        <v>4.3964679999999996</v>
      </c>
      <c r="E49" s="18">
        <v>5.4388360000000002</v>
      </c>
      <c r="F49" s="18">
        <v>5.2338089999999999</v>
      </c>
      <c r="G49" s="18">
        <v>5.7643560000000003</v>
      </c>
      <c r="H49" s="18">
        <v>6.3974219999999997</v>
      </c>
      <c r="K49" s="18">
        <v>4.3454800000000002</v>
      </c>
      <c r="L49" s="18">
        <v>5.237679</v>
      </c>
      <c r="M49" s="18">
        <v>4.8688039999999999</v>
      </c>
      <c r="N49" s="18">
        <v>5.868862</v>
      </c>
      <c r="O49" s="18">
        <v>5.2260629999999999</v>
      </c>
      <c r="P49" s="18">
        <v>4.7848569999999997</v>
      </c>
      <c r="Q49" s="18">
        <v>4.2178259999999996</v>
      </c>
    </row>
    <row r="50" spans="2:17" x14ac:dyDescent="0.25">
      <c r="B50" s="18">
        <v>4.4695879999999999</v>
      </c>
      <c r="C50" s="18">
        <v>5.8377080000000001</v>
      </c>
      <c r="D50" s="18">
        <v>5.0325100000000003</v>
      </c>
      <c r="E50" s="18">
        <v>5.868862</v>
      </c>
      <c r="F50" s="18">
        <v>4.89785</v>
      </c>
      <c r="G50" s="18">
        <v>4.6299060000000001</v>
      </c>
      <c r="H50" s="18">
        <v>5.4388319999999997</v>
      </c>
      <c r="K50" s="18">
        <v>5.4201759999999997</v>
      </c>
      <c r="L50" s="18">
        <v>5.6507680000000002</v>
      </c>
      <c r="M50" s="18">
        <v>5.468553</v>
      </c>
      <c r="N50" s="18">
        <v>4.2702280000000004</v>
      </c>
      <c r="O50" s="18">
        <v>4.8354020000000002</v>
      </c>
      <c r="P50" s="18">
        <v>4.0710509999999998</v>
      </c>
      <c r="Q50" s="18">
        <v>3.7678349999999998</v>
      </c>
    </row>
    <row r="51" spans="2:17" x14ac:dyDescent="0.25">
      <c r="B51" s="18">
        <v>5.6364089999999996</v>
      </c>
      <c r="C51" s="18">
        <v>6.8796410000000003</v>
      </c>
      <c r="D51" s="18">
        <v>5.2953780000000004</v>
      </c>
      <c r="E51" s="18">
        <v>5.5385020000000003</v>
      </c>
      <c r="F51" s="18">
        <v>5.0965189999999998</v>
      </c>
      <c r="G51" s="18">
        <v>4.4468730000000001</v>
      </c>
      <c r="H51" s="18">
        <v>4.8479539999999997</v>
      </c>
      <c r="K51" s="18">
        <v>4.6993989999999997</v>
      </c>
      <c r="L51" s="18">
        <v>4.4331680000000002</v>
      </c>
      <c r="M51" s="18">
        <v>4.9798970000000002</v>
      </c>
      <c r="N51" s="18">
        <v>4.6342800000000004</v>
      </c>
      <c r="O51" s="18">
        <v>4.0310249999999996</v>
      </c>
      <c r="P51" s="18">
        <v>4.8395890000000001</v>
      </c>
      <c r="Q51" s="18">
        <v>4.4468649999999998</v>
      </c>
    </row>
    <row r="52" spans="2:17" x14ac:dyDescent="0.25">
      <c r="B52" s="18">
        <v>4.4695929999999997</v>
      </c>
      <c r="C52" s="18">
        <v>4.7380449999999996</v>
      </c>
      <c r="D52" s="18">
        <v>5.9238400000000002</v>
      </c>
      <c r="E52" s="18">
        <v>5.8619490000000001</v>
      </c>
      <c r="F52" s="18">
        <v>5.5676949999999996</v>
      </c>
      <c r="G52" s="18">
        <v>4.8312099999999996</v>
      </c>
      <c r="H52" s="18">
        <v>5.237679</v>
      </c>
      <c r="K52" s="18">
        <v>5.1754160000000002</v>
      </c>
      <c r="L52" s="18">
        <v>5.0686119999999999</v>
      </c>
      <c r="M52" s="18">
        <v>4.6342840000000001</v>
      </c>
      <c r="N52" s="18">
        <v>5.6936330000000002</v>
      </c>
      <c r="O52" s="18">
        <v>5.1321719999999997</v>
      </c>
      <c r="P52" s="18">
        <v>4.8479409999999996</v>
      </c>
      <c r="Q52" s="18">
        <v>4.2320929999999999</v>
      </c>
    </row>
    <row r="53" spans="2:17" x14ac:dyDescent="0.25">
      <c r="B53" s="18">
        <v>5.7255690000000001</v>
      </c>
      <c r="C53" s="18">
        <v>4.5012109999999996</v>
      </c>
      <c r="D53" s="18">
        <v>4.8312059999999999</v>
      </c>
      <c r="E53" s="18">
        <v>4.6473779999999998</v>
      </c>
      <c r="F53" s="18">
        <v>5.3144799999999996</v>
      </c>
      <c r="G53" s="18">
        <v>4.8688089999999997</v>
      </c>
      <c r="H53" s="18">
        <v>5.4944300000000004</v>
      </c>
      <c r="K53" s="18">
        <v>4.7848509999999997</v>
      </c>
      <c r="L53" s="18">
        <v>5.0686140000000002</v>
      </c>
      <c r="M53" s="18">
        <v>4.0310240000000004</v>
      </c>
      <c r="N53" s="18">
        <v>4.6473810000000002</v>
      </c>
      <c r="O53" s="18">
        <v>5.0365339999999996</v>
      </c>
      <c r="P53" s="18">
        <v>5.2685339999999998</v>
      </c>
      <c r="Q53" s="18">
        <v>6.2500410000000004</v>
      </c>
    </row>
    <row r="54" spans="2:17" x14ac:dyDescent="0.25">
      <c r="B54" s="18">
        <v>5.2260609999999996</v>
      </c>
      <c r="C54" s="18">
        <v>4.6342840000000001</v>
      </c>
      <c r="D54" s="18">
        <v>4.6994030000000002</v>
      </c>
      <c r="E54" s="18">
        <v>5.159732</v>
      </c>
      <c r="F54" s="18">
        <v>5.9204230000000004</v>
      </c>
      <c r="G54" s="18">
        <v>5.2492710000000002</v>
      </c>
      <c r="H54" s="18">
        <v>5.0686159999999996</v>
      </c>
      <c r="K54" s="18">
        <v>5.6400009999999998</v>
      </c>
      <c r="L54" s="18">
        <v>5.8515750000000004</v>
      </c>
      <c r="M54" s="18">
        <v>4.6950839999999996</v>
      </c>
      <c r="N54" s="18">
        <v>6.3942589999999999</v>
      </c>
      <c r="O54" s="18">
        <v>5.1949389999999998</v>
      </c>
      <c r="P54" s="18">
        <v>4.8395929999999998</v>
      </c>
      <c r="Q54" s="18">
        <v>7.0311190000000003</v>
      </c>
    </row>
    <row r="55" spans="2:17" x14ac:dyDescent="0.25">
      <c r="B55" s="18">
        <v>5.9238429999999997</v>
      </c>
      <c r="C55" s="18">
        <v>4.2464389999999996</v>
      </c>
      <c r="D55" s="18">
        <v>3.88775</v>
      </c>
      <c r="E55" s="18">
        <v>4.8688089999999997</v>
      </c>
      <c r="F55" s="18">
        <v>5.4944300000000004</v>
      </c>
      <c r="G55" s="18">
        <v>5.132161</v>
      </c>
      <c r="H55" s="18">
        <v>5.3713629999999997</v>
      </c>
      <c r="K55" s="18">
        <v>4.9798970000000002</v>
      </c>
      <c r="L55" s="18">
        <v>6.4541769999999996</v>
      </c>
      <c r="M55" s="18">
        <v>5.2338089999999999</v>
      </c>
      <c r="N55" s="18">
        <v>5.6686699999999997</v>
      </c>
      <c r="O55" s="18">
        <v>4.0760139999999998</v>
      </c>
      <c r="P55" s="18">
        <v>5.3144799999999996</v>
      </c>
      <c r="Q55" s="18">
        <v>5.1439969999999997</v>
      </c>
    </row>
    <row r="56" spans="2:17" x14ac:dyDescent="0.25">
      <c r="B56" s="18">
        <v>5.0365349999999998</v>
      </c>
      <c r="C56" s="18">
        <v>4.6299060000000001</v>
      </c>
      <c r="D56" s="18">
        <v>6.2694609999999997</v>
      </c>
      <c r="E56" s="18">
        <v>4.934933</v>
      </c>
      <c r="F56" s="18">
        <v>4.8353979999999996</v>
      </c>
      <c r="G56" s="18">
        <v>4.5415299999999998</v>
      </c>
      <c r="H56" s="18">
        <v>5.2260619999999998</v>
      </c>
      <c r="K56" s="18">
        <v>4.6691289999999999</v>
      </c>
      <c r="L56" s="18">
        <v>4.3964679999999996</v>
      </c>
      <c r="M56" s="18">
        <v>5.1754090000000001</v>
      </c>
      <c r="N56" s="18">
        <v>5.0686119999999999</v>
      </c>
      <c r="O56" s="18">
        <v>4.270213</v>
      </c>
      <c r="P56" s="18">
        <v>6.2532819999999996</v>
      </c>
      <c r="Q56" s="18">
        <v>4.6473740000000001</v>
      </c>
    </row>
    <row r="57" spans="2:17" x14ac:dyDescent="0.25">
      <c r="B57" s="18">
        <v>4.5947630000000004</v>
      </c>
      <c r="C57" s="18">
        <v>4.4695939999999998</v>
      </c>
      <c r="D57" s="18">
        <v>4.6342840000000001</v>
      </c>
      <c r="E57" s="18">
        <v>4.7380420000000001</v>
      </c>
      <c r="F57" s="18">
        <v>6.1618930000000001</v>
      </c>
      <c r="G57" s="18">
        <v>5.2685339999999998</v>
      </c>
      <c r="H57" s="18">
        <v>6.0691290000000002</v>
      </c>
      <c r="K57" s="18">
        <v>4.2464389999999996</v>
      </c>
      <c r="L57" s="18">
        <v>5.7643620000000002</v>
      </c>
      <c r="M57" s="18">
        <v>4.1499110000000003</v>
      </c>
      <c r="N57" s="18">
        <v>5.2953840000000003</v>
      </c>
      <c r="O57" s="18">
        <v>5.5676899999999998</v>
      </c>
      <c r="P57" s="18">
        <v>4.4559709999999999</v>
      </c>
      <c r="Q57" s="18">
        <v>6.3049099999999996</v>
      </c>
    </row>
    <row r="58" spans="2:17" x14ac:dyDescent="0.25">
      <c r="B58" s="18">
        <v>4.1057259999999998</v>
      </c>
      <c r="C58" s="18">
        <v>4.8479559999999999</v>
      </c>
      <c r="D58" s="18">
        <v>5.2221830000000002</v>
      </c>
      <c r="E58" s="18">
        <v>5.8411780000000002</v>
      </c>
      <c r="F58" s="18">
        <v>8.2998209999999997</v>
      </c>
      <c r="G58" s="18">
        <v>4.4559689999999996</v>
      </c>
      <c r="H58" s="18">
        <v>7.3274439999999998</v>
      </c>
      <c r="K58" s="18">
        <v>5.3713480000000002</v>
      </c>
      <c r="L58" s="18">
        <v>5.4388360000000002</v>
      </c>
      <c r="M58" s="18">
        <v>4.4331779999999998</v>
      </c>
      <c r="N58" s="18">
        <v>4.6473810000000002</v>
      </c>
      <c r="O58" s="18">
        <v>4.6473740000000001</v>
      </c>
      <c r="P58" s="18">
        <v>4.8479530000000004</v>
      </c>
      <c r="Q58" s="18">
        <v>5.2953849999999996</v>
      </c>
    </row>
    <row r="59" spans="2:17" x14ac:dyDescent="0.25">
      <c r="B59" s="18">
        <v>4.7848560000000004</v>
      </c>
      <c r="C59" s="18">
        <v>4.5415299999999998</v>
      </c>
      <c r="D59" s="18">
        <v>4.8688070000000003</v>
      </c>
      <c r="E59" s="18">
        <v>5.2338089999999999</v>
      </c>
      <c r="F59" s="18">
        <v>6.5569509999999998</v>
      </c>
      <c r="G59" s="18">
        <v>4.6342759999999998</v>
      </c>
      <c r="H59" s="18">
        <v>6.5197719999999997</v>
      </c>
      <c r="K59" s="18">
        <v>4.59476</v>
      </c>
      <c r="L59" s="18">
        <v>4.345472</v>
      </c>
      <c r="M59" s="18">
        <v>4.541544</v>
      </c>
      <c r="N59" s="18">
        <v>5.3713629999999997</v>
      </c>
      <c r="O59" s="18">
        <v>4.6473659999999999</v>
      </c>
      <c r="P59" s="18">
        <v>4.4695919999999996</v>
      </c>
      <c r="Q59" s="18">
        <v>4.3361299999999998</v>
      </c>
    </row>
    <row r="60" spans="2:17" x14ac:dyDescent="0.25">
      <c r="B60" s="18">
        <v>5.2260580000000001</v>
      </c>
      <c r="C60" s="18">
        <v>4.2273100000000001</v>
      </c>
      <c r="D60" s="18">
        <v>5.9443250000000001</v>
      </c>
      <c r="E60" s="18">
        <v>5.283881</v>
      </c>
      <c r="F60" s="18">
        <v>5.8619519999999996</v>
      </c>
      <c r="G60" s="18">
        <v>4.4331839999999998</v>
      </c>
      <c r="H60" s="18">
        <v>4.8312099999999996</v>
      </c>
      <c r="K60" s="18">
        <v>5.7643620000000002</v>
      </c>
      <c r="L60" s="18">
        <v>5.6364089999999996</v>
      </c>
      <c r="M60" s="18">
        <v>5.0686119999999999</v>
      </c>
      <c r="N60" s="18">
        <v>5.2221700000000002</v>
      </c>
      <c r="O60" s="18">
        <v>5.0686140000000002</v>
      </c>
      <c r="P60" s="18">
        <v>4.4468730000000001</v>
      </c>
      <c r="Q60" s="18">
        <v>3.6457090000000001</v>
      </c>
    </row>
    <row r="61" spans="2:17" x14ac:dyDescent="0.25">
      <c r="B61" s="18">
        <v>4.6691209999999996</v>
      </c>
      <c r="C61" s="18">
        <v>4.9798970000000002</v>
      </c>
      <c r="D61" s="18">
        <v>4.8353989999999998</v>
      </c>
      <c r="E61" s="18">
        <v>5.0925370000000001</v>
      </c>
      <c r="F61" s="18">
        <v>4.8688000000000002</v>
      </c>
      <c r="G61" s="18">
        <v>4.6473659999999999</v>
      </c>
      <c r="H61" s="18">
        <v>5.6507690000000004</v>
      </c>
      <c r="K61" s="18">
        <v>3.8458420000000002</v>
      </c>
      <c r="L61" s="18">
        <v>4.0260109999999996</v>
      </c>
      <c r="M61" s="18">
        <v>5.2492710000000002</v>
      </c>
      <c r="N61" s="18">
        <v>4.6299060000000001</v>
      </c>
      <c r="O61" s="18">
        <v>5.1597350000000004</v>
      </c>
      <c r="P61" s="18">
        <v>7.6520590000000004</v>
      </c>
      <c r="Q61" s="18">
        <v>4.8312059999999999</v>
      </c>
    </row>
    <row r="62" spans="2:17" x14ac:dyDescent="0.25">
      <c r="B62" s="18">
        <v>4.8688070000000003</v>
      </c>
      <c r="C62" s="18">
        <v>4.6821270000000004</v>
      </c>
      <c r="D62" s="18">
        <v>4.1057410000000001</v>
      </c>
      <c r="E62" s="18">
        <v>4.6299060000000001</v>
      </c>
      <c r="F62" s="18">
        <v>4.7848560000000004</v>
      </c>
      <c r="G62" s="18">
        <v>6.1123770000000004</v>
      </c>
      <c r="H62" s="18">
        <v>4.8395890000000001</v>
      </c>
      <c r="K62" s="18">
        <v>5.6686699999999997</v>
      </c>
      <c r="L62" s="18">
        <v>5.2376639999999997</v>
      </c>
      <c r="M62" s="18">
        <v>4.0260170000000004</v>
      </c>
      <c r="N62" s="18">
        <v>4.8353989999999998</v>
      </c>
      <c r="O62" s="18">
        <v>6.3974219999999997</v>
      </c>
      <c r="P62" s="18">
        <v>5.0324949999999999</v>
      </c>
      <c r="Q62" s="18">
        <v>4.0460849999999997</v>
      </c>
    </row>
    <row r="63" spans="2:17" x14ac:dyDescent="0.25">
      <c r="B63" s="18">
        <v>4.0760230000000002</v>
      </c>
      <c r="C63" s="18">
        <v>4.6342840000000001</v>
      </c>
      <c r="D63" s="18">
        <v>4.8688070000000003</v>
      </c>
      <c r="E63" s="18">
        <v>5.0365320000000002</v>
      </c>
      <c r="F63" s="18">
        <v>5.2338089999999999</v>
      </c>
      <c r="G63" s="18">
        <v>5.4981150000000003</v>
      </c>
      <c r="H63" s="18">
        <v>5.0485879999999996</v>
      </c>
      <c r="K63" s="18">
        <v>5.6507690000000004</v>
      </c>
      <c r="L63" s="18">
        <v>6.0390090000000001</v>
      </c>
      <c r="M63" s="18">
        <v>4.6473659999999999</v>
      </c>
      <c r="N63" s="18">
        <v>4.3964530000000002</v>
      </c>
      <c r="O63" s="18">
        <v>4.2321</v>
      </c>
      <c r="P63" s="18">
        <v>4.5947699999999996</v>
      </c>
      <c r="Q63" s="18">
        <v>4.6299099999999997</v>
      </c>
    </row>
    <row r="64" spans="2:17" x14ac:dyDescent="0.25">
      <c r="B64" s="18">
        <v>4.2702249999999999</v>
      </c>
      <c r="C64" s="18">
        <v>4.8646430000000001</v>
      </c>
      <c r="D64" s="18">
        <v>4.8354020000000002</v>
      </c>
      <c r="E64" s="18">
        <v>5.0485829999999998</v>
      </c>
      <c r="F64" s="18">
        <v>4.8312099999999996</v>
      </c>
      <c r="G64" s="18">
        <v>5.8515750000000004</v>
      </c>
      <c r="H64" s="18">
        <v>5.7255690000000001</v>
      </c>
      <c r="K64" s="18">
        <v>4.6473820000000003</v>
      </c>
      <c r="L64" s="18">
        <v>5.2338079999999998</v>
      </c>
      <c r="M64" s="18">
        <v>4.647367</v>
      </c>
      <c r="N64" s="18">
        <v>4.4468690000000004</v>
      </c>
      <c r="O64" s="18">
        <v>5.0965109999999996</v>
      </c>
      <c r="P64" s="18">
        <v>4.6994049999999996</v>
      </c>
      <c r="Q64" s="18">
        <v>4.4285959999999998</v>
      </c>
    </row>
    <row r="65" spans="2:17" x14ac:dyDescent="0.25">
      <c r="B65" s="18">
        <v>6.3016959999999997</v>
      </c>
      <c r="C65" s="18">
        <v>4.0460830000000003</v>
      </c>
      <c r="D65" s="18">
        <v>6.4917379999999998</v>
      </c>
      <c r="E65" s="18">
        <v>5.4388339999999999</v>
      </c>
      <c r="F65" s="18">
        <v>6.0691269999999999</v>
      </c>
      <c r="G65" s="18">
        <v>5.2492710000000002</v>
      </c>
      <c r="H65" s="18">
        <v>5.268535</v>
      </c>
      <c r="K65" s="18">
        <v>4.0510820000000001</v>
      </c>
      <c r="L65" s="18">
        <v>6.8707979999999997</v>
      </c>
      <c r="M65" s="18">
        <v>5.222181</v>
      </c>
      <c r="N65" s="18">
        <v>5.2260629999999999</v>
      </c>
      <c r="O65" s="18">
        <v>3.6009730000000002</v>
      </c>
      <c r="P65" s="18">
        <v>4.6473740000000001</v>
      </c>
      <c r="Q65" s="18">
        <v>5.0965189999999998</v>
      </c>
    </row>
    <row r="66" spans="2:17" x14ac:dyDescent="0.25">
      <c r="B66" s="18">
        <v>5.8377080000000001</v>
      </c>
      <c r="C66" s="18">
        <v>4.1499160000000002</v>
      </c>
      <c r="D66" s="18">
        <v>5.4388360000000002</v>
      </c>
      <c r="E66" s="18">
        <v>5.2839029999999996</v>
      </c>
      <c r="F66" s="18">
        <v>5.7678750000000001</v>
      </c>
      <c r="G66" s="18">
        <v>5.45</v>
      </c>
      <c r="H66" s="18">
        <v>6.0322899999999997</v>
      </c>
      <c r="K66" s="18">
        <v>5.0365339999999996</v>
      </c>
      <c r="L66" s="18">
        <v>5.6507540000000001</v>
      </c>
      <c r="M66" s="18">
        <v>5.0325100000000003</v>
      </c>
      <c r="N66" s="18">
        <v>4.2320989999999998</v>
      </c>
      <c r="O66" s="18">
        <v>4.7123160000000004</v>
      </c>
      <c r="P66" s="18">
        <v>4.9019820000000003</v>
      </c>
      <c r="Q66" s="18">
        <v>5.4201810000000004</v>
      </c>
    </row>
    <row r="67" spans="2:17" x14ac:dyDescent="0.25">
      <c r="B67" s="18">
        <v>6.2403079999999997</v>
      </c>
      <c r="C67" s="18">
        <v>4.0108699999999997</v>
      </c>
      <c r="D67" s="18">
        <v>5.8929780000000003</v>
      </c>
      <c r="E67" s="18">
        <v>5.0925409999999998</v>
      </c>
      <c r="F67" s="18">
        <v>5.5275179999999997</v>
      </c>
      <c r="G67" s="18">
        <v>5.2685360000000001</v>
      </c>
      <c r="H67" s="18">
        <v>5.6686690000000004</v>
      </c>
      <c r="K67" s="18">
        <v>4.2273100000000001</v>
      </c>
      <c r="L67" s="18">
        <v>4.7380339999999999</v>
      </c>
      <c r="M67" s="18">
        <v>5.1321690000000002</v>
      </c>
      <c r="N67" s="18">
        <v>4.3361489999999998</v>
      </c>
      <c r="O67" s="18">
        <v>5.0965189999999998</v>
      </c>
      <c r="P67" s="18">
        <v>5.1321719999999997</v>
      </c>
      <c r="Q67" s="18">
        <v>5.5275210000000001</v>
      </c>
    </row>
    <row r="68" spans="2:17" x14ac:dyDescent="0.25">
      <c r="B68" s="18">
        <v>4.8354020000000002</v>
      </c>
      <c r="C68" s="18">
        <v>4.3454800000000002</v>
      </c>
      <c r="D68" s="18">
        <v>5.1754129999999998</v>
      </c>
      <c r="E68" s="18">
        <v>5.1754160000000002</v>
      </c>
      <c r="F68" s="18">
        <v>5.0965189999999998</v>
      </c>
      <c r="G68" s="18">
        <v>5.5275179999999997</v>
      </c>
      <c r="H68" s="18">
        <v>6.0691290000000002</v>
      </c>
      <c r="K68" s="18">
        <v>6.2142819999999999</v>
      </c>
      <c r="L68" s="18">
        <v>4.6342840000000001</v>
      </c>
      <c r="M68" s="18">
        <v>5.0324989999999996</v>
      </c>
      <c r="N68" s="18">
        <v>5.0365190000000002</v>
      </c>
      <c r="O68" s="18">
        <v>4.8395849999999996</v>
      </c>
      <c r="P68" s="18">
        <v>6.0924519999999998</v>
      </c>
      <c r="Q68" s="18">
        <v>4.0710439999999997</v>
      </c>
    </row>
    <row r="69" spans="2:17" x14ac:dyDescent="0.25">
      <c r="B69" s="18">
        <v>5.4685560000000004</v>
      </c>
      <c r="C69" s="18">
        <v>5.8098749999999999</v>
      </c>
      <c r="D69" s="18">
        <v>5.0965189999999998</v>
      </c>
      <c r="E69" s="18">
        <v>7.0224719999999996</v>
      </c>
      <c r="F69" s="18">
        <v>4.1499129999999997</v>
      </c>
      <c r="G69" s="18">
        <v>5.0686119999999999</v>
      </c>
      <c r="H69" s="18">
        <v>6.2012239999999998</v>
      </c>
      <c r="K69" s="18">
        <v>5.2492710000000002</v>
      </c>
      <c r="L69" s="18">
        <v>6.0390090000000001</v>
      </c>
      <c r="M69" s="18">
        <v>4.3454620000000004</v>
      </c>
      <c r="N69" s="18">
        <v>5.0365339999999996</v>
      </c>
      <c r="O69" s="18">
        <v>4.9349249999999998</v>
      </c>
      <c r="P69" s="18">
        <v>4.5012150000000002</v>
      </c>
      <c r="Q69" s="18">
        <v>4.8688070000000003</v>
      </c>
    </row>
    <row r="70" spans="2:17" x14ac:dyDescent="0.25">
      <c r="B70" s="18">
        <v>5.0485879999999996</v>
      </c>
      <c r="C70" s="18">
        <v>5.475962</v>
      </c>
      <c r="D70" s="18">
        <v>5.0485800000000003</v>
      </c>
      <c r="E70" s="18">
        <v>5.1597289999999996</v>
      </c>
      <c r="F70" s="18">
        <v>5.032502</v>
      </c>
      <c r="G70" s="18">
        <v>5.8377049999999997</v>
      </c>
      <c r="H70" s="18">
        <v>5.45</v>
      </c>
      <c r="K70" s="18">
        <v>6.0322969999999998</v>
      </c>
      <c r="L70" s="18">
        <v>6.2920420000000004</v>
      </c>
      <c r="M70" s="18">
        <v>4.868805</v>
      </c>
      <c r="N70" s="18">
        <v>5.0365349999999998</v>
      </c>
      <c r="O70" s="18">
        <v>5.8377080000000001</v>
      </c>
      <c r="P70" s="18">
        <v>5.8619519999999996</v>
      </c>
      <c r="Q70" s="18">
        <v>5.4351019999999997</v>
      </c>
    </row>
    <row r="71" spans="2:17" x14ac:dyDescent="0.25">
      <c r="B71" s="18">
        <v>4.5903559999999999</v>
      </c>
      <c r="C71" s="18">
        <v>5.1597350000000004</v>
      </c>
      <c r="D71" s="18">
        <v>4.8978489999999999</v>
      </c>
      <c r="E71" s="18">
        <v>6.3561189999999996</v>
      </c>
      <c r="F71" s="18">
        <v>5.2338089999999999</v>
      </c>
      <c r="G71" s="18">
        <v>6.4447570000000001</v>
      </c>
      <c r="H71" s="18">
        <v>5.2492710000000002</v>
      </c>
      <c r="K71" s="18">
        <v>5.6400009999999998</v>
      </c>
      <c r="L71" s="18">
        <v>5.4685560000000004</v>
      </c>
      <c r="M71" s="18">
        <v>4.647373</v>
      </c>
      <c r="N71" s="18">
        <v>5.1321700000000003</v>
      </c>
      <c r="O71" s="18">
        <v>5.0925409999999998</v>
      </c>
      <c r="P71" s="18">
        <v>4.0460909999999997</v>
      </c>
      <c r="Q71" s="18">
        <v>5.4388339999999999</v>
      </c>
    </row>
    <row r="72" spans="2:17" x14ac:dyDescent="0.25">
      <c r="B72" s="18">
        <v>5.5676920000000001</v>
      </c>
      <c r="C72" s="18">
        <v>4.4331680000000002</v>
      </c>
      <c r="D72" s="18">
        <v>6.3177519999999996</v>
      </c>
      <c r="E72" s="18">
        <v>6.7668039999999996</v>
      </c>
      <c r="F72" s="18">
        <v>4.3964679999999996</v>
      </c>
      <c r="G72" s="18">
        <v>5.2260609999999996</v>
      </c>
      <c r="H72" s="18">
        <v>5.4351089999999997</v>
      </c>
      <c r="K72" s="18">
        <v>4.2464329999999997</v>
      </c>
      <c r="L72" s="18">
        <v>4.8312099999999996</v>
      </c>
      <c r="M72" s="18">
        <v>4.8978510000000002</v>
      </c>
      <c r="N72" s="18">
        <v>5.1440020000000004</v>
      </c>
      <c r="O72" s="18">
        <v>4.2797029999999996</v>
      </c>
      <c r="P72" s="18">
        <v>4.6473829999999996</v>
      </c>
      <c r="Q72" s="18">
        <v>3.6289920000000002</v>
      </c>
    </row>
    <row r="73" spans="2:17" x14ac:dyDescent="0.25">
      <c r="B73" s="18">
        <v>5.640002</v>
      </c>
      <c r="C73" s="18">
        <v>4.6473810000000002</v>
      </c>
      <c r="D73" s="18">
        <v>4.6473810000000002</v>
      </c>
      <c r="E73" s="18">
        <v>5.4388360000000002</v>
      </c>
      <c r="F73" s="18">
        <v>4.2320979999999997</v>
      </c>
      <c r="G73" s="18">
        <v>4.9717479999999998</v>
      </c>
      <c r="H73" s="18">
        <v>6.3209559999999998</v>
      </c>
      <c r="K73" s="18">
        <v>4.4286070000000004</v>
      </c>
      <c r="L73" s="18">
        <v>4.8354010000000001</v>
      </c>
      <c r="M73" s="18">
        <v>3.673384</v>
      </c>
      <c r="N73" s="18">
        <v>4.8353979999999996</v>
      </c>
      <c r="O73" s="18">
        <v>4.8353950000000001</v>
      </c>
      <c r="P73" s="18">
        <v>6.7907130000000002</v>
      </c>
      <c r="Q73" s="18">
        <v>4.4695900000000002</v>
      </c>
    </row>
    <row r="74" spans="2:17" x14ac:dyDescent="0.25">
      <c r="B74" s="18">
        <v>5.8515750000000004</v>
      </c>
      <c r="C74" s="18">
        <v>6.2532819999999996</v>
      </c>
      <c r="D74" s="18">
        <v>4.8479530000000004</v>
      </c>
      <c r="E74" s="18">
        <v>6.0322969999999998</v>
      </c>
      <c r="F74" s="18">
        <v>4.8479559999999999</v>
      </c>
      <c r="G74" s="18">
        <v>5.237679</v>
      </c>
      <c r="H74" s="18">
        <v>5.2953849999999996</v>
      </c>
      <c r="K74" s="18">
        <v>5.4944300000000004</v>
      </c>
      <c r="L74" s="18">
        <v>4.9798970000000002</v>
      </c>
      <c r="M74" s="18">
        <v>4.868805</v>
      </c>
      <c r="N74" s="18">
        <v>4.9717549999999999</v>
      </c>
      <c r="O74" s="18">
        <v>6.2175409999999998</v>
      </c>
      <c r="P74" s="18">
        <v>4.0460859999999998</v>
      </c>
      <c r="Q74" s="18">
        <v>4.5415450000000002</v>
      </c>
    </row>
    <row r="75" spans="2:17" x14ac:dyDescent="0.25">
      <c r="B75" s="18">
        <v>4.6473810000000002</v>
      </c>
      <c r="C75" s="18">
        <v>4.1450310000000004</v>
      </c>
      <c r="D75" s="18">
        <v>4.6473659999999999</v>
      </c>
      <c r="E75" s="18">
        <v>5.6364089999999996</v>
      </c>
      <c r="F75" s="18">
        <v>5.6507690000000004</v>
      </c>
      <c r="G75" s="18">
        <v>4.8688070000000003</v>
      </c>
      <c r="H75" s="18">
        <v>6.2694599999999996</v>
      </c>
      <c r="K75" s="18">
        <v>5.1321690000000002</v>
      </c>
      <c r="L75" s="18">
        <v>5.45</v>
      </c>
      <c r="M75" s="18">
        <v>4.6473659999999999</v>
      </c>
      <c r="N75" s="18">
        <v>5.6936330000000002</v>
      </c>
      <c r="O75" s="18">
        <v>4.9798970000000002</v>
      </c>
      <c r="P75" s="18">
        <v>7.8326190000000002</v>
      </c>
      <c r="Q75" s="18">
        <v>5.0485879999999996</v>
      </c>
    </row>
    <row r="76" spans="2:17" x14ac:dyDescent="0.25">
      <c r="B76" s="18">
        <v>5.2260530000000003</v>
      </c>
      <c r="C76" s="18">
        <v>4.5947570000000004</v>
      </c>
      <c r="D76" s="18">
        <v>5.0365339999999996</v>
      </c>
      <c r="E76" s="18">
        <v>5.1321719999999997</v>
      </c>
      <c r="F76" s="18">
        <v>5.527514</v>
      </c>
      <c r="G76" s="18">
        <v>5.3297100000000004</v>
      </c>
      <c r="H76" s="18">
        <v>5.6507680000000002</v>
      </c>
      <c r="K76" s="18">
        <v>4.5903489999999998</v>
      </c>
      <c r="L76" s="18">
        <v>5.0686159999999996</v>
      </c>
      <c r="M76" s="18">
        <v>4.4148490000000002</v>
      </c>
      <c r="N76" s="18">
        <v>4.3454800000000002</v>
      </c>
      <c r="O76" s="18">
        <v>5.31447</v>
      </c>
      <c r="P76" s="18">
        <v>5.6686690000000004</v>
      </c>
      <c r="Q76" s="18">
        <v>5.1321770000000004</v>
      </c>
    </row>
    <row r="77" spans="2:17" x14ac:dyDescent="0.25">
      <c r="B77" s="18">
        <v>5.6147980000000004</v>
      </c>
      <c r="C77" s="18">
        <v>4.7123210000000002</v>
      </c>
      <c r="D77" s="18">
        <v>5.3713629999999997</v>
      </c>
      <c r="E77" s="18">
        <v>4.6994049999999996</v>
      </c>
      <c r="F77" s="18">
        <v>5.2260590000000002</v>
      </c>
      <c r="G77" s="18">
        <v>5.6686680000000003</v>
      </c>
      <c r="H77" s="18">
        <v>5.0325100000000003</v>
      </c>
      <c r="K77" s="18">
        <v>4.4468649999999998</v>
      </c>
      <c r="L77" s="18">
        <v>5.4388360000000002</v>
      </c>
      <c r="M77" s="18">
        <v>4.3454800000000002</v>
      </c>
      <c r="N77" s="18">
        <v>4.9839700000000002</v>
      </c>
      <c r="O77" s="18">
        <v>4.8479559999999999</v>
      </c>
      <c r="P77" s="18">
        <v>4.396458</v>
      </c>
      <c r="Q77" s="18">
        <v>3.9085529999999999</v>
      </c>
    </row>
    <row r="78" spans="2:17" x14ac:dyDescent="0.25">
      <c r="B78" s="18">
        <v>5.0686099999999996</v>
      </c>
      <c r="C78" s="18">
        <v>4.6691279999999997</v>
      </c>
      <c r="D78" s="18">
        <v>6.112368</v>
      </c>
      <c r="E78" s="18">
        <v>5.8411780000000002</v>
      </c>
      <c r="F78" s="18">
        <v>5.9238379999999999</v>
      </c>
      <c r="G78" s="18">
        <v>4.2320979999999997</v>
      </c>
      <c r="H78" s="18">
        <v>5.8411780000000002</v>
      </c>
      <c r="K78" s="18">
        <v>6.3974260000000003</v>
      </c>
      <c r="L78" s="18">
        <v>5.2260629999999999</v>
      </c>
      <c r="M78" s="18">
        <v>5.0686070000000001</v>
      </c>
      <c r="N78" s="18">
        <v>3.8668589999999998</v>
      </c>
      <c r="O78" s="18">
        <v>4.3032979999999998</v>
      </c>
      <c r="P78" s="18">
        <v>4.8479559999999999</v>
      </c>
      <c r="Q78" s="18">
        <v>4.6994049999999996</v>
      </c>
    </row>
    <row r="79" spans="2:17" x14ac:dyDescent="0.25">
      <c r="B79" s="18">
        <v>4.0710420000000003</v>
      </c>
      <c r="C79" s="18">
        <v>4.2321</v>
      </c>
      <c r="D79" s="18">
        <v>5.6936330000000002</v>
      </c>
      <c r="E79" s="18">
        <v>5.4759609999999999</v>
      </c>
      <c r="F79" s="18">
        <v>4.9798929999999997</v>
      </c>
      <c r="G79" s="18">
        <v>4.8688070000000003</v>
      </c>
      <c r="H79" s="18">
        <v>5.4388360000000002</v>
      </c>
      <c r="K79" s="18">
        <v>5.9238410000000004</v>
      </c>
      <c r="L79" s="18">
        <v>4.8479520000000003</v>
      </c>
      <c r="M79" s="18">
        <v>5.237679</v>
      </c>
      <c r="N79" s="18">
        <v>4.303299</v>
      </c>
      <c r="O79" s="18">
        <v>4.2273100000000001</v>
      </c>
      <c r="P79" s="18">
        <v>5.068613</v>
      </c>
      <c r="Q79" s="18">
        <v>4.7380490000000002</v>
      </c>
    </row>
    <row r="80" spans="2:17" x14ac:dyDescent="0.25">
      <c r="B80" s="18">
        <v>6.4917379999999998</v>
      </c>
      <c r="C80" s="18">
        <v>4.6994049999999996</v>
      </c>
      <c r="D80" s="18">
        <v>5.2685339999999998</v>
      </c>
      <c r="E80" s="18">
        <v>5.2838950000000002</v>
      </c>
      <c r="F80" s="18">
        <v>4.6993989999999997</v>
      </c>
      <c r="G80" s="18">
        <v>5.0686140000000002</v>
      </c>
      <c r="H80" s="18">
        <v>4.7380310000000003</v>
      </c>
      <c r="K80" s="18">
        <v>5.5676990000000002</v>
      </c>
      <c r="L80" s="18">
        <v>4.5991619999999998</v>
      </c>
      <c r="M80" s="18">
        <v>5.4981150000000003</v>
      </c>
      <c r="N80" s="18">
        <v>4.3361400000000003</v>
      </c>
      <c r="O80" s="18">
        <v>4.6342800000000004</v>
      </c>
      <c r="P80" s="18">
        <v>4.8978489999999999</v>
      </c>
      <c r="Q80" s="18">
        <v>5.4388360000000002</v>
      </c>
    </row>
    <row r="81" spans="2:17" x14ac:dyDescent="0.25">
      <c r="B81" s="18">
        <v>6.9178189999999997</v>
      </c>
      <c r="C81" s="18">
        <v>4.835394</v>
      </c>
      <c r="D81" s="18">
        <v>5.6507690000000004</v>
      </c>
      <c r="E81" s="18">
        <v>5.4351089999999997</v>
      </c>
      <c r="F81" s="18">
        <v>5.8098770000000002</v>
      </c>
      <c r="G81" s="18">
        <v>4.5903559999999999</v>
      </c>
      <c r="H81" s="18">
        <v>6.4698460000000004</v>
      </c>
      <c r="K81" s="18">
        <v>6.7907229999999998</v>
      </c>
      <c r="L81" s="18">
        <v>4.7380380000000004</v>
      </c>
      <c r="M81" s="18">
        <v>4.6993989999999997</v>
      </c>
      <c r="N81" s="18">
        <v>4.4695919999999996</v>
      </c>
      <c r="O81" s="18">
        <v>5.4944300000000004</v>
      </c>
      <c r="P81" s="18">
        <v>9.7956859999999999</v>
      </c>
      <c r="Q81" s="18">
        <v>4.433179</v>
      </c>
    </row>
    <row r="82" spans="2:17" x14ac:dyDescent="0.25">
      <c r="B82" s="18">
        <v>5.2260619999999998</v>
      </c>
      <c r="C82" s="18">
        <v>5.8377080000000001</v>
      </c>
      <c r="D82" s="18">
        <v>4.8688070000000003</v>
      </c>
      <c r="E82" s="18">
        <v>6.0423629999999999</v>
      </c>
      <c r="F82" s="18">
        <v>4.8688079999999996</v>
      </c>
      <c r="G82" s="18">
        <v>4.8395900000000003</v>
      </c>
      <c r="H82" s="18">
        <v>5.8377080000000001</v>
      </c>
      <c r="K82" s="18">
        <v>5.0686140000000002</v>
      </c>
      <c r="L82" s="18">
        <v>4.9349420000000004</v>
      </c>
      <c r="M82" s="18">
        <v>5.2953849999999996</v>
      </c>
      <c r="N82" s="18">
        <v>4.3964650000000001</v>
      </c>
      <c r="O82" s="18">
        <v>4.0710360000000003</v>
      </c>
      <c r="P82" s="18">
        <v>4.8354020000000002</v>
      </c>
      <c r="Q82" s="18">
        <v>4.5012150000000002</v>
      </c>
    </row>
    <row r="83" spans="2:17" x14ac:dyDescent="0.25">
      <c r="B83" s="18">
        <v>5.0365260000000003</v>
      </c>
      <c r="C83" s="18">
        <v>5.0965189999999998</v>
      </c>
      <c r="D83" s="18">
        <v>4.8017649999999996</v>
      </c>
      <c r="E83" s="18">
        <v>5.8619529999999997</v>
      </c>
      <c r="F83" s="18">
        <v>5.0925409999999998</v>
      </c>
      <c r="G83" s="18">
        <v>4.5012109999999996</v>
      </c>
      <c r="H83" s="18">
        <v>6.3561170000000002</v>
      </c>
      <c r="K83" s="18">
        <v>4.2464240000000002</v>
      </c>
      <c r="L83" s="18">
        <v>4.8687959999999997</v>
      </c>
      <c r="M83" s="18">
        <v>5.1321700000000003</v>
      </c>
      <c r="N83" s="18">
        <v>8.0921660000000006</v>
      </c>
      <c r="O83" s="18">
        <v>4.8395890000000001</v>
      </c>
      <c r="P83" s="18">
        <v>4.7848490000000004</v>
      </c>
      <c r="Q83" s="18">
        <v>4.7848569999999997</v>
      </c>
    </row>
    <row r="84" spans="2:17" x14ac:dyDescent="0.25">
      <c r="B84" s="18">
        <v>4.2464310000000003</v>
      </c>
      <c r="C84" s="18">
        <v>4.2320970000000004</v>
      </c>
      <c r="D84" s="18">
        <v>5.0325100000000003</v>
      </c>
      <c r="E84" s="18">
        <v>4.8395919999999997</v>
      </c>
      <c r="F84" s="18">
        <v>4.699408</v>
      </c>
      <c r="G84" s="18">
        <v>4.6299099999999997</v>
      </c>
      <c r="H84" s="18">
        <v>6.3209590000000002</v>
      </c>
      <c r="K84" s="18">
        <v>4.0710360000000003</v>
      </c>
      <c r="L84" s="18">
        <v>6.0524129999999996</v>
      </c>
      <c r="M84" s="18">
        <v>5.2685329999999997</v>
      </c>
      <c r="N84" s="18">
        <v>5.3713629999999997</v>
      </c>
      <c r="O84" s="18">
        <v>4.2320970000000004</v>
      </c>
      <c r="P84" s="18">
        <v>4.2702229999999997</v>
      </c>
      <c r="Q84" s="18">
        <v>4.0310249999999996</v>
      </c>
    </row>
    <row r="85" spans="2:17" x14ac:dyDescent="0.25">
      <c r="B85" s="18">
        <v>7.2272100000000004</v>
      </c>
      <c r="C85" s="18">
        <v>4.5012109999999996</v>
      </c>
      <c r="D85" s="18">
        <v>5.2953849999999996</v>
      </c>
      <c r="E85" s="18">
        <v>5.7643649999999997</v>
      </c>
      <c r="F85" s="18">
        <v>5.8515750000000004</v>
      </c>
      <c r="G85" s="18">
        <v>4.6993989999999997</v>
      </c>
      <c r="H85" s="18">
        <v>5.5967339999999997</v>
      </c>
      <c r="K85" s="18">
        <v>5.2838950000000002</v>
      </c>
      <c r="L85" s="18">
        <v>4.9798970000000002</v>
      </c>
      <c r="M85" s="18">
        <v>5.0925409999999998</v>
      </c>
      <c r="N85" s="18">
        <v>5.0365260000000003</v>
      </c>
      <c r="O85" s="18">
        <v>4.0460880000000001</v>
      </c>
      <c r="P85" s="18">
        <v>7.6916690000000001</v>
      </c>
      <c r="Q85" s="18">
        <v>4.0710509999999998</v>
      </c>
    </row>
    <row r="86" spans="2:17" x14ac:dyDescent="0.25">
      <c r="B86" s="18">
        <v>7.850714</v>
      </c>
      <c r="C86" s="18">
        <v>5.0485879999999996</v>
      </c>
      <c r="D86" s="18">
        <v>5.8098749999999999</v>
      </c>
      <c r="E86" s="18">
        <v>5.4944300000000004</v>
      </c>
      <c r="F86" s="18">
        <v>4.5236650000000003</v>
      </c>
      <c r="G86" s="18">
        <v>5.295382</v>
      </c>
      <c r="H86" s="18">
        <v>6.4698539999999998</v>
      </c>
      <c r="K86" s="18">
        <v>4.2464310000000003</v>
      </c>
      <c r="L86" s="18">
        <v>3.6457090000000001</v>
      </c>
      <c r="M86" s="18">
        <v>3.90855</v>
      </c>
      <c r="N86" s="18">
        <v>5.6147989999999997</v>
      </c>
      <c r="O86" s="18">
        <v>4.4286070000000004</v>
      </c>
      <c r="P86" s="18">
        <v>6.6915360000000002</v>
      </c>
      <c r="Q86" s="18">
        <v>5.0365339999999996</v>
      </c>
    </row>
    <row r="87" spans="2:17" x14ac:dyDescent="0.25">
      <c r="B87" s="18">
        <v>4.5236609999999997</v>
      </c>
      <c r="C87" s="18">
        <v>5.0365349999999998</v>
      </c>
      <c r="D87" s="18">
        <v>4.2464389999999996</v>
      </c>
      <c r="E87" s="18">
        <v>4.3964530000000002</v>
      </c>
      <c r="F87" s="18">
        <v>4.8479559999999999</v>
      </c>
      <c r="G87" s="18">
        <v>4.6473789999999999</v>
      </c>
      <c r="H87" s="18">
        <v>5.8411780000000002</v>
      </c>
      <c r="K87" s="18">
        <v>4.345472</v>
      </c>
      <c r="L87" s="18">
        <v>4.6994020000000001</v>
      </c>
      <c r="M87" s="18">
        <v>4.1057370000000004</v>
      </c>
      <c r="N87" s="18">
        <v>5.640002</v>
      </c>
      <c r="O87" s="18">
        <v>7.3467750000000001</v>
      </c>
      <c r="P87" s="18">
        <v>6.8855259999999996</v>
      </c>
      <c r="Q87" s="18">
        <v>4.8688070000000003</v>
      </c>
    </row>
    <row r="88" spans="2:17" x14ac:dyDescent="0.25">
      <c r="B88" s="18">
        <v>4.8688039999999999</v>
      </c>
      <c r="C88" s="18">
        <v>4.6473769999999996</v>
      </c>
      <c r="D88" s="18">
        <v>4.4331820000000004</v>
      </c>
      <c r="E88" s="18">
        <v>5.0685989999999999</v>
      </c>
      <c r="F88" s="18">
        <v>4.7848420000000003</v>
      </c>
      <c r="G88" s="18">
        <v>4.433179</v>
      </c>
      <c r="H88" s="18">
        <v>5.3297090000000003</v>
      </c>
      <c r="K88" s="18">
        <v>4.0260109999999996</v>
      </c>
      <c r="L88" s="18">
        <v>4.3033130000000002</v>
      </c>
      <c r="M88" s="18">
        <v>4.7848519999999999</v>
      </c>
      <c r="N88" s="18">
        <v>4.5415460000000003</v>
      </c>
      <c r="O88" s="18">
        <v>4.1450300000000002</v>
      </c>
      <c r="P88" s="18">
        <v>6.0924519999999998</v>
      </c>
      <c r="Q88" s="18">
        <v>6.4541769999999996</v>
      </c>
    </row>
    <row r="89" spans="2:17" x14ac:dyDescent="0.25">
      <c r="B89" s="18">
        <v>4.4286099999999999</v>
      </c>
      <c r="C89" s="18">
        <v>4.2320970000000004</v>
      </c>
      <c r="D89" s="18">
        <v>4.8978349999999997</v>
      </c>
      <c r="E89" s="18">
        <v>6.5939269999999999</v>
      </c>
      <c r="F89" s="18">
        <v>5.2953849999999996</v>
      </c>
      <c r="G89" s="18">
        <v>5.2953849999999996</v>
      </c>
      <c r="H89" s="18">
        <v>4.2032699999999998</v>
      </c>
      <c r="K89" s="18">
        <v>3.7117930000000001</v>
      </c>
      <c r="L89" s="18">
        <v>4.4468730000000001</v>
      </c>
      <c r="M89" s="18">
        <v>5.9850880000000002</v>
      </c>
      <c r="N89" s="18">
        <v>5.0485819999999997</v>
      </c>
      <c r="O89" s="18">
        <v>4.469595</v>
      </c>
      <c r="P89" s="18">
        <v>5.9613440000000004</v>
      </c>
      <c r="Q89" s="18">
        <v>5.8411749999999998</v>
      </c>
    </row>
    <row r="90" spans="2:17" x14ac:dyDescent="0.25">
      <c r="B90" s="18">
        <v>4.8312099999999996</v>
      </c>
      <c r="C90" s="18">
        <v>4.6691209999999996</v>
      </c>
      <c r="D90" s="18">
        <v>5.092543</v>
      </c>
      <c r="E90" s="18">
        <v>4.5991730000000004</v>
      </c>
      <c r="F90" s="18">
        <v>4.9349319999999999</v>
      </c>
      <c r="G90" s="18">
        <v>5.640002</v>
      </c>
      <c r="H90" s="18">
        <v>5.0485879999999996</v>
      </c>
      <c r="K90" s="18">
        <v>4.4695879999999999</v>
      </c>
      <c r="L90" s="18">
        <v>4.2702280000000004</v>
      </c>
      <c r="M90" s="18">
        <v>4.0108740000000003</v>
      </c>
      <c r="N90" s="18">
        <v>4.4468569999999996</v>
      </c>
      <c r="O90" s="18">
        <v>4.2321</v>
      </c>
      <c r="P90" s="18">
        <v>5.4944300000000004</v>
      </c>
      <c r="Q90" s="18">
        <v>4.4695879999999999</v>
      </c>
    </row>
    <row r="91" spans="2:17" x14ac:dyDescent="0.25">
      <c r="B91" s="18">
        <v>4.8688089999999997</v>
      </c>
      <c r="C91" s="18">
        <v>4.270213</v>
      </c>
      <c r="D91" s="18">
        <v>4.89785</v>
      </c>
      <c r="E91" s="18">
        <v>4.3361400000000003</v>
      </c>
      <c r="F91" s="18">
        <v>4.5415450000000002</v>
      </c>
      <c r="G91" s="18">
        <v>5.8098770000000002</v>
      </c>
      <c r="H91" s="18">
        <v>4.8354020000000002</v>
      </c>
      <c r="K91" s="18">
        <v>5.4388360000000002</v>
      </c>
      <c r="L91" s="18">
        <v>3.8247070000000001</v>
      </c>
      <c r="M91" s="18">
        <v>7.1482830000000002</v>
      </c>
      <c r="N91" s="18">
        <v>4.4331779999999998</v>
      </c>
      <c r="O91" s="18">
        <v>4.3454800000000002</v>
      </c>
      <c r="P91" s="18">
        <v>4.951333</v>
      </c>
      <c r="Q91" s="18">
        <v>4.5903559999999999</v>
      </c>
    </row>
    <row r="92" spans="2:17" x14ac:dyDescent="0.25">
      <c r="B92" s="18">
        <v>4.8353970000000004</v>
      </c>
      <c r="C92" s="18">
        <v>5.3297119999999998</v>
      </c>
      <c r="D92" s="18">
        <v>5.1597350000000004</v>
      </c>
      <c r="E92" s="18">
        <v>4.7848560000000004</v>
      </c>
      <c r="F92" s="18">
        <v>5.0365339999999996</v>
      </c>
      <c r="G92" s="18">
        <v>5.7291109999999996</v>
      </c>
      <c r="H92" s="18">
        <v>6.0691290000000002</v>
      </c>
      <c r="K92" s="18">
        <v>4.6473810000000002</v>
      </c>
      <c r="L92" s="18">
        <v>3.887753</v>
      </c>
      <c r="M92" s="18">
        <v>5.237679</v>
      </c>
      <c r="N92" s="18">
        <v>5.2838940000000001</v>
      </c>
      <c r="O92" s="18">
        <v>4.7848550000000003</v>
      </c>
      <c r="P92" s="18">
        <v>4.7721239999999998</v>
      </c>
      <c r="Q92" s="18">
        <v>5.2685329999999997</v>
      </c>
    </row>
    <row r="93" spans="2:17" x14ac:dyDescent="0.25">
      <c r="B93" s="18">
        <v>4.5415450000000002</v>
      </c>
      <c r="C93" s="18">
        <v>5.0965109999999996</v>
      </c>
      <c r="D93" s="18">
        <v>4.5903530000000003</v>
      </c>
      <c r="E93" s="18">
        <v>4.6950940000000001</v>
      </c>
      <c r="F93" s="18">
        <v>5.5822269999999996</v>
      </c>
      <c r="G93" s="18">
        <v>5.2492640000000002</v>
      </c>
      <c r="H93" s="18">
        <v>5.032502</v>
      </c>
      <c r="K93" s="18">
        <v>6.8707989999999999</v>
      </c>
      <c r="L93" s="18">
        <v>4.7848560000000004</v>
      </c>
      <c r="M93" s="18">
        <v>4.6473849999999999</v>
      </c>
      <c r="N93" s="18">
        <v>4.7848610000000003</v>
      </c>
      <c r="O93" s="18">
        <v>5.6364089999999996</v>
      </c>
      <c r="P93" s="18">
        <v>4.8688039999999999</v>
      </c>
      <c r="Q93" s="18">
        <v>4.03104</v>
      </c>
    </row>
    <row r="94" spans="2:17" x14ac:dyDescent="0.25">
      <c r="B94" s="18">
        <v>5.2685269999999997</v>
      </c>
      <c r="C94" s="18">
        <v>4.0710439999999997</v>
      </c>
      <c r="D94" s="18">
        <v>4.868805</v>
      </c>
      <c r="E94" s="18">
        <v>5.5275189999999998</v>
      </c>
      <c r="F94" s="18">
        <v>5.0686140000000002</v>
      </c>
      <c r="G94" s="18">
        <v>5.6507690000000004</v>
      </c>
      <c r="H94" s="18">
        <v>4.8978349999999997</v>
      </c>
      <c r="K94" s="18">
        <v>6.2920449999999999</v>
      </c>
      <c r="L94" s="18">
        <v>5.2260650000000002</v>
      </c>
      <c r="M94" s="18">
        <v>4.265466</v>
      </c>
      <c r="N94" s="18">
        <v>4.4331759999999996</v>
      </c>
      <c r="O94" s="18">
        <v>4.3221059999999998</v>
      </c>
      <c r="P94" s="18">
        <v>7.0455069999999997</v>
      </c>
      <c r="Q94" s="18">
        <v>5.640002</v>
      </c>
    </row>
    <row r="95" spans="2:17" x14ac:dyDescent="0.25">
      <c r="B95" s="18">
        <v>5.237679</v>
      </c>
      <c r="C95" s="18">
        <v>4.5012100000000004</v>
      </c>
      <c r="D95" s="18">
        <v>5.0965160000000003</v>
      </c>
      <c r="E95" s="18">
        <v>5.032508</v>
      </c>
      <c r="F95" s="18">
        <v>5.048584</v>
      </c>
      <c r="G95" s="18">
        <v>5.4201810000000004</v>
      </c>
      <c r="H95" s="18">
        <v>5.0325049999999996</v>
      </c>
      <c r="K95" s="18">
        <v>5.868862</v>
      </c>
      <c r="L95" s="18">
        <v>4.2654709999999998</v>
      </c>
      <c r="M95" s="18">
        <v>5.3486799999999999</v>
      </c>
      <c r="N95" s="18">
        <v>5.3182910000000003</v>
      </c>
      <c r="O95" s="18">
        <v>6.0423640000000001</v>
      </c>
      <c r="P95" s="18">
        <v>6.0896759999999999</v>
      </c>
      <c r="Q95" s="18">
        <v>4.6473779999999998</v>
      </c>
    </row>
    <row r="96" spans="2:17" x14ac:dyDescent="0.25">
      <c r="B96" s="18">
        <v>4.0310360000000003</v>
      </c>
      <c r="C96" s="18">
        <v>4.5903499999999999</v>
      </c>
      <c r="D96" s="18">
        <v>5.2492710000000002</v>
      </c>
      <c r="E96" s="18">
        <v>5.0485850000000001</v>
      </c>
      <c r="F96" s="18">
        <v>4.5903489999999998</v>
      </c>
      <c r="G96" s="18">
        <v>5.6686699999999997</v>
      </c>
      <c r="H96" s="18">
        <v>5.4201769999999998</v>
      </c>
      <c r="K96" s="18">
        <v>5.567679</v>
      </c>
      <c r="L96" s="18">
        <v>4.5012150000000002</v>
      </c>
      <c r="M96" s="18">
        <v>6.6459650000000003</v>
      </c>
      <c r="N96" s="18">
        <v>4.6473779999999998</v>
      </c>
      <c r="O96" s="18">
        <v>3.83</v>
      </c>
      <c r="P96" s="18">
        <v>4.0310249999999996</v>
      </c>
      <c r="Q96" s="18">
        <v>5.268535</v>
      </c>
    </row>
    <row r="97" spans="2:17" x14ac:dyDescent="0.25">
      <c r="B97" s="18">
        <v>4.6299070000000002</v>
      </c>
      <c r="C97" s="18">
        <v>4.8354020000000002</v>
      </c>
      <c r="D97" s="18">
        <v>6.0924519999999998</v>
      </c>
      <c r="E97" s="18">
        <v>5.2260650000000002</v>
      </c>
      <c r="F97" s="18">
        <v>4.9717479999999998</v>
      </c>
      <c r="G97" s="18">
        <v>5.2492710000000002</v>
      </c>
      <c r="H97" s="18">
        <v>5.640002</v>
      </c>
      <c r="K97" s="18">
        <v>4.270213</v>
      </c>
      <c r="L97" s="18">
        <v>4.3964650000000001</v>
      </c>
      <c r="M97" s="18">
        <v>4.7380500000000003</v>
      </c>
      <c r="N97" s="18">
        <v>5.5275179999999997</v>
      </c>
      <c r="O97" s="18">
        <v>4.2654730000000001</v>
      </c>
      <c r="P97" s="18">
        <v>5.2221840000000004</v>
      </c>
      <c r="Q97" s="18">
        <v>4.6342809999999997</v>
      </c>
    </row>
    <row r="98" spans="2:17" x14ac:dyDescent="0.25">
      <c r="B98" s="18">
        <v>4.7508660000000003</v>
      </c>
      <c r="C98" s="18">
        <v>4.6342800000000004</v>
      </c>
      <c r="D98" s="18">
        <v>4.8688039999999999</v>
      </c>
      <c r="E98" s="18">
        <v>5.8411770000000001</v>
      </c>
      <c r="F98" s="18">
        <v>5.2953849999999996</v>
      </c>
      <c r="G98" s="18">
        <v>5.2221880000000001</v>
      </c>
      <c r="H98" s="18">
        <v>4.4286099999999999</v>
      </c>
      <c r="K98" s="18">
        <v>6.2532819999999996</v>
      </c>
      <c r="L98" s="18">
        <v>4.6994020000000001</v>
      </c>
      <c r="M98" s="18">
        <v>4.4286070000000004</v>
      </c>
      <c r="N98" s="18">
        <v>5.4981159999999996</v>
      </c>
      <c r="O98" s="18">
        <v>5.0365339999999996</v>
      </c>
      <c r="P98" s="18">
        <v>4.7721280000000004</v>
      </c>
      <c r="Q98" s="18">
        <v>6.4321659999999996</v>
      </c>
    </row>
    <row r="99" spans="2:17" x14ac:dyDescent="0.25">
      <c r="B99" s="18">
        <v>4.9349420000000004</v>
      </c>
      <c r="C99" s="18">
        <v>5.0485879999999996</v>
      </c>
      <c r="D99" s="18">
        <v>4.5415450000000002</v>
      </c>
      <c r="E99" s="18">
        <v>6.6459580000000003</v>
      </c>
      <c r="F99" s="18">
        <v>4.2320859999999998</v>
      </c>
      <c r="G99" s="18">
        <v>6.2920429999999996</v>
      </c>
      <c r="H99" s="18">
        <v>5.4685569999999997</v>
      </c>
      <c r="K99" s="18">
        <v>6.0557619999999996</v>
      </c>
      <c r="L99" s="18">
        <v>4.6691269999999996</v>
      </c>
      <c r="M99" s="18">
        <v>4.149902</v>
      </c>
      <c r="N99" s="18">
        <v>6.4447520000000003</v>
      </c>
      <c r="O99" s="18">
        <v>5.0485850000000001</v>
      </c>
      <c r="P99" s="18">
        <v>4.6299099999999997</v>
      </c>
      <c r="Q99" s="18">
        <v>4.7848579999999998</v>
      </c>
    </row>
    <row r="100" spans="2:17" x14ac:dyDescent="0.25">
      <c r="B100" s="18">
        <v>5.8688609999999999</v>
      </c>
      <c r="C100" s="18">
        <v>4.2320989999999998</v>
      </c>
      <c r="D100" s="18">
        <v>5.2337959999999999</v>
      </c>
      <c r="E100" s="18">
        <v>5.6148009999999999</v>
      </c>
      <c r="F100" s="18">
        <v>5.3297020000000002</v>
      </c>
      <c r="G100" s="18">
        <v>4.9798970000000002</v>
      </c>
      <c r="H100" s="18">
        <v>6.6398619999999999</v>
      </c>
      <c r="K100" s="18">
        <v>5.0685989999999999</v>
      </c>
      <c r="L100" s="18">
        <v>4.2321020000000003</v>
      </c>
      <c r="M100" s="18">
        <v>4.66913</v>
      </c>
      <c r="N100" s="18">
        <v>5.4388360000000002</v>
      </c>
      <c r="O100" s="18">
        <v>4.7848550000000003</v>
      </c>
      <c r="P100" s="18">
        <v>4.8354020000000002</v>
      </c>
      <c r="Q100" s="18">
        <v>5.5275179999999997</v>
      </c>
    </row>
    <row r="101" spans="2:17" x14ac:dyDescent="0.25">
      <c r="B101" s="18">
        <v>4.8729519999999997</v>
      </c>
      <c r="C101" s="18">
        <v>7.1482979999999996</v>
      </c>
      <c r="D101" s="18">
        <v>4.5991739999999997</v>
      </c>
      <c r="E101" s="18">
        <v>4.5637970000000001</v>
      </c>
      <c r="F101" s="18">
        <v>3.8458269999999999</v>
      </c>
      <c r="G101" s="18">
        <v>4.864649</v>
      </c>
      <c r="H101" s="18">
        <v>5.868862</v>
      </c>
      <c r="K101" s="18">
        <v>4.4331829999999997</v>
      </c>
      <c r="L101" s="18">
        <v>4.8479559999999999</v>
      </c>
      <c r="M101" s="18">
        <v>4.4468569999999996</v>
      </c>
      <c r="N101" s="18">
        <v>5.5275179999999997</v>
      </c>
      <c r="O101" s="18">
        <v>5.2338089999999999</v>
      </c>
      <c r="P101" s="18">
        <v>5.1321719999999997</v>
      </c>
      <c r="Q101" s="18">
        <v>5.7643649999999997</v>
      </c>
    </row>
    <row r="102" spans="2:17" x14ac:dyDescent="0.25">
      <c r="B102" s="18">
        <v>4.5236640000000001</v>
      </c>
      <c r="C102" s="18">
        <v>5.2685320000000004</v>
      </c>
      <c r="D102" s="18">
        <v>5.1754230000000003</v>
      </c>
      <c r="E102" s="18">
        <v>5.3713639999999998</v>
      </c>
      <c r="F102" s="18">
        <v>5.0365339999999996</v>
      </c>
      <c r="G102" s="18">
        <v>5.237679</v>
      </c>
      <c r="H102" s="18">
        <v>5.2685339999999998</v>
      </c>
      <c r="K102" s="18">
        <v>5.2953849999999996</v>
      </c>
      <c r="L102" s="18">
        <v>4.89785</v>
      </c>
      <c r="M102" s="18">
        <v>4.3033060000000001</v>
      </c>
      <c r="N102" s="18">
        <v>4.3454689999999996</v>
      </c>
      <c r="O102" s="18">
        <v>5.3713639999999998</v>
      </c>
      <c r="P102" s="18">
        <v>4.89785</v>
      </c>
      <c r="Q102" s="18">
        <v>5.6147989999999997</v>
      </c>
    </row>
    <row r="103" spans="2:17" x14ac:dyDescent="0.25">
      <c r="B103" s="18">
        <v>4.7380440000000004</v>
      </c>
      <c r="C103" s="18">
        <v>5.0365270000000004</v>
      </c>
      <c r="D103" s="18">
        <v>4.6993989999999997</v>
      </c>
      <c r="E103" s="18">
        <v>5.5676920000000001</v>
      </c>
      <c r="F103" s="18">
        <v>5.6686680000000003</v>
      </c>
      <c r="G103" s="18">
        <v>5.048584</v>
      </c>
      <c r="H103" s="18">
        <v>5.961347</v>
      </c>
      <c r="K103" s="18">
        <v>4.8978429999999999</v>
      </c>
      <c r="L103" s="18">
        <v>5.2492710000000002</v>
      </c>
      <c r="M103" s="18">
        <v>5.2685269999999997</v>
      </c>
      <c r="N103" s="18">
        <v>4.3033060000000001</v>
      </c>
      <c r="O103" s="18">
        <v>5.2953849999999996</v>
      </c>
      <c r="P103" s="18">
        <v>4.7721210000000003</v>
      </c>
      <c r="Q103" s="18">
        <v>5.2685339999999998</v>
      </c>
    </row>
    <row r="104" spans="2:17" x14ac:dyDescent="0.25">
      <c r="B104" s="18">
        <v>5.6400030000000001</v>
      </c>
      <c r="C104" s="18">
        <v>4.0260109999999996</v>
      </c>
      <c r="D104" s="18">
        <v>4.6993989999999997</v>
      </c>
      <c r="E104" s="18">
        <v>5.0325059999999997</v>
      </c>
      <c r="F104" s="18">
        <v>4.5012150000000002</v>
      </c>
      <c r="G104" s="18">
        <v>4.9349259999999999</v>
      </c>
      <c r="H104" s="18">
        <v>5.2685329999999997</v>
      </c>
      <c r="K104" s="18">
        <v>6.0423629999999999</v>
      </c>
      <c r="L104" s="18">
        <v>4.6342840000000001</v>
      </c>
      <c r="M104" s="18">
        <v>5.6364049999999999</v>
      </c>
      <c r="N104" s="18">
        <v>3.6289910000000001</v>
      </c>
      <c r="O104" s="18">
        <v>5.2685339999999998</v>
      </c>
      <c r="P104" s="18">
        <v>5.3713629999999997</v>
      </c>
      <c r="Q104" s="18">
        <v>4.7848490000000004</v>
      </c>
    </row>
    <row r="105" spans="2:17" x14ac:dyDescent="0.25">
      <c r="B105" s="18">
        <v>3.8458359999999998</v>
      </c>
      <c r="C105" s="18">
        <v>4.8312099999999996</v>
      </c>
      <c r="D105" s="18">
        <v>5.0485810000000004</v>
      </c>
      <c r="E105" s="18">
        <v>4.6473800000000001</v>
      </c>
      <c r="F105" s="18">
        <v>4.6342840000000001</v>
      </c>
      <c r="G105" s="18">
        <v>5.1439969999999997</v>
      </c>
      <c r="H105" s="18">
        <v>5.295382</v>
      </c>
      <c r="K105" s="18">
        <v>4.2032780000000001</v>
      </c>
      <c r="L105" s="18">
        <v>4.6473659999999999</v>
      </c>
      <c r="M105" s="18">
        <v>4.4559620000000004</v>
      </c>
      <c r="N105" s="18">
        <v>4.2702239999999998</v>
      </c>
      <c r="O105" s="18">
        <v>5.6829489999999998</v>
      </c>
      <c r="P105" s="18">
        <v>5.0965170000000004</v>
      </c>
      <c r="Q105" s="18">
        <v>4.8479419999999998</v>
      </c>
    </row>
    <row r="106" spans="2:17" x14ac:dyDescent="0.25">
      <c r="B106" s="18">
        <v>6.3561180000000004</v>
      </c>
      <c r="C106" s="18">
        <v>3.9702519999999999</v>
      </c>
      <c r="D106" s="18">
        <v>5.2838919999999998</v>
      </c>
      <c r="E106" s="18">
        <v>5.6686680000000003</v>
      </c>
      <c r="F106" s="18">
        <v>4.6342800000000004</v>
      </c>
      <c r="G106" s="18">
        <v>6.0524129999999996</v>
      </c>
      <c r="H106" s="18">
        <v>5.4388360000000002</v>
      </c>
      <c r="K106" s="18">
        <v>3.8247110000000002</v>
      </c>
      <c r="L106" s="18">
        <v>4.8479559999999999</v>
      </c>
      <c r="M106" s="18">
        <v>5.475962</v>
      </c>
      <c r="N106" s="18">
        <v>4.6691260000000003</v>
      </c>
      <c r="O106" s="18">
        <v>5.4388360000000002</v>
      </c>
      <c r="P106" s="18">
        <v>6.1223089999999996</v>
      </c>
      <c r="Q106" s="18">
        <v>5.7643560000000003</v>
      </c>
    </row>
    <row r="107" spans="2:17" x14ac:dyDescent="0.25">
      <c r="B107" s="18">
        <v>4.2032639999999999</v>
      </c>
      <c r="C107" s="18">
        <v>4.7123210000000002</v>
      </c>
      <c r="D107" s="18">
        <v>5.237679</v>
      </c>
      <c r="E107" s="18">
        <v>5.1321719999999997</v>
      </c>
      <c r="F107" s="18">
        <v>4.9798970000000002</v>
      </c>
      <c r="G107" s="18">
        <v>7.7702900000000001</v>
      </c>
      <c r="H107" s="18">
        <v>4.8353869999999999</v>
      </c>
      <c r="K107" s="18">
        <v>4.9349410000000002</v>
      </c>
      <c r="L107" s="18">
        <v>4.4695919999999996</v>
      </c>
      <c r="M107" s="18">
        <v>4.6342840000000001</v>
      </c>
      <c r="N107" s="18">
        <v>4.6342800000000004</v>
      </c>
      <c r="O107" s="18">
        <v>3.7606009999999999</v>
      </c>
      <c r="P107" s="18">
        <v>4.6299099999999997</v>
      </c>
      <c r="Q107" s="18">
        <v>4.2320929999999999</v>
      </c>
    </row>
    <row r="108" spans="2:17" x14ac:dyDescent="0.25">
      <c r="B108" s="18">
        <v>4.6821299999999999</v>
      </c>
      <c r="C108" s="18">
        <v>5.1321649999999996</v>
      </c>
      <c r="D108" s="18">
        <v>4.8978349999999997</v>
      </c>
      <c r="E108" s="18">
        <v>6.3974229999999999</v>
      </c>
      <c r="F108" s="18">
        <v>5.868862</v>
      </c>
      <c r="G108" s="18">
        <v>6.4447520000000003</v>
      </c>
      <c r="H108" s="18">
        <v>5.4759599999999997</v>
      </c>
      <c r="K108" s="18">
        <v>5.8515769999999998</v>
      </c>
      <c r="L108" s="18">
        <v>5.1949490000000003</v>
      </c>
      <c r="M108" s="18">
        <v>5.2338089999999999</v>
      </c>
      <c r="N108" s="18">
        <v>4.8395900000000003</v>
      </c>
      <c r="O108" s="18">
        <v>4.0260030000000002</v>
      </c>
      <c r="P108" s="18">
        <v>6.1586049999999997</v>
      </c>
      <c r="Q108" s="18">
        <v>4.89785</v>
      </c>
    </row>
    <row r="109" spans="2:17" x14ac:dyDescent="0.25">
      <c r="B109" s="18">
        <v>6.2012239999999998</v>
      </c>
      <c r="C109" s="18">
        <v>5.6936289999999996</v>
      </c>
      <c r="D109" s="18">
        <v>6.0423629999999999</v>
      </c>
      <c r="E109" s="18">
        <v>5.8929780000000003</v>
      </c>
      <c r="F109" s="18">
        <v>5.1597309999999998</v>
      </c>
      <c r="G109" s="18">
        <v>5.222181</v>
      </c>
      <c r="H109" s="18">
        <v>4.8688089999999997</v>
      </c>
      <c r="K109" s="18">
        <v>6.3942490000000003</v>
      </c>
      <c r="L109" s="18">
        <v>5.0965189999999998</v>
      </c>
      <c r="M109" s="18">
        <v>5.0686140000000002</v>
      </c>
      <c r="N109" s="18">
        <v>5.2838919999999998</v>
      </c>
      <c r="O109" s="18">
        <v>4.8354010000000001</v>
      </c>
      <c r="P109" s="18">
        <v>5.1321750000000002</v>
      </c>
      <c r="Q109" s="18">
        <v>3.6457090000000001</v>
      </c>
    </row>
    <row r="110" spans="2:17" x14ac:dyDescent="0.25">
      <c r="B110" s="18">
        <v>6.2142809999999997</v>
      </c>
      <c r="C110" s="18">
        <v>4.0260030000000002</v>
      </c>
      <c r="D110" s="18">
        <v>5.2953859999999997</v>
      </c>
      <c r="E110" s="18">
        <v>5.0925409999999998</v>
      </c>
      <c r="F110" s="18">
        <v>5.0965109999999996</v>
      </c>
      <c r="G110" s="18">
        <v>5.3713629999999997</v>
      </c>
      <c r="H110" s="18">
        <v>5.0325129999999998</v>
      </c>
      <c r="K110" s="18">
        <v>4.9717450000000003</v>
      </c>
      <c r="L110" s="18">
        <v>5.1754170000000004</v>
      </c>
      <c r="M110" s="18">
        <v>5.6686639999999997</v>
      </c>
      <c r="N110" s="18">
        <v>7.0570009999999996</v>
      </c>
      <c r="O110" s="18">
        <v>4.0260030000000002</v>
      </c>
      <c r="P110" s="18">
        <v>4.6473740000000001</v>
      </c>
      <c r="Q110" s="18">
        <v>4.0460909999999997</v>
      </c>
    </row>
    <row r="111" spans="2:17" x14ac:dyDescent="0.25">
      <c r="B111" s="18">
        <v>5.4351070000000004</v>
      </c>
      <c r="C111" s="18">
        <v>5.8929790000000004</v>
      </c>
      <c r="D111" s="18">
        <v>5.4944300000000004</v>
      </c>
      <c r="E111" s="18">
        <v>5.4944300000000004</v>
      </c>
      <c r="F111" s="18">
        <v>4.4468730000000001</v>
      </c>
      <c r="G111" s="18">
        <v>5.0365349999999998</v>
      </c>
      <c r="H111" s="18">
        <v>5.0485879999999996</v>
      </c>
      <c r="K111" s="18">
        <v>5.985087</v>
      </c>
      <c r="L111" s="18">
        <v>5.4499849999999999</v>
      </c>
      <c r="M111" s="18">
        <v>4.8729680000000002</v>
      </c>
      <c r="N111" s="18">
        <v>4.6473810000000002</v>
      </c>
      <c r="O111" s="18">
        <v>6.0691329999999999</v>
      </c>
      <c r="P111" s="18">
        <v>3.6289929999999999</v>
      </c>
      <c r="Q111" s="18">
        <v>4.4559749999999996</v>
      </c>
    </row>
    <row r="112" spans="2:17" x14ac:dyDescent="0.25">
      <c r="B112" s="18">
        <v>5.7643630000000003</v>
      </c>
      <c r="C112" s="18">
        <v>4.2320970000000004</v>
      </c>
      <c r="D112" s="18">
        <v>3.760599</v>
      </c>
      <c r="E112" s="18">
        <v>4.6342759999999998</v>
      </c>
      <c r="F112" s="18">
        <v>4.2464389999999996</v>
      </c>
      <c r="G112" s="18">
        <v>5.5931059999999997</v>
      </c>
      <c r="H112" s="18">
        <v>5.0485879999999996</v>
      </c>
      <c r="K112" s="18">
        <v>5.6829489999999998</v>
      </c>
      <c r="L112" s="18">
        <v>4.2464389999999996</v>
      </c>
      <c r="M112" s="18">
        <v>4.8395929999999998</v>
      </c>
      <c r="N112" s="18">
        <v>4.6994049999999996</v>
      </c>
      <c r="O112" s="18">
        <v>5.2260530000000003</v>
      </c>
      <c r="P112" s="18">
        <v>4.0760180000000004</v>
      </c>
      <c r="Q112" s="18">
        <v>5.4201810000000004</v>
      </c>
    </row>
    <row r="113" spans="2:17" x14ac:dyDescent="0.25">
      <c r="B113" s="18">
        <v>5.0485850000000001</v>
      </c>
      <c r="C113" s="18">
        <v>4.4695919999999996</v>
      </c>
      <c r="D113" s="18">
        <v>5.2338069999999997</v>
      </c>
      <c r="E113" s="18">
        <v>5.8098770000000002</v>
      </c>
      <c r="F113" s="18">
        <v>5.2685339999999998</v>
      </c>
      <c r="G113" s="18">
        <v>5.6829479999999997</v>
      </c>
      <c r="H113" s="18">
        <v>5.1754160000000002</v>
      </c>
      <c r="K113" s="18">
        <v>5.6936330000000002</v>
      </c>
      <c r="L113" s="18">
        <v>4.868805</v>
      </c>
      <c r="M113" s="18">
        <v>5.6507690000000004</v>
      </c>
      <c r="N113" s="18">
        <v>4.8479559999999999</v>
      </c>
      <c r="O113" s="18">
        <v>6.132231</v>
      </c>
      <c r="P113" s="18">
        <v>5.0325100000000003</v>
      </c>
      <c r="Q113" s="18">
        <v>4.5903419999999997</v>
      </c>
    </row>
    <row r="114" spans="2:17" x14ac:dyDescent="0.25">
      <c r="B114" s="18">
        <v>5.6507690000000004</v>
      </c>
      <c r="C114" s="18">
        <v>4.2702249999999999</v>
      </c>
      <c r="D114" s="18">
        <v>7.5882440000000004</v>
      </c>
      <c r="E114" s="18">
        <v>5.5822269999999996</v>
      </c>
      <c r="F114" s="18">
        <v>4.8479559999999999</v>
      </c>
      <c r="G114" s="18">
        <v>6.1223109999999998</v>
      </c>
      <c r="H114" s="18">
        <v>5.048584</v>
      </c>
      <c r="K114" s="18">
        <v>4.6342840000000001</v>
      </c>
      <c r="L114" s="18">
        <v>5.4351089999999997</v>
      </c>
      <c r="M114" s="18">
        <v>4.8353950000000001</v>
      </c>
      <c r="N114" s="18">
        <v>4.4559749999999996</v>
      </c>
      <c r="O114" s="18">
        <v>4.6994049999999996</v>
      </c>
      <c r="P114" s="18">
        <v>4.6342689999999997</v>
      </c>
      <c r="Q114" s="18">
        <v>4.6299099999999997</v>
      </c>
    </row>
    <row r="115" spans="2:17" x14ac:dyDescent="0.25">
      <c r="B115" s="18">
        <v>5.226057</v>
      </c>
      <c r="C115" s="18">
        <v>4.2702249999999999</v>
      </c>
      <c r="D115" s="18">
        <v>4.8312099999999996</v>
      </c>
      <c r="E115" s="18">
        <v>6.3177510000000003</v>
      </c>
      <c r="F115" s="18">
        <v>4.4468730000000001</v>
      </c>
      <c r="G115" s="18">
        <v>5.8411780000000002</v>
      </c>
      <c r="H115" s="18">
        <v>6.0691269999999999</v>
      </c>
      <c r="K115" s="18">
        <v>3.9549129999999999</v>
      </c>
      <c r="L115" s="18">
        <v>5.0485850000000001</v>
      </c>
      <c r="M115" s="18">
        <v>5.3713639999999998</v>
      </c>
      <c r="N115" s="18">
        <v>4.4148560000000003</v>
      </c>
      <c r="O115" s="18">
        <v>5.5275179999999997</v>
      </c>
      <c r="P115" s="18">
        <v>4.6691279999999997</v>
      </c>
      <c r="Q115" s="18">
        <v>4.2032629999999997</v>
      </c>
    </row>
    <row r="116" spans="2:17" x14ac:dyDescent="0.25">
      <c r="B116" s="18">
        <v>5.45</v>
      </c>
      <c r="C116" s="18">
        <v>4.7848519999999999</v>
      </c>
      <c r="D116" s="18">
        <v>5.2260629999999999</v>
      </c>
      <c r="E116" s="18">
        <v>5.475962</v>
      </c>
      <c r="F116" s="18">
        <v>5.6829400000000003</v>
      </c>
      <c r="G116" s="18">
        <v>6.3209559999999998</v>
      </c>
      <c r="H116" s="18">
        <v>4.8354020000000002</v>
      </c>
      <c r="K116" s="18">
        <v>5.0365339999999996</v>
      </c>
      <c r="L116" s="18">
        <v>4.6342840000000001</v>
      </c>
      <c r="M116" s="18">
        <v>6.4917379999999998</v>
      </c>
      <c r="N116" s="18">
        <v>5.7255690000000001</v>
      </c>
      <c r="O116" s="18">
        <v>4.3964679999999996</v>
      </c>
      <c r="P116" s="18">
        <v>5.2492710000000002</v>
      </c>
      <c r="Q116" s="18">
        <v>4.6299099999999997</v>
      </c>
    </row>
    <row r="117" spans="2:17" x14ac:dyDescent="0.25">
      <c r="B117" s="18">
        <v>5.3486820000000002</v>
      </c>
      <c r="C117" s="18">
        <v>5.3713629999999997</v>
      </c>
      <c r="D117" s="18">
        <v>4.9717580000000003</v>
      </c>
      <c r="E117" s="18">
        <v>5.7643599999999999</v>
      </c>
      <c r="F117" s="18">
        <v>5.7643620000000002</v>
      </c>
      <c r="G117" s="18">
        <v>5.8929780000000003</v>
      </c>
      <c r="H117" s="18">
        <v>4.6473810000000002</v>
      </c>
      <c r="K117" s="18">
        <v>3.8194089999999998</v>
      </c>
      <c r="L117" s="18">
        <v>4.4468670000000001</v>
      </c>
      <c r="M117" s="18">
        <v>4.1499119999999996</v>
      </c>
      <c r="N117" s="18">
        <v>4.5903489999999998</v>
      </c>
      <c r="O117" s="18">
        <v>4.8312059999999999</v>
      </c>
      <c r="P117" s="18">
        <v>4.8395849999999996</v>
      </c>
      <c r="Q117" s="18">
        <v>4.9513340000000001</v>
      </c>
    </row>
    <row r="118" spans="2:17" x14ac:dyDescent="0.25">
      <c r="B118" s="18">
        <v>4.6299099999999997</v>
      </c>
      <c r="C118" s="18">
        <v>4.7848499999999996</v>
      </c>
      <c r="D118" s="18">
        <v>4.934939</v>
      </c>
      <c r="E118" s="18">
        <v>5.2260549999999997</v>
      </c>
      <c r="F118" s="18">
        <v>4.8978359999999999</v>
      </c>
      <c r="G118" s="18">
        <v>5.2260629999999999</v>
      </c>
      <c r="H118" s="18">
        <v>4.6342840000000001</v>
      </c>
      <c r="K118" s="18">
        <v>4.8395780000000004</v>
      </c>
      <c r="L118" s="18">
        <v>4.051094</v>
      </c>
      <c r="M118" s="18">
        <v>6.3049090000000003</v>
      </c>
      <c r="N118" s="18">
        <v>4.0260030000000002</v>
      </c>
      <c r="O118" s="18">
        <v>4.6691269999999996</v>
      </c>
      <c r="P118" s="18">
        <v>5.5676909999999999</v>
      </c>
      <c r="Q118" s="18">
        <v>5.640002</v>
      </c>
    </row>
    <row r="119" spans="2:17" x14ac:dyDescent="0.25">
      <c r="B119" s="18">
        <v>5.4201759999999997</v>
      </c>
      <c r="C119" s="18">
        <v>4.4695809999999998</v>
      </c>
      <c r="D119" s="18">
        <v>4.2272949999999998</v>
      </c>
      <c r="E119" s="18">
        <v>5.226057</v>
      </c>
      <c r="F119" s="18">
        <v>5.6147989999999997</v>
      </c>
      <c r="G119" s="18">
        <v>5.3713629999999997</v>
      </c>
      <c r="H119" s="18">
        <v>4.4331829999999997</v>
      </c>
      <c r="K119" s="18">
        <v>6.092454</v>
      </c>
      <c r="L119" s="18">
        <v>5.5275179999999997</v>
      </c>
      <c r="M119" s="18">
        <v>4.8312099999999996</v>
      </c>
      <c r="N119" s="18">
        <v>4.4331829999999997</v>
      </c>
      <c r="O119" s="18">
        <v>4.2464310000000003</v>
      </c>
      <c r="P119" s="18">
        <v>4.6994049999999996</v>
      </c>
      <c r="Q119" s="18">
        <v>5.8377080000000001</v>
      </c>
    </row>
    <row r="120" spans="2:17" x14ac:dyDescent="0.25">
      <c r="B120" s="18">
        <v>5.2338089999999999</v>
      </c>
      <c r="C120" s="18">
        <v>4.6994049999999996</v>
      </c>
      <c r="D120" s="18">
        <v>5.1321719999999997</v>
      </c>
      <c r="E120" s="18">
        <v>6.1322340000000004</v>
      </c>
      <c r="F120" s="18">
        <v>4.9717570000000002</v>
      </c>
      <c r="G120" s="18">
        <v>5.4500019999999996</v>
      </c>
      <c r="H120" s="18">
        <v>6.5569540000000002</v>
      </c>
      <c r="K120" s="18">
        <v>7.2747149999999996</v>
      </c>
      <c r="L120" s="18">
        <v>6.4698539999999998</v>
      </c>
      <c r="M120" s="18">
        <v>4.5415450000000002</v>
      </c>
      <c r="N120" s="18">
        <v>4.2321</v>
      </c>
      <c r="O120" s="18">
        <v>4.0510890000000002</v>
      </c>
      <c r="P120" s="18">
        <v>4.2702280000000004</v>
      </c>
      <c r="Q120" s="18">
        <v>6.3561199999999998</v>
      </c>
    </row>
    <row r="121" spans="2:17" x14ac:dyDescent="0.25">
      <c r="B121" s="18">
        <v>6.0423629999999999</v>
      </c>
      <c r="C121" s="18">
        <v>4.3454790000000001</v>
      </c>
      <c r="D121" s="18">
        <v>4.4286070000000004</v>
      </c>
      <c r="E121" s="18">
        <v>4.9798929999999997</v>
      </c>
      <c r="F121" s="18">
        <v>5.0686119999999999</v>
      </c>
      <c r="G121" s="18">
        <v>5.371359</v>
      </c>
      <c r="H121" s="18">
        <v>4.4331829999999997</v>
      </c>
      <c r="K121" s="18">
        <v>5.1754100000000003</v>
      </c>
      <c r="L121" s="18">
        <v>5.45</v>
      </c>
      <c r="M121" s="18">
        <v>5.4944300000000004</v>
      </c>
      <c r="N121" s="18">
        <v>4.9798970000000002</v>
      </c>
      <c r="O121" s="18">
        <v>4.5012119999999998</v>
      </c>
      <c r="P121" s="18">
        <v>5.2953859999999997</v>
      </c>
      <c r="Q121" s="18">
        <v>4.7380490000000002</v>
      </c>
    </row>
    <row r="122" spans="2:17" x14ac:dyDescent="0.25">
      <c r="B122" s="18">
        <v>4.6473769999999996</v>
      </c>
      <c r="C122" s="18">
        <v>4.4331779999999998</v>
      </c>
      <c r="D122" s="18">
        <v>5.7643630000000003</v>
      </c>
      <c r="E122" s="18">
        <v>5.6936330000000002</v>
      </c>
      <c r="F122" s="18">
        <v>6.6459570000000001</v>
      </c>
      <c r="G122" s="18">
        <v>6.2532819999999996</v>
      </c>
      <c r="H122" s="18">
        <v>5.7643560000000003</v>
      </c>
      <c r="K122" s="18">
        <v>4.7123210000000002</v>
      </c>
      <c r="L122" s="18">
        <v>6.6459599999999996</v>
      </c>
      <c r="M122" s="18">
        <v>4.3964660000000002</v>
      </c>
      <c r="N122" s="18">
        <v>4.6342840000000001</v>
      </c>
      <c r="O122" s="18">
        <v>5.048584</v>
      </c>
      <c r="P122" s="18">
        <v>4.4331800000000001</v>
      </c>
      <c r="Q122" s="18">
        <v>7.316376</v>
      </c>
    </row>
    <row r="123" spans="2:17" x14ac:dyDescent="0.25">
      <c r="B123" s="18">
        <v>5.2338089999999999</v>
      </c>
      <c r="C123" s="18">
        <v>4.4468730000000001</v>
      </c>
      <c r="D123" s="18">
        <v>5.3486750000000001</v>
      </c>
      <c r="E123" s="18">
        <v>5.4201810000000004</v>
      </c>
      <c r="F123" s="18">
        <v>5.6936330000000002</v>
      </c>
      <c r="G123" s="18">
        <v>5.8929780000000003</v>
      </c>
      <c r="H123" s="18">
        <v>5.4388360000000002</v>
      </c>
      <c r="K123" s="18">
        <v>4.8395890000000001</v>
      </c>
      <c r="L123" s="18">
        <v>5.45</v>
      </c>
      <c r="M123" s="18">
        <v>4.4559730000000002</v>
      </c>
      <c r="N123" s="18">
        <v>6.0524129999999996</v>
      </c>
      <c r="O123" s="18">
        <v>4.716621</v>
      </c>
      <c r="P123" s="18">
        <v>4.6299020000000004</v>
      </c>
      <c r="Q123" s="18">
        <v>4.8688039999999999</v>
      </c>
    </row>
    <row r="124" spans="2:17" x14ac:dyDescent="0.25">
      <c r="B124" s="18">
        <v>5.0485879999999996</v>
      </c>
      <c r="C124" s="18">
        <v>4.9019830000000004</v>
      </c>
      <c r="D124" s="18">
        <v>6.7907169999999999</v>
      </c>
      <c r="E124" s="18">
        <v>6.0389939999999998</v>
      </c>
      <c r="F124" s="18">
        <v>5.2838880000000001</v>
      </c>
      <c r="G124" s="18">
        <v>6.4541769999999996</v>
      </c>
      <c r="H124" s="18">
        <v>6.1586040000000004</v>
      </c>
      <c r="K124" s="18">
        <v>5.0686099999999996</v>
      </c>
      <c r="L124" s="18">
        <v>5.2376779999999998</v>
      </c>
      <c r="M124" s="18">
        <v>5.237679</v>
      </c>
      <c r="N124" s="18">
        <v>4.971749</v>
      </c>
      <c r="O124" s="18">
        <v>4.8479539999999997</v>
      </c>
      <c r="P124" s="18">
        <v>6.856039</v>
      </c>
      <c r="Q124" s="18">
        <v>5.2953849999999996</v>
      </c>
    </row>
    <row r="125" spans="2:17" x14ac:dyDescent="0.25">
      <c r="B125" s="18">
        <v>5.8411780000000002</v>
      </c>
      <c r="C125" s="18">
        <v>5.0965189999999998</v>
      </c>
      <c r="D125" s="18">
        <v>5.0485850000000001</v>
      </c>
      <c r="E125" s="18">
        <v>4.9019839999999997</v>
      </c>
      <c r="F125" s="18">
        <v>5.4685490000000003</v>
      </c>
      <c r="G125" s="18">
        <v>6.0557650000000001</v>
      </c>
      <c r="H125" s="18">
        <v>5.6936289999999996</v>
      </c>
      <c r="K125" s="18">
        <v>5.1597350000000004</v>
      </c>
      <c r="L125" s="18">
        <v>4.4331670000000001</v>
      </c>
      <c r="M125" s="18">
        <v>4.6994020000000001</v>
      </c>
      <c r="N125" s="18">
        <v>4.6342800000000004</v>
      </c>
      <c r="O125" s="18">
        <v>4.9019839999999997</v>
      </c>
      <c r="P125" s="18">
        <v>5.45</v>
      </c>
      <c r="Q125" s="18">
        <v>5.4685560000000004</v>
      </c>
    </row>
    <row r="126" spans="2:17" x14ac:dyDescent="0.25">
      <c r="B126" s="18">
        <v>7.1482859999999997</v>
      </c>
      <c r="C126" s="18">
        <v>5.640002</v>
      </c>
      <c r="D126" s="18">
        <v>4.784853</v>
      </c>
      <c r="E126" s="18">
        <v>7.2747120000000001</v>
      </c>
      <c r="F126" s="18">
        <v>6.5042090000000004</v>
      </c>
      <c r="G126" s="18">
        <v>5.03653</v>
      </c>
      <c r="H126" s="18">
        <v>5.0485879999999996</v>
      </c>
      <c r="K126" s="18">
        <v>6.3209580000000001</v>
      </c>
      <c r="L126" s="18">
        <v>4.0460909999999997</v>
      </c>
      <c r="M126" s="18">
        <v>4.2032730000000003</v>
      </c>
      <c r="N126" s="18">
        <v>5.0686159999999996</v>
      </c>
      <c r="O126" s="18">
        <v>5.0324949999999999</v>
      </c>
      <c r="P126" s="18">
        <v>4.3033070000000002</v>
      </c>
      <c r="Q126" s="18">
        <v>4.6299099999999997</v>
      </c>
    </row>
    <row r="127" spans="2:17" x14ac:dyDescent="0.25">
      <c r="B127" s="18">
        <v>5.4759599999999997</v>
      </c>
      <c r="C127" s="18">
        <v>5.0686140000000002</v>
      </c>
      <c r="D127" s="18">
        <v>5.0325100000000003</v>
      </c>
      <c r="E127" s="18">
        <v>6.0053599999999996</v>
      </c>
      <c r="F127" s="18">
        <v>4.9143629999999998</v>
      </c>
      <c r="G127" s="18">
        <v>4.7721369999999999</v>
      </c>
      <c r="H127" s="18">
        <v>4.8395820000000001</v>
      </c>
      <c r="K127" s="18">
        <v>3.8720880000000002</v>
      </c>
      <c r="L127" s="18">
        <v>4.6473659999999999</v>
      </c>
      <c r="M127" s="18">
        <v>5.2953840000000003</v>
      </c>
      <c r="N127" s="18">
        <v>5.1754129999999998</v>
      </c>
      <c r="O127" s="18">
        <v>4.6821229999999998</v>
      </c>
      <c r="P127" s="18">
        <v>5.0686119999999999</v>
      </c>
      <c r="Q127" s="18">
        <v>6.6703010000000003</v>
      </c>
    </row>
    <row r="128" spans="2:17" x14ac:dyDescent="0.25">
      <c r="B128" s="18">
        <v>4.7848550000000003</v>
      </c>
      <c r="C128" s="18">
        <v>5.4759570000000002</v>
      </c>
      <c r="D128" s="18">
        <v>4.5903460000000003</v>
      </c>
      <c r="E128" s="18">
        <v>6.243557</v>
      </c>
      <c r="F128" s="18">
        <v>5.4201629999999996</v>
      </c>
      <c r="G128" s="18">
        <v>5.0965189999999998</v>
      </c>
      <c r="H128" s="18">
        <v>4.4331680000000002</v>
      </c>
      <c r="K128" s="18">
        <v>4.0710439999999997</v>
      </c>
      <c r="L128" s="18">
        <v>5.6507690000000004</v>
      </c>
      <c r="M128" s="18">
        <v>4.9349280000000002</v>
      </c>
      <c r="N128" s="18">
        <v>5.8411780000000002</v>
      </c>
      <c r="O128" s="18">
        <v>5.1321719999999997</v>
      </c>
      <c r="P128" s="18">
        <v>5.4685560000000004</v>
      </c>
      <c r="Q128" s="18">
        <v>5.9238379999999999</v>
      </c>
    </row>
    <row r="129" spans="2:17" x14ac:dyDescent="0.25">
      <c r="B129" s="18">
        <v>5.222181</v>
      </c>
      <c r="C129" s="18">
        <v>5.7959100000000001</v>
      </c>
      <c r="D129" s="18">
        <v>5.5931050000000004</v>
      </c>
      <c r="E129" s="18">
        <v>6.2500439999999999</v>
      </c>
      <c r="F129" s="18">
        <v>5.2953849999999996</v>
      </c>
      <c r="G129" s="18">
        <v>5.0325100000000003</v>
      </c>
      <c r="H129" s="18">
        <v>5.8515750000000004</v>
      </c>
      <c r="K129" s="18">
        <v>4.9019769999999996</v>
      </c>
      <c r="L129" s="18">
        <v>4.738035</v>
      </c>
      <c r="M129" s="18">
        <v>4.8688019999999996</v>
      </c>
      <c r="N129" s="18">
        <v>4.6473810000000002</v>
      </c>
      <c r="O129" s="18">
        <v>5.7959100000000001</v>
      </c>
      <c r="P129" s="18">
        <v>4.6994020000000001</v>
      </c>
      <c r="Q129" s="18">
        <v>6.0053609999999997</v>
      </c>
    </row>
    <row r="130" spans="2:17" x14ac:dyDescent="0.25">
      <c r="B130" s="18">
        <v>5.2685329999999997</v>
      </c>
      <c r="C130" s="18">
        <v>4.9717450000000003</v>
      </c>
      <c r="D130" s="18">
        <v>4.8479530000000004</v>
      </c>
      <c r="E130" s="18">
        <v>5.2685279999999999</v>
      </c>
      <c r="F130" s="18">
        <v>4.594767</v>
      </c>
      <c r="G130" s="18">
        <v>7.4508409999999996</v>
      </c>
      <c r="H130" s="18">
        <v>4.8479520000000003</v>
      </c>
      <c r="K130" s="18">
        <v>5.1754160000000002</v>
      </c>
      <c r="L130" s="18">
        <v>4.8353869999999999</v>
      </c>
      <c r="M130" s="18">
        <v>5.0485879999999996</v>
      </c>
      <c r="N130" s="18">
        <v>4.9019839999999997</v>
      </c>
      <c r="O130" s="18">
        <v>6.0691290000000002</v>
      </c>
      <c r="P130" s="18">
        <v>6.4541779999999997</v>
      </c>
      <c r="Q130" s="18">
        <v>4.4286099999999999</v>
      </c>
    </row>
    <row r="131" spans="2:17" x14ac:dyDescent="0.25">
      <c r="B131" s="18">
        <v>4.6994059999999998</v>
      </c>
      <c r="C131" s="18">
        <v>5.2338079999999998</v>
      </c>
      <c r="D131" s="18">
        <v>6.6915449999999996</v>
      </c>
      <c r="E131" s="18">
        <v>5.0485800000000003</v>
      </c>
      <c r="F131" s="18">
        <v>6.2694619999999999</v>
      </c>
      <c r="G131" s="18">
        <v>6.4917379999999998</v>
      </c>
      <c r="H131" s="18">
        <v>4.6473779999999998</v>
      </c>
      <c r="K131" s="18">
        <v>4.6473659999999999</v>
      </c>
      <c r="L131" s="18">
        <v>4.6299099999999997</v>
      </c>
      <c r="M131" s="18">
        <v>5.4201730000000001</v>
      </c>
      <c r="N131" s="18">
        <v>4.7380519999999997</v>
      </c>
      <c r="O131" s="18">
        <v>4.6473810000000002</v>
      </c>
      <c r="P131" s="18">
        <v>5.0686140000000002</v>
      </c>
      <c r="Q131" s="18">
        <v>5.4981150000000003</v>
      </c>
    </row>
    <row r="132" spans="2:17" x14ac:dyDescent="0.25">
      <c r="B132" s="18">
        <v>5.0686140000000002</v>
      </c>
      <c r="C132" s="18">
        <v>4.4331680000000002</v>
      </c>
      <c r="D132" s="18">
        <v>4.5903530000000003</v>
      </c>
      <c r="E132" s="18">
        <v>5.1754160000000002</v>
      </c>
      <c r="F132" s="18">
        <v>4.9349369999999997</v>
      </c>
      <c r="G132" s="18">
        <v>6.1322270000000003</v>
      </c>
      <c r="H132" s="18">
        <v>4.8479559999999999</v>
      </c>
      <c r="K132" s="18">
        <v>3.4457049999999998</v>
      </c>
      <c r="L132" s="18">
        <v>4.6473769999999996</v>
      </c>
      <c r="M132" s="18">
        <v>5.0965189999999998</v>
      </c>
      <c r="N132" s="18">
        <v>4.634277</v>
      </c>
      <c r="O132" s="18">
        <v>4.3454800000000002</v>
      </c>
      <c r="P132" s="18">
        <v>4.8354010000000001</v>
      </c>
      <c r="Q132" s="18">
        <v>4.89785</v>
      </c>
    </row>
    <row r="133" spans="2:17" x14ac:dyDescent="0.25">
      <c r="B133" s="18">
        <v>5.2492710000000002</v>
      </c>
      <c r="C133" s="18">
        <v>5.4685569999999997</v>
      </c>
      <c r="D133" s="18">
        <v>5.868862</v>
      </c>
      <c r="E133" s="18">
        <v>5.0445659999999997</v>
      </c>
      <c r="F133" s="18">
        <v>5.2338079999999998</v>
      </c>
      <c r="G133" s="18">
        <v>5.640002</v>
      </c>
      <c r="H133" s="18">
        <v>6.8914239999999998</v>
      </c>
      <c r="K133" s="18">
        <v>5.449999</v>
      </c>
      <c r="L133" s="18">
        <v>4.8479409999999996</v>
      </c>
      <c r="M133" s="18">
        <v>4.4468690000000004</v>
      </c>
      <c r="N133" s="18">
        <v>4.0460909999999997</v>
      </c>
      <c r="O133" s="18">
        <v>5.9238390000000001</v>
      </c>
      <c r="P133" s="18">
        <v>4.5415450000000002</v>
      </c>
      <c r="Q133" s="18">
        <v>4.4331769999999997</v>
      </c>
    </row>
    <row r="134" spans="2:17" x14ac:dyDescent="0.25">
      <c r="B134" s="18">
        <v>4.8312099999999996</v>
      </c>
      <c r="C134" s="18">
        <v>5.0965189999999998</v>
      </c>
      <c r="D134" s="18">
        <v>5.9613440000000004</v>
      </c>
      <c r="E134" s="18">
        <v>4.7123239999999997</v>
      </c>
      <c r="F134" s="18">
        <v>5.7643639999999996</v>
      </c>
      <c r="G134" s="18">
        <v>6.7518130000000003</v>
      </c>
      <c r="H134" s="18">
        <v>5.527514</v>
      </c>
      <c r="K134" s="18">
        <v>5.249269</v>
      </c>
      <c r="L134" s="18">
        <v>4.3964679999999996</v>
      </c>
      <c r="M134" s="18">
        <v>5.1597340000000003</v>
      </c>
      <c r="N134" s="18">
        <v>4.2320970000000004</v>
      </c>
      <c r="O134" s="18">
        <v>5.2953849999999996</v>
      </c>
      <c r="P134" s="18">
        <v>4.2702280000000004</v>
      </c>
      <c r="Q134" s="18">
        <v>6.2694619999999999</v>
      </c>
    </row>
    <row r="135" spans="2:17" x14ac:dyDescent="0.25">
      <c r="B135" s="18">
        <v>4.6691229999999999</v>
      </c>
      <c r="C135" s="18">
        <v>5.4201810000000004</v>
      </c>
      <c r="D135" s="18">
        <v>4.8353999999999999</v>
      </c>
      <c r="E135" s="18">
        <v>4.6473750000000003</v>
      </c>
      <c r="F135" s="18">
        <v>5.6147989999999997</v>
      </c>
      <c r="G135" s="18">
        <v>6.2694609999999997</v>
      </c>
      <c r="H135" s="18">
        <v>4.6342800000000004</v>
      </c>
      <c r="K135" s="18">
        <v>4.9349410000000002</v>
      </c>
      <c r="L135" s="18">
        <v>4.4468649999999998</v>
      </c>
      <c r="M135" s="18">
        <v>4.9798970000000002</v>
      </c>
      <c r="N135" s="18">
        <v>5.0325059999999997</v>
      </c>
      <c r="O135" s="18">
        <v>5.2492710000000002</v>
      </c>
      <c r="P135" s="18">
        <v>6.4698539999999998</v>
      </c>
      <c r="Q135" s="18">
        <v>5.9238400000000002</v>
      </c>
    </row>
    <row r="136" spans="2:17" x14ac:dyDescent="0.25">
      <c r="B136" s="18">
        <v>5.2492710000000002</v>
      </c>
      <c r="C136" s="18">
        <v>4.8354020000000002</v>
      </c>
      <c r="D136" s="18">
        <v>4.8646450000000003</v>
      </c>
      <c r="E136" s="18">
        <v>4.979889</v>
      </c>
      <c r="F136" s="18">
        <v>6.0524129999999996</v>
      </c>
      <c r="G136" s="18">
        <v>5.7291059999999998</v>
      </c>
      <c r="H136" s="18">
        <v>4.6342800000000004</v>
      </c>
      <c r="K136" s="18">
        <v>5.3713629999999997</v>
      </c>
      <c r="L136" s="18">
        <v>4.3033130000000002</v>
      </c>
      <c r="M136" s="18">
        <v>4.2702280000000004</v>
      </c>
      <c r="N136" s="18">
        <v>4.6342840000000001</v>
      </c>
      <c r="O136" s="18">
        <v>4.6691279999999997</v>
      </c>
      <c r="P136" s="18">
        <v>4.0108699999999997</v>
      </c>
      <c r="Q136" s="18">
        <v>8.4928690000000007</v>
      </c>
    </row>
    <row r="137" spans="2:17" x14ac:dyDescent="0.25">
      <c r="B137" s="18">
        <v>6.4416079999999996</v>
      </c>
      <c r="C137" s="18">
        <v>4.8395900000000003</v>
      </c>
      <c r="D137" s="18">
        <v>5.974926</v>
      </c>
      <c r="E137" s="18">
        <v>4.6342800000000004</v>
      </c>
      <c r="F137" s="18">
        <v>5.45</v>
      </c>
      <c r="G137" s="18">
        <v>6.9412089999999997</v>
      </c>
      <c r="H137" s="18">
        <v>4.7848560000000004</v>
      </c>
      <c r="K137" s="18">
        <v>5.3144830000000001</v>
      </c>
      <c r="L137" s="18">
        <v>4.4468730000000001</v>
      </c>
      <c r="M137" s="18">
        <v>6.4541769999999996</v>
      </c>
      <c r="N137" s="18">
        <v>5.7291059999999998</v>
      </c>
      <c r="O137" s="18">
        <v>5.1754160000000002</v>
      </c>
      <c r="P137" s="18">
        <v>6.8353200000000003</v>
      </c>
      <c r="Q137" s="18">
        <v>4.8687930000000001</v>
      </c>
    </row>
    <row r="138" spans="2:17" x14ac:dyDescent="0.25">
      <c r="B138" s="18">
        <v>5.8929780000000003</v>
      </c>
      <c r="C138" s="18">
        <v>5.5676909999999999</v>
      </c>
      <c r="D138" s="18">
        <v>5.5275179999999997</v>
      </c>
      <c r="E138" s="18">
        <v>5.4685540000000001</v>
      </c>
      <c r="F138" s="18">
        <v>5.3486880000000001</v>
      </c>
      <c r="G138" s="18">
        <v>6.2500410000000004</v>
      </c>
      <c r="H138" s="18">
        <v>5.6936330000000002</v>
      </c>
      <c r="K138" s="18">
        <v>5.3297119999999998</v>
      </c>
      <c r="L138" s="18">
        <v>4.8395929999999998</v>
      </c>
      <c r="M138" s="18">
        <v>5.4351089999999997</v>
      </c>
      <c r="N138" s="18">
        <v>4.7166259999999998</v>
      </c>
      <c r="O138" s="18">
        <v>5.268535</v>
      </c>
      <c r="P138" s="18">
        <v>6.2532839999999998</v>
      </c>
      <c r="Q138" s="18">
        <v>5.2376639999999997</v>
      </c>
    </row>
    <row r="139" spans="2:17" x14ac:dyDescent="0.25">
      <c r="B139" s="18">
        <v>4.2654769999999997</v>
      </c>
      <c r="C139" s="18">
        <v>4.8479570000000001</v>
      </c>
      <c r="D139" s="18">
        <v>4.6473820000000003</v>
      </c>
      <c r="E139" s="18">
        <v>5.1321770000000004</v>
      </c>
      <c r="F139" s="18">
        <v>4.6342689999999997</v>
      </c>
      <c r="G139" s="18">
        <v>6.0691290000000002</v>
      </c>
      <c r="H139" s="18">
        <v>4.9717570000000002</v>
      </c>
      <c r="K139" s="18">
        <v>5.1597379999999999</v>
      </c>
      <c r="L139" s="18">
        <v>4.0760290000000001</v>
      </c>
      <c r="M139" s="18">
        <v>4.6342840000000001</v>
      </c>
      <c r="N139" s="18">
        <v>4.6691279999999997</v>
      </c>
      <c r="O139" s="18">
        <v>4.2321</v>
      </c>
      <c r="P139" s="18">
        <v>4.9019839999999997</v>
      </c>
      <c r="Q139" s="18">
        <v>7.4589800000000004</v>
      </c>
    </row>
    <row r="140" spans="2:17" x14ac:dyDescent="0.25">
      <c r="B140" s="18">
        <v>7.5641790000000002</v>
      </c>
      <c r="C140" s="18">
        <v>4.6821250000000001</v>
      </c>
      <c r="D140" s="18">
        <v>5.5676909999999999</v>
      </c>
      <c r="E140" s="18">
        <v>4.6342749999999997</v>
      </c>
      <c r="F140" s="18">
        <v>5.2338069999999997</v>
      </c>
      <c r="G140" s="18">
        <v>5.6364089999999996</v>
      </c>
      <c r="H140" s="18">
        <v>6.2435539999999996</v>
      </c>
      <c r="K140" s="18">
        <v>4.5903580000000002</v>
      </c>
      <c r="L140" s="18">
        <v>5.0324949999999999</v>
      </c>
      <c r="M140" s="18">
        <v>5.2492679999999998</v>
      </c>
      <c r="N140" s="18">
        <v>4.5236640000000001</v>
      </c>
      <c r="O140" s="18">
        <v>3.9085450000000002</v>
      </c>
      <c r="P140" s="18">
        <v>6.7488159999999997</v>
      </c>
      <c r="Q140" s="18">
        <v>4.2321</v>
      </c>
    </row>
    <row r="141" spans="2:17" x14ac:dyDescent="0.25">
      <c r="B141" s="18">
        <v>5.237679</v>
      </c>
      <c r="C141" s="18">
        <v>5.4388209999999999</v>
      </c>
      <c r="D141" s="18">
        <v>4.4194459999999998</v>
      </c>
      <c r="E141" s="18">
        <v>4.7380490000000002</v>
      </c>
      <c r="F141" s="18">
        <v>7.6202230000000002</v>
      </c>
      <c r="G141" s="18">
        <v>5.0485889999999998</v>
      </c>
      <c r="H141" s="18">
        <v>6.5538610000000004</v>
      </c>
      <c r="K141" s="18">
        <v>5.640002</v>
      </c>
      <c r="L141" s="18">
        <v>5.2685339999999998</v>
      </c>
      <c r="M141" s="18">
        <v>5.4201810000000004</v>
      </c>
      <c r="N141" s="18">
        <v>5.0686010000000001</v>
      </c>
      <c r="O141" s="18">
        <v>8.0746280000000006</v>
      </c>
      <c r="P141" s="18">
        <v>6.0423629999999999</v>
      </c>
      <c r="Q141" s="18">
        <v>4.934939</v>
      </c>
    </row>
    <row r="142" spans="2:17" x14ac:dyDescent="0.25">
      <c r="B142" s="18">
        <v>6.4447539999999996</v>
      </c>
      <c r="C142" s="18">
        <v>7.3274540000000004</v>
      </c>
      <c r="D142" s="18">
        <v>4.7380339999999999</v>
      </c>
      <c r="E142" s="18">
        <v>5.9204230000000004</v>
      </c>
      <c r="F142" s="18">
        <v>5.048584</v>
      </c>
      <c r="G142" s="18">
        <v>6.8442230000000004</v>
      </c>
      <c r="H142" s="18">
        <v>5.8411780000000002</v>
      </c>
      <c r="K142" s="18">
        <v>4.4468690000000004</v>
      </c>
      <c r="L142" s="18">
        <v>4.6342840000000001</v>
      </c>
      <c r="M142" s="18">
        <v>4.4468730000000001</v>
      </c>
      <c r="N142" s="18">
        <v>6.6459590000000004</v>
      </c>
      <c r="O142" s="18">
        <v>5.1321690000000002</v>
      </c>
      <c r="P142" s="18">
        <v>4.246435</v>
      </c>
      <c r="Q142" s="18">
        <v>4.835394</v>
      </c>
    </row>
    <row r="143" spans="2:17" x14ac:dyDescent="0.25">
      <c r="B143" s="18">
        <v>5.0325100000000003</v>
      </c>
      <c r="C143" s="18">
        <v>5.0325100000000003</v>
      </c>
      <c r="D143" s="18">
        <v>4.8646289999999999</v>
      </c>
      <c r="E143" s="18">
        <v>6.6550989999999999</v>
      </c>
      <c r="F143" s="18">
        <v>4.8479520000000003</v>
      </c>
      <c r="G143" s="18">
        <v>5.92042</v>
      </c>
      <c r="H143" s="18">
        <v>5.4388360000000002</v>
      </c>
      <c r="K143" s="18">
        <v>5.3297100000000004</v>
      </c>
      <c r="L143" s="18">
        <v>5.2376639999999997</v>
      </c>
      <c r="M143" s="18">
        <v>4.6691209999999996</v>
      </c>
      <c r="N143" s="18">
        <v>4.0108800000000002</v>
      </c>
      <c r="O143" s="18">
        <v>4.246435</v>
      </c>
      <c r="P143" s="18">
        <v>4.5236689999999999</v>
      </c>
      <c r="Q143" s="18">
        <v>5.0485879999999996</v>
      </c>
    </row>
    <row r="144" spans="2:17" x14ac:dyDescent="0.25">
      <c r="B144" s="18">
        <v>5.8411780000000002</v>
      </c>
      <c r="C144" s="18">
        <v>4.9717529999999996</v>
      </c>
      <c r="D144" s="18">
        <v>6.2694619999999999</v>
      </c>
      <c r="E144" s="18">
        <v>5.0925419999999999</v>
      </c>
      <c r="F144" s="18">
        <v>6.6429080000000003</v>
      </c>
      <c r="G144" s="18">
        <v>5.3297119999999998</v>
      </c>
      <c r="H144" s="18">
        <v>5.6936330000000002</v>
      </c>
      <c r="K144" s="18">
        <v>4.7848490000000004</v>
      </c>
      <c r="L144" s="18">
        <v>6.3209580000000001</v>
      </c>
      <c r="M144" s="18">
        <v>4.1057410000000001</v>
      </c>
      <c r="N144" s="18">
        <v>5.8515750000000004</v>
      </c>
      <c r="O144" s="18">
        <v>4.712307</v>
      </c>
      <c r="P144" s="18">
        <v>5.2953780000000004</v>
      </c>
      <c r="Q144" s="18">
        <v>4.1450319999999996</v>
      </c>
    </row>
    <row r="145" spans="2:17" x14ac:dyDescent="0.25">
      <c r="B145" s="18">
        <v>4.8479559999999999</v>
      </c>
      <c r="C145" s="18">
        <v>4.4331810000000003</v>
      </c>
      <c r="D145" s="18">
        <v>4.934933</v>
      </c>
      <c r="E145" s="18">
        <v>4.8688079999999996</v>
      </c>
      <c r="F145" s="18">
        <v>5.237679</v>
      </c>
      <c r="G145" s="18">
        <v>4.3454810000000004</v>
      </c>
      <c r="H145" s="18">
        <v>4.6299099999999997</v>
      </c>
      <c r="K145" s="18">
        <v>5.1754179999999996</v>
      </c>
      <c r="L145" s="18">
        <v>4.2464389999999996</v>
      </c>
      <c r="M145" s="18">
        <v>5.4388360000000002</v>
      </c>
      <c r="N145" s="18">
        <v>4.66913</v>
      </c>
      <c r="O145" s="18">
        <v>4.2321010000000001</v>
      </c>
      <c r="P145" s="18">
        <v>4.8354020000000002</v>
      </c>
      <c r="Q145" s="18">
        <v>4.6691289999999999</v>
      </c>
    </row>
    <row r="146" spans="2:17" x14ac:dyDescent="0.25">
      <c r="B146" s="18">
        <v>5.1754170000000004</v>
      </c>
      <c r="C146" s="18">
        <v>5.0325059999999997</v>
      </c>
      <c r="D146" s="18">
        <v>5.0365339999999996</v>
      </c>
      <c r="E146" s="18">
        <v>5.8619469999999998</v>
      </c>
      <c r="F146" s="18">
        <v>5.8411780000000002</v>
      </c>
      <c r="G146" s="18">
        <v>5.237679</v>
      </c>
      <c r="H146" s="18">
        <v>4.8688019999999996</v>
      </c>
      <c r="K146" s="18">
        <v>4.8354020000000002</v>
      </c>
      <c r="L146" s="18">
        <v>4.6342790000000003</v>
      </c>
      <c r="M146" s="18">
        <v>4.501207</v>
      </c>
      <c r="N146" s="18">
        <v>4.5549039999999996</v>
      </c>
      <c r="O146" s="18">
        <v>4.6299020000000004</v>
      </c>
      <c r="P146" s="18">
        <v>4.4331680000000002</v>
      </c>
      <c r="Q146" s="18">
        <v>6.4416079999999996</v>
      </c>
    </row>
    <row r="147" spans="2:17" x14ac:dyDescent="0.25">
      <c r="B147" s="18">
        <v>5.868862</v>
      </c>
      <c r="C147" s="18">
        <v>6.7518289999999999</v>
      </c>
      <c r="D147" s="18">
        <v>5.3486840000000004</v>
      </c>
      <c r="E147" s="18">
        <v>5.2260619999999998</v>
      </c>
      <c r="F147" s="18">
        <v>4.8312080000000002</v>
      </c>
      <c r="G147" s="18">
        <v>5.640002</v>
      </c>
      <c r="H147" s="18">
        <v>6.4541769999999996</v>
      </c>
      <c r="K147" s="18">
        <v>3.824703</v>
      </c>
      <c r="L147" s="18">
        <v>4.0460830000000003</v>
      </c>
      <c r="M147" s="18">
        <v>4.8978429999999999</v>
      </c>
      <c r="N147" s="18">
        <v>5.2338089999999999</v>
      </c>
      <c r="O147" s="18">
        <v>5.4685560000000004</v>
      </c>
      <c r="P147" s="18">
        <v>4.6473829999999996</v>
      </c>
      <c r="Q147" s="18">
        <v>5.1754160000000002</v>
      </c>
    </row>
    <row r="148" spans="2:17" x14ac:dyDescent="0.25">
      <c r="B148" s="18">
        <v>7.0455069999999997</v>
      </c>
      <c r="C148" s="18">
        <v>5.0965230000000004</v>
      </c>
      <c r="D148" s="18">
        <v>4.5903520000000002</v>
      </c>
      <c r="E148" s="18">
        <v>5.1321719999999997</v>
      </c>
      <c r="F148" s="18">
        <v>4.6691250000000002</v>
      </c>
      <c r="G148" s="18">
        <v>5.2376769999999997</v>
      </c>
      <c r="H148" s="18">
        <v>4.4695960000000001</v>
      </c>
      <c r="K148" s="18">
        <v>4.0310329999999999</v>
      </c>
      <c r="L148" s="18">
        <v>4.2464389999999996</v>
      </c>
      <c r="M148" s="18">
        <v>5.1321719999999997</v>
      </c>
      <c r="N148" s="18">
        <v>5.0965189999999998</v>
      </c>
      <c r="O148" s="18">
        <v>5.0325100000000003</v>
      </c>
      <c r="P148" s="18">
        <v>4.5947699999999996</v>
      </c>
      <c r="Q148" s="18">
        <v>6.0423629999999999</v>
      </c>
    </row>
    <row r="149" spans="2:17" x14ac:dyDescent="0.25">
      <c r="B149" s="18">
        <v>6.9178230000000003</v>
      </c>
      <c r="C149" s="18">
        <v>4.5012150000000002</v>
      </c>
      <c r="D149" s="18">
        <v>4.6299060000000001</v>
      </c>
      <c r="E149" s="18">
        <v>4.5415450000000002</v>
      </c>
      <c r="F149" s="18">
        <v>5.640002</v>
      </c>
      <c r="G149" s="18">
        <v>5.0686140000000002</v>
      </c>
      <c r="H149" s="18">
        <v>6.0924519999999998</v>
      </c>
      <c r="K149" s="18">
        <v>4.1057410000000001</v>
      </c>
      <c r="L149" s="18">
        <v>4.6691250000000002</v>
      </c>
      <c r="M149" s="18">
        <v>5.4388360000000002</v>
      </c>
      <c r="N149" s="18">
        <v>5.6507690000000004</v>
      </c>
      <c r="O149" s="18">
        <v>5.2492710000000002</v>
      </c>
      <c r="P149" s="18">
        <v>4.2320970000000004</v>
      </c>
      <c r="Q149" s="18">
        <v>4.6342689999999997</v>
      </c>
    </row>
    <row r="150" spans="2:17" x14ac:dyDescent="0.25">
      <c r="B150" s="18">
        <v>6.5939269999999999</v>
      </c>
      <c r="C150" s="18">
        <v>5.1321719999999997</v>
      </c>
      <c r="D150" s="18">
        <v>4.5415409999999996</v>
      </c>
      <c r="E150" s="18">
        <v>5.8411790000000003</v>
      </c>
      <c r="F150" s="18">
        <v>6.2435549999999997</v>
      </c>
      <c r="G150" s="18">
        <v>5.640002</v>
      </c>
      <c r="H150" s="18">
        <v>4.8479409999999996</v>
      </c>
      <c r="K150" s="18">
        <v>5.3297090000000003</v>
      </c>
      <c r="L150" s="18">
        <v>5.45</v>
      </c>
      <c r="M150" s="18">
        <v>5.0485879999999996</v>
      </c>
      <c r="N150" s="18">
        <v>5.0485810000000004</v>
      </c>
      <c r="O150" s="18">
        <v>5.3297090000000003</v>
      </c>
      <c r="P150" s="18">
        <v>4.3033060000000001</v>
      </c>
      <c r="Q150" s="18">
        <v>5.6148030000000002</v>
      </c>
    </row>
    <row r="151" spans="2:17" x14ac:dyDescent="0.25">
      <c r="B151" s="18">
        <v>4.7848519999999999</v>
      </c>
      <c r="C151" s="18">
        <v>4.5903600000000004</v>
      </c>
      <c r="D151" s="18">
        <v>4.6342819999999998</v>
      </c>
      <c r="E151" s="18">
        <v>5.1754160000000002</v>
      </c>
      <c r="F151" s="18">
        <v>6.7277680000000002</v>
      </c>
      <c r="G151" s="18">
        <v>5.6147989999999997</v>
      </c>
      <c r="H151" s="18">
        <v>5.1754170000000004</v>
      </c>
      <c r="K151" s="18">
        <v>5.45</v>
      </c>
      <c r="L151" s="18">
        <v>5.0925260000000003</v>
      </c>
      <c r="M151" s="18">
        <v>7.2579820000000002</v>
      </c>
      <c r="N151" s="18">
        <v>5.1754170000000004</v>
      </c>
      <c r="O151" s="18">
        <v>5.2838799999999999</v>
      </c>
      <c r="P151" s="18">
        <v>5.7291059999999998</v>
      </c>
      <c r="Q151" s="18">
        <v>5.0445710000000004</v>
      </c>
    </row>
    <row r="152" spans="2:17" x14ac:dyDescent="0.25">
      <c r="B152" s="18">
        <v>7.8919050000000004</v>
      </c>
      <c r="C152" s="18">
        <v>4.8354020000000002</v>
      </c>
      <c r="D152" s="18">
        <v>4.6342840000000001</v>
      </c>
      <c r="E152" s="18">
        <v>5.5385020000000003</v>
      </c>
      <c r="F152" s="18">
        <v>5.4685560000000004</v>
      </c>
      <c r="G152" s="18">
        <v>6.2694609999999997</v>
      </c>
      <c r="H152" s="18">
        <v>5.725568</v>
      </c>
      <c r="K152" s="18">
        <v>4.9717539999999998</v>
      </c>
      <c r="L152" s="18">
        <v>5.4201810000000004</v>
      </c>
      <c r="M152" s="18">
        <v>4.4286099999999999</v>
      </c>
      <c r="N152" s="18">
        <v>4.8687930000000001</v>
      </c>
      <c r="O152" s="18">
        <v>4.2464370000000002</v>
      </c>
      <c r="P152" s="18">
        <v>4.3033149999999996</v>
      </c>
      <c r="Q152" s="18">
        <v>4.8688000000000002</v>
      </c>
    </row>
    <row r="153" spans="2:17" x14ac:dyDescent="0.25">
      <c r="B153" s="18">
        <v>5.0686159999999996</v>
      </c>
      <c r="C153" s="18">
        <v>5.8411780000000002</v>
      </c>
      <c r="D153" s="18">
        <v>5.6507690000000004</v>
      </c>
      <c r="E153" s="18">
        <v>4.8729649999999998</v>
      </c>
      <c r="F153" s="18">
        <v>4.6342689999999997</v>
      </c>
      <c r="G153" s="18">
        <v>5.237679</v>
      </c>
      <c r="H153" s="18">
        <v>5.2953849999999996</v>
      </c>
      <c r="K153" s="18">
        <v>5.6364089999999996</v>
      </c>
      <c r="L153" s="18">
        <v>4.89785</v>
      </c>
      <c r="M153" s="18">
        <v>4.0310249999999996</v>
      </c>
      <c r="N153" s="18">
        <v>5.0485879999999996</v>
      </c>
      <c r="O153" s="18">
        <v>6.0924519999999998</v>
      </c>
      <c r="P153" s="18">
        <v>4.2273100000000001</v>
      </c>
      <c r="Q153" s="18">
        <v>4.5415429999999999</v>
      </c>
    </row>
    <row r="154" spans="2:17" x14ac:dyDescent="0.25">
      <c r="B154" s="18">
        <v>4.2320970000000004</v>
      </c>
      <c r="C154" s="18">
        <v>5.2685360000000001</v>
      </c>
      <c r="D154" s="18">
        <v>6.0423629999999999</v>
      </c>
      <c r="E154" s="18">
        <v>5.3297169999999996</v>
      </c>
      <c r="F154" s="18">
        <v>5.0485829999999998</v>
      </c>
      <c r="G154" s="18">
        <v>4.0460750000000001</v>
      </c>
      <c r="H154" s="18">
        <v>4.6342800000000004</v>
      </c>
      <c r="K154" s="18">
        <v>5.2338060000000004</v>
      </c>
      <c r="L154" s="18">
        <v>4.8353979999999996</v>
      </c>
      <c r="M154" s="18">
        <v>4.8395859999999997</v>
      </c>
      <c r="N154" s="18">
        <v>6.2012239999999998</v>
      </c>
      <c r="O154" s="18">
        <v>3.6733910000000001</v>
      </c>
      <c r="P154" s="18">
        <v>4.4468649999999998</v>
      </c>
      <c r="Q154" s="18">
        <v>4.647367</v>
      </c>
    </row>
    <row r="155" spans="2:17" x14ac:dyDescent="0.25">
      <c r="B155" s="18">
        <v>4.8479530000000004</v>
      </c>
      <c r="C155" s="18">
        <v>4.5415450000000002</v>
      </c>
      <c r="D155" s="18">
        <v>4.4286099999999999</v>
      </c>
      <c r="E155" s="18">
        <v>5.1321729999999999</v>
      </c>
      <c r="F155" s="18">
        <v>5.2492710000000002</v>
      </c>
      <c r="G155" s="18">
        <v>5.3486849999999997</v>
      </c>
      <c r="H155" s="18">
        <v>5.4944300000000004</v>
      </c>
      <c r="K155" s="18">
        <v>4.0108839999999999</v>
      </c>
      <c r="L155" s="18">
        <v>4.89785</v>
      </c>
      <c r="M155" s="18">
        <v>4.4695970000000003</v>
      </c>
      <c r="N155" s="18">
        <v>3.90855</v>
      </c>
      <c r="O155" s="18">
        <v>4.2032699999999998</v>
      </c>
      <c r="P155" s="18">
        <v>4.0710509999999998</v>
      </c>
      <c r="Q155" s="18">
        <v>3.8720859999999999</v>
      </c>
    </row>
    <row r="156" spans="2:17" x14ac:dyDescent="0.25">
      <c r="B156" s="18">
        <v>5.2685339999999998</v>
      </c>
      <c r="C156" s="18">
        <v>4.6299099999999997</v>
      </c>
      <c r="D156" s="18">
        <v>5.0925380000000002</v>
      </c>
      <c r="E156" s="18">
        <v>5.0485879999999996</v>
      </c>
      <c r="F156" s="18">
        <v>6.0524129999999996</v>
      </c>
      <c r="G156" s="18">
        <v>4.8354020000000002</v>
      </c>
      <c r="H156" s="18">
        <v>6.2175370000000001</v>
      </c>
      <c r="K156" s="18">
        <v>4.5012100000000004</v>
      </c>
      <c r="L156" s="18">
        <v>4.9717520000000004</v>
      </c>
      <c r="M156" s="18">
        <v>4.9349369999999997</v>
      </c>
      <c r="N156" s="18">
        <v>5.0324949999999999</v>
      </c>
      <c r="O156" s="18">
        <v>4.7380490000000002</v>
      </c>
      <c r="P156" s="18">
        <v>5.5275179999999997</v>
      </c>
      <c r="Q156" s="18">
        <v>7.8170849999999996</v>
      </c>
    </row>
    <row r="157" spans="2:17" x14ac:dyDescent="0.25">
      <c r="B157" s="18">
        <v>6.0053640000000001</v>
      </c>
      <c r="C157" s="18">
        <v>4.8479559999999999</v>
      </c>
      <c r="D157" s="18">
        <v>4.8687930000000001</v>
      </c>
      <c r="E157" s="18">
        <v>5.3486840000000004</v>
      </c>
      <c r="F157" s="18">
        <v>4.9798970000000002</v>
      </c>
      <c r="G157" s="18">
        <v>4.5415450000000002</v>
      </c>
      <c r="H157" s="18">
        <v>6.0691290000000002</v>
      </c>
      <c r="K157" s="18">
        <v>5.2685339999999998</v>
      </c>
      <c r="L157" s="18">
        <v>4.9019839999999997</v>
      </c>
      <c r="M157" s="18">
        <v>5.048584</v>
      </c>
      <c r="N157" s="18">
        <v>4.4468690000000004</v>
      </c>
      <c r="O157" s="18">
        <v>4.8687930000000001</v>
      </c>
      <c r="P157" s="18">
        <v>6.2175409999999998</v>
      </c>
      <c r="Q157" s="18">
        <v>4.8395890000000001</v>
      </c>
    </row>
    <row r="158" spans="2:17" x14ac:dyDescent="0.25">
      <c r="B158" s="18">
        <v>4.5903429999999998</v>
      </c>
      <c r="C158" s="18">
        <v>5.0485850000000001</v>
      </c>
      <c r="D158" s="18">
        <v>5.3297090000000003</v>
      </c>
      <c r="E158" s="18">
        <v>5.371359</v>
      </c>
      <c r="F158" s="18">
        <v>4.6299099999999997</v>
      </c>
      <c r="G158" s="18">
        <v>5.3486820000000002</v>
      </c>
      <c r="H158" s="18">
        <v>6.0323000000000002</v>
      </c>
      <c r="K158" s="18">
        <v>6.8796429999999997</v>
      </c>
      <c r="L158" s="18">
        <v>4.8395890000000001</v>
      </c>
      <c r="M158" s="18">
        <v>4.5415419999999997</v>
      </c>
      <c r="N158" s="18">
        <v>4.541544</v>
      </c>
      <c r="O158" s="18">
        <v>4.2320970000000004</v>
      </c>
      <c r="P158" s="18">
        <v>5.2260609999999996</v>
      </c>
      <c r="Q158" s="18">
        <v>5.9204140000000001</v>
      </c>
    </row>
    <row r="159" spans="2:17" x14ac:dyDescent="0.25">
      <c r="B159" s="18">
        <v>6.24031</v>
      </c>
      <c r="C159" s="18">
        <v>4.8479559999999999</v>
      </c>
      <c r="D159" s="18">
        <v>5.7573309999999998</v>
      </c>
      <c r="E159" s="18">
        <v>5.2492710000000002</v>
      </c>
      <c r="G159" s="18">
        <v>6.1586069999999999</v>
      </c>
      <c r="H159" s="18">
        <v>5.1754160000000002</v>
      </c>
      <c r="K159" s="18">
        <v>5.4759690000000001</v>
      </c>
      <c r="L159" s="18">
        <v>4.8353869999999999</v>
      </c>
      <c r="M159" s="18">
        <v>4.8395900000000003</v>
      </c>
      <c r="N159" s="18">
        <v>4.2464329999999997</v>
      </c>
      <c r="O159" s="18">
        <v>3.645702</v>
      </c>
      <c r="P159" s="18">
        <v>5.6507540000000001</v>
      </c>
      <c r="Q159" s="18">
        <v>4.4695970000000003</v>
      </c>
    </row>
    <row r="160" spans="2:17" x14ac:dyDescent="0.25">
      <c r="B160" s="18">
        <v>4.4331829999999997</v>
      </c>
      <c r="C160" s="18">
        <v>4.5012150000000002</v>
      </c>
      <c r="D160" s="18">
        <v>5.8098770000000002</v>
      </c>
      <c r="E160" s="18">
        <v>5.7255690000000001</v>
      </c>
      <c r="G160" s="18">
        <v>5.237679</v>
      </c>
      <c r="H160" s="18">
        <v>6.6459720000000004</v>
      </c>
      <c r="K160" s="18">
        <v>5.8098770000000002</v>
      </c>
      <c r="L160" s="18">
        <v>4.8978510000000002</v>
      </c>
      <c r="M160" s="18">
        <v>6.0053640000000001</v>
      </c>
      <c r="N160" s="18">
        <v>4.2464329999999997</v>
      </c>
      <c r="O160" s="18">
        <v>4.2654730000000001</v>
      </c>
      <c r="P160" s="18">
        <v>5.3486700000000003</v>
      </c>
      <c r="Q160" s="18">
        <v>5.1321729999999999</v>
      </c>
    </row>
    <row r="161" spans="2:17" x14ac:dyDescent="0.25">
      <c r="B161" s="18">
        <v>4.3964610000000004</v>
      </c>
      <c r="C161" s="18">
        <v>5.0686159999999996</v>
      </c>
      <c r="D161" s="18">
        <v>5.2838979999999998</v>
      </c>
      <c r="E161" s="18">
        <v>5.4944220000000001</v>
      </c>
      <c r="G161" s="18">
        <v>5.4944300000000004</v>
      </c>
      <c r="H161" s="18">
        <v>6.3209580000000001</v>
      </c>
      <c r="K161" s="18">
        <v>7.117038</v>
      </c>
      <c r="L161" s="18">
        <v>4.6994049999999996</v>
      </c>
      <c r="M161" s="18">
        <v>5.614789</v>
      </c>
      <c r="N161" s="18">
        <v>4.3033080000000004</v>
      </c>
      <c r="O161" s="18">
        <v>4.3033130000000002</v>
      </c>
      <c r="P161" s="18">
        <v>5.4759589999999996</v>
      </c>
      <c r="Q161" s="18">
        <v>4.6342840000000001</v>
      </c>
    </row>
    <row r="162" spans="2:17" x14ac:dyDescent="0.25">
      <c r="B162" s="18">
        <v>4.4286099999999999</v>
      </c>
      <c r="C162" s="18">
        <v>5.4685560000000004</v>
      </c>
      <c r="D162" s="18">
        <v>7.0426359999999999</v>
      </c>
      <c r="E162" s="18">
        <v>5.2953859999999997</v>
      </c>
      <c r="G162" s="18">
        <v>5.6936179999999998</v>
      </c>
      <c r="H162" s="18">
        <v>4.8479559999999999</v>
      </c>
      <c r="K162" s="18">
        <v>5.640002</v>
      </c>
      <c r="L162" s="18">
        <v>5.1754090000000001</v>
      </c>
      <c r="M162" s="18">
        <v>5.4201750000000004</v>
      </c>
      <c r="N162" s="18">
        <v>3.9651559999999999</v>
      </c>
      <c r="O162" s="18">
        <v>5.6364089999999996</v>
      </c>
      <c r="P162" s="18">
        <v>4.501207</v>
      </c>
      <c r="Q162" s="18">
        <v>4.8312099999999996</v>
      </c>
    </row>
    <row r="163" spans="2:17" x14ac:dyDescent="0.25">
      <c r="B163" s="18">
        <v>5.5676909999999999</v>
      </c>
      <c r="C163" s="18">
        <v>5.048584</v>
      </c>
      <c r="D163" s="18">
        <v>5.2838940000000001</v>
      </c>
      <c r="E163" s="18">
        <v>5.9238410000000004</v>
      </c>
      <c r="G163" s="18">
        <v>5.640002</v>
      </c>
      <c r="H163" s="18">
        <v>5.032508</v>
      </c>
      <c r="K163" s="18">
        <v>5.1321729999999999</v>
      </c>
      <c r="L163" s="18">
        <v>4.4468730000000001</v>
      </c>
      <c r="M163" s="18">
        <v>4.3220980000000004</v>
      </c>
      <c r="N163" s="18">
        <v>5.9238410000000004</v>
      </c>
      <c r="O163" s="18">
        <v>4.8395859999999997</v>
      </c>
      <c r="P163" s="18">
        <v>5.0485879999999996</v>
      </c>
      <c r="Q163" s="18">
        <v>4.2464240000000002</v>
      </c>
    </row>
    <row r="164" spans="2:17" x14ac:dyDescent="0.25">
      <c r="B164" s="18">
        <v>7.9634489999999998</v>
      </c>
      <c r="C164" s="18">
        <v>4.9798970000000002</v>
      </c>
      <c r="D164" s="18">
        <v>4.2273100000000001</v>
      </c>
      <c r="E164" s="18">
        <v>5.2338089999999999</v>
      </c>
      <c r="G164" s="18">
        <v>5.0325059999999997</v>
      </c>
      <c r="H164" s="18">
        <v>5.4759589999999996</v>
      </c>
      <c r="K164" s="18">
        <v>7.8610259999999998</v>
      </c>
      <c r="L164" s="18">
        <v>5.3144830000000001</v>
      </c>
      <c r="M164" s="18">
        <v>5.4685550000000003</v>
      </c>
      <c r="N164" s="18">
        <v>6.2920420000000004</v>
      </c>
      <c r="O164" s="18">
        <v>5.159732</v>
      </c>
      <c r="P164" s="18">
        <v>5.6686690000000004</v>
      </c>
      <c r="Q164" s="18">
        <v>4.6691279999999997</v>
      </c>
    </row>
    <row r="165" spans="2:17" x14ac:dyDescent="0.25">
      <c r="B165" s="18">
        <v>5.4944300000000004</v>
      </c>
      <c r="C165" s="18">
        <v>4.934939</v>
      </c>
      <c r="D165" s="18">
        <v>5.0485899999999999</v>
      </c>
      <c r="E165" s="18">
        <v>4.6473740000000001</v>
      </c>
      <c r="G165" s="18">
        <v>5.2492710000000002</v>
      </c>
      <c r="H165" s="18">
        <v>6.4698539999999998</v>
      </c>
      <c r="K165" s="18">
        <v>5.6686680000000003</v>
      </c>
      <c r="L165" s="18">
        <v>5.4944259999999998</v>
      </c>
      <c r="M165" s="18">
        <v>4.0510950000000001</v>
      </c>
      <c r="N165" s="18">
        <v>4.0310329999999999</v>
      </c>
      <c r="O165" s="18">
        <v>4.9798819999999999</v>
      </c>
      <c r="P165" s="18">
        <v>4.784853</v>
      </c>
      <c r="Q165" s="18">
        <v>4.6342800000000004</v>
      </c>
    </row>
    <row r="166" spans="2:17" x14ac:dyDescent="0.25">
      <c r="B166" s="18">
        <v>6.6459570000000001</v>
      </c>
      <c r="C166" s="18">
        <v>5.8515730000000001</v>
      </c>
      <c r="D166" s="18">
        <v>4.2702260000000001</v>
      </c>
      <c r="E166" s="18">
        <v>4.3033130000000002</v>
      </c>
      <c r="G166" s="18">
        <v>5.4944300000000004</v>
      </c>
      <c r="H166" s="18">
        <v>6.7187250000000001</v>
      </c>
      <c r="K166" s="18">
        <v>5.4201769999999998</v>
      </c>
      <c r="L166" s="18">
        <v>4.4285959999999998</v>
      </c>
      <c r="M166" s="18">
        <v>3.711795</v>
      </c>
      <c r="N166" s="18">
        <v>4.6821270000000004</v>
      </c>
      <c r="O166" s="18">
        <v>4.6342840000000001</v>
      </c>
      <c r="P166" s="18">
        <v>4.9839650000000004</v>
      </c>
      <c r="Q166" s="18">
        <v>6.1223109999999998</v>
      </c>
    </row>
    <row r="167" spans="2:17" x14ac:dyDescent="0.25">
      <c r="B167" s="18">
        <v>4.6342819999999998</v>
      </c>
      <c r="C167" s="18">
        <v>5.4201779999999999</v>
      </c>
      <c r="D167" s="18">
        <v>4.3964720000000002</v>
      </c>
      <c r="E167" s="18">
        <v>5.2838989999999999</v>
      </c>
      <c r="G167" s="18">
        <v>4.5415270000000003</v>
      </c>
      <c r="H167" s="18">
        <v>4.5991609999999996</v>
      </c>
      <c r="K167" s="18">
        <v>5.0365320000000002</v>
      </c>
      <c r="L167" s="18">
        <v>5.2492710000000002</v>
      </c>
      <c r="M167" s="18">
        <v>4.8312099999999996</v>
      </c>
      <c r="N167" s="18">
        <v>4.8978460000000004</v>
      </c>
      <c r="O167" s="18">
        <v>5.0365190000000002</v>
      </c>
      <c r="P167" s="18">
        <v>4.7848420000000003</v>
      </c>
      <c r="Q167" s="18">
        <v>5.2492710000000002</v>
      </c>
    </row>
    <row r="168" spans="2:17" x14ac:dyDescent="0.25">
      <c r="B168" s="18">
        <v>4.246435</v>
      </c>
      <c r="C168" s="18">
        <v>4.5991619999999998</v>
      </c>
      <c r="D168" s="18">
        <v>4.2654800000000002</v>
      </c>
      <c r="E168" s="18">
        <v>5.0325090000000001</v>
      </c>
      <c r="G168" s="18">
        <v>5.4388360000000002</v>
      </c>
      <c r="H168" s="18">
        <v>4.8729610000000001</v>
      </c>
      <c r="K168" s="18">
        <v>6.5723900000000004</v>
      </c>
      <c r="L168" s="18">
        <v>4.3033130000000002</v>
      </c>
      <c r="M168" s="18">
        <v>4.6342840000000001</v>
      </c>
      <c r="N168" s="18">
        <v>4.5903559999999999</v>
      </c>
      <c r="O168" s="18">
        <v>4.3033130000000002</v>
      </c>
      <c r="P168" s="18">
        <v>5.5676769999999998</v>
      </c>
      <c r="Q168" s="18">
        <v>4.469595</v>
      </c>
    </row>
    <row r="169" spans="2:17" x14ac:dyDescent="0.25">
      <c r="B169" s="18">
        <v>4.4468690000000004</v>
      </c>
      <c r="C169" s="18">
        <v>5.3486849999999997</v>
      </c>
      <c r="D169" s="18">
        <v>4.7848560000000004</v>
      </c>
      <c r="E169" s="18">
        <v>5.4944309999999996</v>
      </c>
      <c r="G169" s="18">
        <v>5.2685339999999998</v>
      </c>
      <c r="H169" s="18">
        <v>5.0365339999999996</v>
      </c>
      <c r="K169" s="18">
        <v>4.8688070000000003</v>
      </c>
      <c r="L169" s="18">
        <v>4.9717520000000004</v>
      </c>
      <c r="M169" s="18">
        <v>4.227303</v>
      </c>
      <c r="N169" s="18">
        <v>4.4331670000000001</v>
      </c>
      <c r="O169" s="18">
        <v>4.8479559999999999</v>
      </c>
      <c r="P169" s="18">
        <v>4.2320979999999997</v>
      </c>
      <c r="Q169" s="18">
        <v>5.03653</v>
      </c>
    </row>
    <row r="170" spans="2:17" x14ac:dyDescent="0.25">
      <c r="B170" s="18">
        <v>5.0485879999999996</v>
      </c>
      <c r="C170" s="18">
        <v>4.9349410000000002</v>
      </c>
      <c r="D170" s="18">
        <v>4.6691279999999997</v>
      </c>
      <c r="E170" s="18">
        <v>4.2320929999999999</v>
      </c>
      <c r="G170" s="18">
        <v>5.6148030000000002</v>
      </c>
      <c r="H170" s="18">
        <v>4.8354020000000002</v>
      </c>
      <c r="K170" s="18">
        <v>6.1586109999999996</v>
      </c>
      <c r="L170" s="18">
        <v>4.3220900000000002</v>
      </c>
      <c r="M170" s="18">
        <v>5.640002</v>
      </c>
      <c r="N170" s="18">
        <v>4.90198</v>
      </c>
      <c r="O170" s="18">
        <v>4.4695929999999997</v>
      </c>
      <c r="P170" s="18">
        <v>4.7380389999999997</v>
      </c>
      <c r="Q170" s="18">
        <v>6.0053660000000004</v>
      </c>
    </row>
    <row r="171" spans="2:17" x14ac:dyDescent="0.25">
      <c r="B171" s="18">
        <v>4.6473769999999996</v>
      </c>
      <c r="C171" s="18">
        <v>5.2492710000000002</v>
      </c>
      <c r="D171" s="18">
        <v>5.6507690000000004</v>
      </c>
      <c r="E171" s="18">
        <v>8.275385</v>
      </c>
      <c r="G171" s="18">
        <v>4.9349400000000001</v>
      </c>
      <c r="H171" s="18">
        <v>6.2403079999999997</v>
      </c>
      <c r="K171" s="18">
        <v>6.3177519999999996</v>
      </c>
      <c r="L171" s="18">
        <v>5.2260650000000002</v>
      </c>
      <c r="M171" s="18">
        <v>4.5012129999999999</v>
      </c>
      <c r="N171" s="18">
        <v>4.8978460000000004</v>
      </c>
      <c r="O171" s="18">
        <v>4.9349369999999997</v>
      </c>
      <c r="P171" s="18">
        <v>4.3033130000000002</v>
      </c>
      <c r="Q171" s="18">
        <v>5.0325100000000003</v>
      </c>
    </row>
    <row r="172" spans="2:17" x14ac:dyDescent="0.25">
      <c r="B172" s="18">
        <v>5.237679</v>
      </c>
      <c r="C172" s="18">
        <v>6.3561170000000002</v>
      </c>
      <c r="D172" s="18">
        <v>4.3033130000000002</v>
      </c>
      <c r="E172" s="18">
        <v>6.1618950000000003</v>
      </c>
      <c r="G172" s="18">
        <v>5.8411780000000002</v>
      </c>
      <c r="H172" s="18">
        <v>5.8929780000000003</v>
      </c>
      <c r="K172" s="18">
        <v>4.9349400000000001</v>
      </c>
      <c r="L172" s="18">
        <v>5.8929780000000003</v>
      </c>
      <c r="M172" s="18">
        <v>5.7643630000000003</v>
      </c>
      <c r="N172" s="18">
        <v>4.868805</v>
      </c>
      <c r="O172" s="18">
        <v>4.1499160000000002</v>
      </c>
      <c r="P172" s="18">
        <v>4.6342800000000004</v>
      </c>
      <c r="Q172" s="18">
        <v>4.6342809999999997</v>
      </c>
    </row>
    <row r="173" spans="2:17" x14ac:dyDescent="0.25">
      <c r="B173" s="18">
        <v>4.8353979999999996</v>
      </c>
      <c r="C173" s="18">
        <v>4.7380449999999996</v>
      </c>
      <c r="D173" s="18">
        <v>5.4388360000000002</v>
      </c>
      <c r="E173" s="18">
        <v>4.6299080000000004</v>
      </c>
      <c r="G173" s="18">
        <v>5.4351089999999997</v>
      </c>
      <c r="H173" s="18">
        <v>5.2953849999999996</v>
      </c>
      <c r="K173" s="18">
        <v>5.4388360000000002</v>
      </c>
      <c r="L173" s="18">
        <v>4.9717570000000002</v>
      </c>
      <c r="M173" s="18">
        <v>5.7255710000000004</v>
      </c>
      <c r="N173" s="18">
        <v>5.3713629999999997</v>
      </c>
      <c r="O173" s="18">
        <v>4.4331829999999997</v>
      </c>
      <c r="P173" s="18">
        <v>5.0485879999999996</v>
      </c>
      <c r="Q173" s="18">
        <v>3.6289920000000002</v>
      </c>
    </row>
    <row r="174" spans="2:17" x14ac:dyDescent="0.25">
      <c r="B174" s="18">
        <v>5.6147999999999998</v>
      </c>
      <c r="C174" s="18">
        <v>4.4286079999999997</v>
      </c>
      <c r="D174" s="18">
        <v>5.0365339999999996</v>
      </c>
      <c r="E174" s="18">
        <v>4.0310350000000001</v>
      </c>
      <c r="G174" s="18">
        <v>5.2492710000000002</v>
      </c>
      <c r="H174" s="18">
        <v>5.4388360000000002</v>
      </c>
      <c r="K174" s="18">
        <v>4.6342759999999998</v>
      </c>
      <c r="L174" s="18">
        <v>4.7848420000000003</v>
      </c>
      <c r="M174" s="18">
        <v>4.149902</v>
      </c>
      <c r="N174" s="18">
        <v>4.6473810000000002</v>
      </c>
      <c r="O174" s="18">
        <v>4.0510900000000003</v>
      </c>
      <c r="P174" s="18">
        <v>5.7643639999999996</v>
      </c>
      <c r="Q174" s="18">
        <v>3.645702</v>
      </c>
    </row>
    <row r="175" spans="2:17" x14ac:dyDescent="0.25">
      <c r="B175" s="18">
        <v>5.7959100000000001</v>
      </c>
      <c r="C175" s="18">
        <v>4.9798970000000002</v>
      </c>
      <c r="D175" s="18">
        <v>6.1586100000000004</v>
      </c>
      <c r="E175" s="18">
        <v>5.2492710000000002</v>
      </c>
      <c r="G175" s="18">
        <v>5.3297090000000003</v>
      </c>
      <c r="H175" s="18">
        <v>5.9238429999999997</v>
      </c>
      <c r="K175" s="18">
        <v>4.8688039999999999</v>
      </c>
      <c r="L175" s="18">
        <v>5.7643630000000003</v>
      </c>
      <c r="M175" s="18">
        <v>4.89785</v>
      </c>
      <c r="N175" s="18">
        <v>5.8515750000000004</v>
      </c>
      <c r="O175" s="18">
        <v>4.1057259999999998</v>
      </c>
      <c r="P175" s="18">
        <v>5.0965150000000001</v>
      </c>
      <c r="Q175" s="18">
        <v>3.6234039999999998</v>
      </c>
    </row>
    <row r="176" spans="2:17" x14ac:dyDescent="0.25">
      <c r="B176" s="18">
        <v>5.6400030000000001</v>
      </c>
      <c r="C176" s="18">
        <v>4.8479559999999999</v>
      </c>
      <c r="D176" s="18">
        <v>5.3486859999999998</v>
      </c>
      <c r="E176" s="18">
        <v>4.2702280000000004</v>
      </c>
      <c r="G176" s="18">
        <v>5.438828</v>
      </c>
      <c r="H176" s="18">
        <v>5.2838969999999996</v>
      </c>
      <c r="K176" s="18">
        <v>4.4468730000000001</v>
      </c>
      <c r="L176" s="18">
        <v>5.0965040000000004</v>
      </c>
      <c r="M176" s="18">
        <v>5.2221849999999996</v>
      </c>
      <c r="N176" s="18">
        <v>4.8688070000000003</v>
      </c>
      <c r="O176" s="18">
        <v>5.8411780000000002</v>
      </c>
      <c r="P176" s="18">
        <v>7.385275</v>
      </c>
      <c r="Q176" s="18">
        <v>6.6459590000000004</v>
      </c>
    </row>
    <row r="177" spans="2:17" x14ac:dyDescent="0.25">
      <c r="B177" s="18">
        <v>5.607577</v>
      </c>
      <c r="C177" s="18">
        <v>5.2685339999999998</v>
      </c>
      <c r="D177" s="18">
        <v>5.2338060000000004</v>
      </c>
      <c r="E177" s="18">
        <v>4.8017529999999997</v>
      </c>
      <c r="G177" s="18">
        <v>6.5042179999999998</v>
      </c>
      <c r="H177" s="18">
        <v>4.7123100000000004</v>
      </c>
      <c r="K177" s="18">
        <v>3.8720859999999999</v>
      </c>
      <c r="L177" s="18">
        <v>5.2953859999999997</v>
      </c>
      <c r="M177" s="18">
        <v>4.8353869999999999</v>
      </c>
      <c r="N177" s="18">
        <v>4.227303</v>
      </c>
      <c r="O177" s="18">
        <v>4.8688070000000003</v>
      </c>
      <c r="P177" s="18">
        <v>4.599164</v>
      </c>
      <c r="Q177" s="18">
        <v>4.6473769999999996</v>
      </c>
    </row>
    <row r="178" spans="2:17" x14ac:dyDescent="0.25">
      <c r="B178" s="18">
        <v>4.9798970000000002</v>
      </c>
      <c r="C178" s="18">
        <v>4.2464389999999996</v>
      </c>
      <c r="D178" s="18">
        <v>5.2953849999999996</v>
      </c>
      <c r="E178" s="18">
        <v>5.3296950000000001</v>
      </c>
      <c r="G178" s="18">
        <v>8.3412210000000009</v>
      </c>
      <c r="H178" s="18">
        <v>7.0570079999999997</v>
      </c>
      <c r="K178" s="18">
        <v>5.0365339999999996</v>
      </c>
      <c r="L178" s="18">
        <v>5.4388339999999999</v>
      </c>
      <c r="M178" s="18">
        <v>4.3361429999999999</v>
      </c>
      <c r="N178" s="18">
        <v>4.6994020000000001</v>
      </c>
      <c r="O178" s="18">
        <v>5.0965189999999998</v>
      </c>
      <c r="P178" s="18">
        <v>6.7907289999999998</v>
      </c>
      <c r="Q178" s="18">
        <v>5.6364080000000003</v>
      </c>
    </row>
    <row r="179" spans="2:17" x14ac:dyDescent="0.25">
      <c r="B179" s="18">
        <v>4.4331829999999997</v>
      </c>
      <c r="C179" s="18">
        <v>4.469595</v>
      </c>
      <c r="D179" s="18">
        <v>5.45</v>
      </c>
      <c r="E179" s="18">
        <v>5.7255690000000001</v>
      </c>
      <c r="G179" s="18">
        <v>6.0390090000000001</v>
      </c>
      <c r="H179" s="18">
        <v>5.6399990000000004</v>
      </c>
      <c r="K179" s="18">
        <v>5.3713629999999997</v>
      </c>
      <c r="L179" s="18">
        <v>5.8515750000000004</v>
      </c>
      <c r="M179" s="18">
        <v>4.4286029999999998</v>
      </c>
      <c r="N179" s="18">
        <v>4.5903559999999999</v>
      </c>
      <c r="O179" s="18">
        <v>4.7848560000000004</v>
      </c>
      <c r="P179" s="18">
        <v>5.4388360000000002</v>
      </c>
      <c r="Q179" s="18">
        <v>4.4331829999999997</v>
      </c>
    </row>
    <row r="180" spans="2:17" x14ac:dyDescent="0.25">
      <c r="B180" s="18">
        <v>5.2260629999999999</v>
      </c>
      <c r="C180" s="18">
        <v>3.628984</v>
      </c>
      <c r="D180" s="18">
        <v>5.6686680000000003</v>
      </c>
      <c r="E180" s="18">
        <v>5.0325049999999996</v>
      </c>
      <c r="G180" s="18">
        <v>5.4759500000000001</v>
      </c>
      <c r="H180" s="18">
        <v>6.3209559999999998</v>
      </c>
      <c r="K180" s="18">
        <v>4.8395900000000003</v>
      </c>
      <c r="L180" s="18">
        <v>4.6994049999999996</v>
      </c>
      <c r="M180" s="18">
        <v>4.4331759999999996</v>
      </c>
      <c r="N180" s="18">
        <v>4.4331889999999996</v>
      </c>
      <c r="O180" s="18">
        <v>4.8978479999999998</v>
      </c>
      <c r="P180" s="18">
        <v>6.2435549999999997</v>
      </c>
      <c r="Q180" s="18">
        <v>4.2702159999999996</v>
      </c>
    </row>
    <row r="181" spans="2:17" x14ac:dyDescent="0.25">
      <c r="B181" s="18">
        <v>4.6342800000000004</v>
      </c>
      <c r="C181" s="18">
        <v>5.6722460000000003</v>
      </c>
      <c r="D181" s="18">
        <v>4.868805</v>
      </c>
      <c r="E181" s="18">
        <v>5.249269</v>
      </c>
      <c r="G181" s="18">
        <v>7.2969569999999999</v>
      </c>
      <c r="H181" s="18">
        <v>5.45</v>
      </c>
      <c r="K181" s="18">
        <v>5.2376769999999997</v>
      </c>
      <c r="L181" s="18">
        <v>4.6342840000000001</v>
      </c>
      <c r="M181" s="18">
        <v>4.6473829999999996</v>
      </c>
      <c r="N181" s="18">
        <v>4.4331680000000002</v>
      </c>
      <c r="O181" s="18">
        <v>5.8063880000000001</v>
      </c>
      <c r="P181" s="18">
        <v>4.4468569999999996</v>
      </c>
      <c r="Q181" s="18">
        <v>4.1499199999999998</v>
      </c>
    </row>
    <row r="182" spans="2:17" x14ac:dyDescent="0.25">
      <c r="B182" s="18">
        <v>4.4695939999999998</v>
      </c>
      <c r="C182" s="18">
        <v>6.0423629999999999</v>
      </c>
      <c r="D182" s="18">
        <v>5.6686529999999999</v>
      </c>
      <c r="E182" s="18">
        <v>5.4351089999999997</v>
      </c>
      <c r="G182" s="18">
        <v>5.4944220000000001</v>
      </c>
      <c r="H182" s="18">
        <v>5.6147970000000003</v>
      </c>
      <c r="K182" s="18">
        <v>5.4944300000000004</v>
      </c>
      <c r="L182" s="18">
        <v>4.8312059999999999</v>
      </c>
      <c r="M182" s="18">
        <v>4.8354020000000002</v>
      </c>
      <c r="N182" s="18">
        <v>4.9717510000000003</v>
      </c>
      <c r="O182" s="18">
        <v>4.1057350000000001</v>
      </c>
      <c r="P182" s="18">
        <v>6.4447530000000004</v>
      </c>
      <c r="Q182" s="18">
        <v>5.640002</v>
      </c>
    </row>
    <row r="183" spans="2:17" x14ac:dyDescent="0.25">
      <c r="B183" s="18">
        <v>5.0925380000000002</v>
      </c>
      <c r="C183" s="18">
        <v>4.8395929999999998</v>
      </c>
      <c r="D183" s="18">
        <v>5.5676909999999999</v>
      </c>
      <c r="E183" s="18">
        <v>4.4286099999999999</v>
      </c>
      <c r="G183" s="18">
        <v>4.89785</v>
      </c>
      <c r="H183" s="18">
        <v>5.45</v>
      </c>
      <c r="K183" s="18">
        <v>6.5939300000000003</v>
      </c>
      <c r="L183" s="18">
        <v>4.6473810000000002</v>
      </c>
      <c r="M183" s="18">
        <v>4.8687990000000001</v>
      </c>
      <c r="N183" s="18">
        <v>4.6691250000000002</v>
      </c>
      <c r="O183" s="18">
        <v>5.2260460000000002</v>
      </c>
      <c r="P183" s="18">
        <v>4.8353869999999999</v>
      </c>
      <c r="Q183" s="18">
        <v>4.7380490000000002</v>
      </c>
    </row>
    <row r="184" spans="2:17" x14ac:dyDescent="0.25">
      <c r="B184" s="18">
        <v>4.7380469999999999</v>
      </c>
      <c r="C184" s="18">
        <v>5.249269</v>
      </c>
      <c r="D184" s="18">
        <v>5.3297100000000004</v>
      </c>
      <c r="E184" s="18">
        <v>4.8395929999999998</v>
      </c>
      <c r="G184" s="18">
        <v>4.501214</v>
      </c>
      <c r="H184" s="18">
        <v>5.45</v>
      </c>
      <c r="K184" s="18">
        <v>4.8395929999999998</v>
      </c>
      <c r="L184" s="18">
        <v>5.032508</v>
      </c>
      <c r="M184" s="18">
        <v>3.8458359999999998</v>
      </c>
      <c r="N184" s="18">
        <v>4.6342759999999998</v>
      </c>
      <c r="O184" s="18">
        <v>4.6994069999999999</v>
      </c>
      <c r="P184" s="18">
        <v>4.1499119999999996</v>
      </c>
      <c r="Q184" s="18">
        <v>5.0485990000000003</v>
      </c>
    </row>
    <row r="185" spans="2:17" x14ac:dyDescent="0.25">
      <c r="B185" s="18">
        <v>6.856039</v>
      </c>
      <c r="C185" s="18">
        <v>4.8395929999999998</v>
      </c>
      <c r="D185" s="18">
        <v>6.7488130000000002</v>
      </c>
      <c r="E185" s="18">
        <v>5.2953869999999998</v>
      </c>
      <c r="G185" s="18">
        <v>5.7643639999999996</v>
      </c>
      <c r="H185" s="18">
        <v>4.5991739999999997</v>
      </c>
      <c r="K185" s="18">
        <v>4.0710470000000001</v>
      </c>
      <c r="L185" s="18">
        <v>4.6473810000000002</v>
      </c>
      <c r="M185" s="18">
        <v>3.9549210000000001</v>
      </c>
      <c r="N185" s="18">
        <v>5.222175</v>
      </c>
      <c r="O185" s="18">
        <v>4.2702140000000002</v>
      </c>
      <c r="P185" s="18">
        <v>4.2702249999999999</v>
      </c>
      <c r="Q185" s="18">
        <v>5.4351089999999997</v>
      </c>
    </row>
    <row r="186" spans="2:17" x14ac:dyDescent="0.25">
      <c r="B186" s="18">
        <v>5.4351089999999997</v>
      </c>
      <c r="C186" s="18">
        <v>5.0686119999999999</v>
      </c>
      <c r="D186" s="18">
        <v>8.6582640000000008</v>
      </c>
      <c r="E186" s="18">
        <v>4.4194420000000001</v>
      </c>
      <c r="G186" s="18">
        <v>5.8515750000000004</v>
      </c>
      <c r="H186" s="18">
        <v>6.5569509999999998</v>
      </c>
      <c r="K186" s="18">
        <v>5.2338089999999999</v>
      </c>
      <c r="L186" s="18">
        <v>4.4468649999999998</v>
      </c>
      <c r="M186" s="18">
        <v>6.1586049999999997</v>
      </c>
      <c r="N186" s="18">
        <v>5.7643630000000003</v>
      </c>
      <c r="O186" s="18">
        <v>4.3033130000000002</v>
      </c>
      <c r="P186" s="18">
        <v>4.2464240000000002</v>
      </c>
      <c r="Q186" s="18">
        <v>6.0691290000000002</v>
      </c>
    </row>
    <row r="187" spans="2:17" x14ac:dyDescent="0.25">
      <c r="B187" s="18">
        <v>4.8479559999999999</v>
      </c>
      <c r="C187" s="18">
        <v>4.246435</v>
      </c>
      <c r="D187" s="18">
        <v>5.0485879999999996</v>
      </c>
      <c r="E187" s="18">
        <v>4.979889</v>
      </c>
      <c r="G187" s="18">
        <v>5.1597379999999999</v>
      </c>
      <c r="H187" s="18">
        <v>5.0325100000000003</v>
      </c>
      <c r="K187" s="18">
        <v>4.8395890000000001</v>
      </c>
      <c r="L187" s="18">
        <v>5.0925279999999997</v>
      </c>
      <c r="M187" s="18">
        <v>4.5012119999999998</v>
      </c>
      <c r="N187" s="18">
        <v>5.1597239999999998</v>
      </c>
      <c r="O187" s="18">
        <v>4.2273100000000001</v>
      </c>
      <c r="P187" s="18">
        <v>4.8354020000000002</v>
      </c>
      <c r="Q187" s="18">
        <v>4.2702299999999997</v>
      </c>
    </row>
    <row r="188" spans="2:17" x14ac:dyDescent="0.25">
      <c r="B188" s="18">
        <v>5.2492710000000002</v>
      </c>
      <c r="C188" s="18">
        <v>5.0485860000000002</v>
      </c>
      <c r="D188" s="18">
        <v>5.2492710000000002</v>
      </c>
      <c r="E188" s="18">
        <v>3.819404</v>
      </c>
      <c r="G188" s="18">
        <v>4.03104</v>
      </c>
      <c r="H188" s="18">
        <v>5.0365339999999996</v>
      </c>
      <c r="K188" s="18">
        <v>4.2032629999999997</v>
      </c>
      <c r="L188" s="18">
        <v>4.7380500000000003</v>
      </c>
      <c r="M188" s="18">
        <v>4.5236650000000003</v>
      </c>
      <c r="N188" s="18">
        <v>5.7643690000000003</v>
      </c>
      <c r="O188" s="18">
        <v>4.6342840000000001</v>
      </c>
      <c r="P188" s="18">
        <v>5.0965189999999998</v>
      </c>
      <c r="Q188" s="18">
        <v>4.2464389999999996</v>
      </c>
    </row>
    <row r="189" spans="2:17" x14ac:dyDescent="0.25">
      <c r="B189" s="18">
        <v>4.8688089999999997</v>
      </c>
      <c r="C189" s="18">
        <v>4.89785</v>
      </c>
      <c r="D189" s="18">
        <v>5.6075799999999996</v>
      </c>
      <c r="E189" s="18">
        <v>4.5236609999999997</v>
      </c>
      <c r="G189" s="18">
        <v>5.268535</v>
      </c>
      <c r="H189" s="18">
        <v>5.0485879999999996</v>
      </c>
      <c r="K189" s="18">
        <v>5.1597330000000001</v>
      </c>
      <c r="L189" s="18">
        <v>4.6342840000000001</v>
      </c>
      <c r="M189" s="18">
        <v>4.3964699999999999</v>
      </c>
      <c r="N189" s="18">
        <v>5.0365260000000003</v>
      </c>
      <c r="O189" s="18">
        <v>4.8311950000000001</v>
      </c>
      <c r="P189" s="18">
        <v>4.7380339999999999</v>
      </c>
      <c r="Q189" s="18">
        <v>4.4695939999999998</v>
      </c>
    </row>
    <row r="190" spans="2:17" x14ac:dyDescent="0.25">
      <c r="B190" s="18">
        <v>4.8978429999999999</v>
      </c>
      <c r="C190" s="18">
        <v>5.2338019999999998</v>
      </c>
      <c r="D190" s="18">
        <v>5.6936330000000002</v>
      </c>
      <c r="E190" s="18">
        <v>5.0485879999999996</v>
      </c>
      <c r="G190" s="18">
        <v>5.8098770000000002</v>
      </c>
      <c r="H190" s="18">
        <v>5.5676909999999999</v>
      </c>
      <c r="K190" s="18">
        <v>4.6342840000000001</v>
      </c>
      <c r="L190" s="18">
        <v>6.0524129999999996</v>
      </c>
      <c r="M190" s="18">
        <v>4.4286099999999999</v>
      </c>
      <c r="N190" s="18">
        <v>4.5012109999999996</v>
      </c>
      <c r="O190" s="18">
        <v>5.6399990000000004</v>
      </c>
      <c r="P190" s="18">
        <v>4.5903559999999999</v>
      </c>
      <c r="Q190" s="18">
        <v>5.2260559999999998</v>
      </c>
    </row>
    <row r="191" spans="2:17" x14ac:dyDescent="0.25">
      <c r="B191" s="18">
        <v>6.4917389999999999</v>
      </c>
      <c r="C191" s="18">
        <v>4.8395900000000003</v>
      </c>
      <c r="D191" s="18">
        <v>5.4944309999999996</v>
      </c>
      <c r="E191" s="18">
        <v>4.4468730000000001</v>
      </c>
      <c r="G191" s="18">
        <v>6.0423629999999999</v>
      </c>
      <c r="H191" s="18">
        <v>5.6686680000000003</v>
      </c>
      <c r="K191" s="18">
        <v>4.7848560000000004</v>
      </c>
      <c r="L191" s="18">
        <v>5.0686140000000002</v>
      </c>
      <c r="M191" s="18">
        <v>5.4388310000000004</v>
      </c>
      <c r="N191" s="18">
        <v>5.1597270000000002</v>
      </c>
      <c r="O191" s="18">
        <v>5.4944280000000001</v>
      </c>
      <c r="P191" s="18">
        <v>6.8471820000000001</v>
      </c>
      <c r="Q191" s="18">
        <v>5.6148009999999999</v>
      </c>
    </row>
    <row r="192" spans="2:17" x14ac:dyDescent="0.25">
      <c r="B192" s="18">
        <v>4.4148649999999998</v>
      </c>
      <c r="C192" s="18">
        <v>4.4331829999999997</v>
      </c>
      <c r="D192" s="18">
        <v>4.8479559999999999</v>
      </c>
      <c r="E192" s="18">
        <v>5.2260619999999998</v>
      </c>
      <c r="G192" s="18">
        <v>6.201225</v>
      </c>
      <c r="H192" s="18">
        <v>4.8354020000000002</v>
      </c>
      <c r="K192" s="18">
        <v>3.4280189999999999</v>
      </c>
      <c r="L192" s="18">
        <v>5.6507699999999996</v>
      </c>
      <c r="M192" s="18">
        <v>4.6299099999999997</v>
      </c>
      <c r="N192" s="18">
        <v>4.7123169999999996</v>
      </c>
      <c r="O192" s="18">
        <v>5.0325100000000003</v>
      </c>
      <c r="P192" s="18">
        <v>3.8668529999999999</v>
      </c>
      <c r="Q192" s="18">
        <v>6.4698469999999997</v>
      </c>
    </row>
    <row r="193" spans="2:17" x14ac:dyDescent="0.25">
      <c r="B193" s="18">
        <v>5.3486840000000004</v>
      </c>
      <c r="C193" s="18">
        <v>5.2221719999999996</v>
      </c>
      <c r="D193" s="18">
        <v>5.0965189999999998</v>
      </c>
      <c r="E193" s="18">
        <v>5.8515750000000004</v>
      </c>
      <c r="G193" s="18">
        <v>5.9443279999999996</v>
      </c>
      <c r="H193" s="18">
        <v>5.0686140000000002</v>
      </c>
      <c r="K193" s="18">
        <v>4.6994040000000004</v>
      </c>
      <c r="L193" s="18">
        <v>5.6936179999999998</v>
      </c>
      <c r="M193" s="18">
        <v>4.2321</v>
      </c>
      <c r="N193" s="18">
        <v>5.0325100000000003</v>
      </c>
      <c r="O193" s="18">
        <v>5.7255700000000003</v>
      </c>
      <c r="P193" s="18">
        <v>5.0925380000000002</v>
      </c>
      <c r="Q193" s="18">
        <v>6.2694609999999997</v>
      </c>
    </row>
    <row r="194" spans="2:17" x14ac:dyDescent="0.25">
      <c r="B194" s="18">
        <v>4.8312099999999996</v>
      </c>
      <c r="C194" s="18">
        <v>4.4286070000000004</v>
      </c>
      <c r="D194" s="18">
        <v>4.0310329999999999</v>
      </c>
      <c r="E194" s="18">
        <v>5.6936330000000002</v>
      </c>
      <c r="G194" s="18">
        <v>8.0217609999999997</v>
      </c>
      <c r="H194" s="18">
        <v>8.0620650000000005</v>
      </c>
      <c r="K194" s="18">
        <v>7.4263269999999997</v>
      </c>
      <c r="L194" s="18">
        <v>4.6298950000000003</v>
      </c>
      <c r="M194" s="18">
        <v>4.2321</v>
      </c>
      <c r="N194" s="18">
        <v>4.738048</v>
      </c>
      <c r="O194" s="18">
        <v>5.2338089999999999</v>
      </c>
      <c r="P194" s="18">
        <v>4.9717570000000002</v>
      </c>
      <c r="Q194" s="18">
        <v>6.1223089999999996</v>
      </c>
    </row>
    <row r="195" spans="2:17" x14ac:dyDescent="0.25">
      <c r="B195" s="18">
        <v>4.89785</v>
      </c>
      <c r="C195" s="18">
        <v>4.89785</v>
      </c>
      <c r="D195" s="18">
        <v>6.6398619999999999</v>
      </c>
      <c r="E195" s="18">
        <v>6.0390100000000002</v>
      </c>
      <c r="G195" s="18">
        <v>5.5275220000000003</v>
      </c>
      <c r="H195" s="18">
        <v>5.6936330000000002</v>
      </c>
      <c r="K195" s="18">
        <v>4.7848560000000004</v>
      </c>
      <c r="L195" s="18">
        <v>5.0686119999999999</v>
      </c>
      <c r="M195" s="18">
        <v>5.6829460000000003</v>
      </c>
      <c r="N195" s="18">
        <v>4.6473810000000002</v>
      </c>
      <c r="O195" s="18">
        <v>5.1321719999999997</v>
      </c>
      <c r="P195" s="18">
        <v>6.0053660000000004</v>
      </c>
      <c r="Q195" s="18">
        <v>5.8515750000000004</v>
      </c>
    </row>
    <row r="196" spans="2:17" x14ac:dyDescent="0.25">
      <c r="B196" s="18">
        <v>4.6691250000000002</v>
      </c>
      <c r="C196" s="18">
        <v>4.4695900000000002</v>
      </c>
      <c r="D196" s="18">
        <v>6.7488149999999996</v>
      </c>
      <c r="E196" s="18">
        <v>5.5931100000000002</v>
      </c>
      <c r="G196" s="18">
        <v>5.640002</v>
      </c>
      <c r="H196" s="18">
        <v>5.5275189999999998</v>
      </c>
      <c r="K196" s="18">
        <v>4.2321</v>
      </c>
      <c r="L196" s="18">
        <v>4.8688039999999999</v>
      </c>
      <c r="M196" s="18">
        <v>4.8978429999999999</v>
      </c>
      <c r="N196" s="18">
        <v>4.8479559999999999</v>
      </c>
      <c r="O196" s="18">
        <v>5.1557899999999997</v>
      </c>
      <c r="P196" s="18">
        <v>6.0423629999999999</v>
      </c>
      <c r="Q196" s="18">
        <v>5.032502</v>
      </c>
    </row>
    <row r="197" spans="2:17" x14ac:dyDescent="0.25">
      <c r="B197" s="18">
        <v>5.5275150000000002</v>
      </c>
      <c r="C197" s="18">
        <v>5.2260609999999996</v>
      </c>
      <c r="D197" s="18">
        <v>6.1223089999999996</v>
      </c>
      <c r="E197" s="18">
        <v>4.3964670000000003</v>
      </c>
      <c r="G197" s="18">
        <v>6.621524</v>
      </c>
      <c r="H197" s="18">
        <v>7.0913719999999998</v>
      </c>
      <c r="K197" s="18">
        <v>5.9477289999999998</v>
      </c>
      <c r="L197" s="18">
        <v>5.6075790000000003</v>
      </c>
      <c r="M197" s="18">
        <v>4.2464310000000003</v>
      </c>
      <c r="N197" s="18">
        <v>4.6473810000000002</v>
      </c>
      <c r="O197" s="18">
        <v>5.2685360000000001</v>
      </c>
      <c r="P197" s="18">
        <v>4.5415479999999997</v>
      </c>
      <c r="Q197" s="18">
        <v>5.2953849999999996</v>
      </c>
    </row>
    <row r="198" spans="2:17" x14ac:dyDescent="0.25">
      <c r="B198" s="18">
        <v>4.8354020000000002</v>
      </c>
      <c r="C198" s="18">
        <v>4.699408</v>
      </c>
      <c r="D198" s="18">
        <v>4.7166160000000001</v>
      </c>
      <c r="E198" s="18">
        <v>4.8646289999999999</v>
      </c>
      <c r="G198" s="18">
        <v>5.7959199999999997</v>
      </c>
      <c r="H198" s="18">
        <v>5.7255690000000001</v>
      </c>
      <c r="K198" s="18">
        <v>4.7848629999999996</v>
      </c>
      <c r="L198" s="18">
        <v>5.237679</v>
      </c>
      <c r="M198" s="18">
        <v>4.8479520000000003</v>
      </c>
      <c r="N198" s="18">
        <v>6.4321840000000003</v>
      </c>
      <c r="O198" s="18">
        <v>5.7959079999999998</v>
      </c>
      <c r="P198" s="18">
        <v>4.105734</v>
      </c>
      <c r="Q198" s="18">
        <v>5.5676949999999996</v>
      </c>
    </row>
    <row r="199" spans="2:17" x14ac:dyDescent="0.25">
      <c r="B199" s="18">
        <v>4.4331829999999997</v>
      </c>
      <c r="C199" s="18">
        <v>4.4695850000000004</v>
      </c>
      <c r="D199" s="18">
        <v>5.2492710000000002</v>
      </c>
      <c r="E199" s="18">
        <v>4.8479409999999996</v>
      </c>
      <c r="G199" s="18">
        <v>6.5939319999999997</v>
      </c>
      <c r="H199" s="18">
        <v>6.2435539999999996</v>
      </c>
      <c r="K199" s="18">
        <v>5.0485850000000001</v>
      </c>
      <c r="L199" s="18">
        <v>4.6473810000000002</v>
      </c>
      <c r="M199" s="18">
        <v>4.6691279999999997</v>
      </c>
      <c r="N199" s="18">
        <v>4.501214</v>
      </c>
      <c r="O199" s="18">
        <v>3.9085350000000001</v>
      </c>
      <c r="P199" s="18">
        <v>4.4695879999999999</v>
      </c>
      <c r="Q199" s="18">
        <v>5.0485930000000003</v>
      </c>
    </row>
    <row r="200" spans="2:17" x14ac:dyDescent="0.25">
      <c r="B200" s="18">
        <v>4.8688070000000003</v>
      </c>
      <c r="C200" s="18">
        <v>4.8479559999999999</v>
      </c>
      <c r="D200" s="18">
        <v>4.5415299999999998</v>
      </c>
      <c r="E200" s="18">
        <v>4.3454800000000002</v>
      </c>
      <c r="G200" s="18">
        <v>5.8411790000000003</v>
      </c>
      <c r="H200" s="18">
        <v>5.0485879999999996</v>
      </c>
      <c r="K200" s="18">
        <v>5.7959120000000004</v>
      </c>
      <c r="L200" s="18">
        <v>5.2492679999999998</v>
      </c>
      <c r="M200" s="18">
        <v>4.6342689999999997</v>
      </c>
      <c r="N200" s="18">
        <v>4.4468569999999996</v>
      </c>
      <c r="O200" s="18">
        <v>4.8646430000000001</v>
      </c>
      <c r="P200" s="18">
        <v>5.2953710000000003</v>
      </c>
      <c r="Q200" s="18">
        <v>5.237679</v>
      </c>
    </row>
    <row r="201" spans="2:17" x14ac:dyDescent="0.25">
      <c r="B201" s="18">
        <v>4.7848560000000004</v>
      </c>
      <c r="C201" s="18">
        <v>4.2320970000000004</v>
      </c>
      <c r="D201" s="18">
        <v>5.3297090000000003</v>
      </c>
      <c r="E201" s="18">
        <v>5.2838940000000001</v>
      </c>
      <c r="G201" s="18">
        <v>5.0686140000000002</v>
      </c>
      <c r="H201" s="18">
        <v>4.9798960000000001</v>
      </c>
      <c r="K201" s="18">
        <v>4.7123210000000002</v>
      </c>
      <c r="L201" s="18">
        <v>5.4944280000000001</v>
      </c>
      <c r="M201" s="18">
        <v>4.7848569999999997</v>
      </c>
      <c r="N201" s="18">
        <v>4.3361390000000002</v>
      </c>
      <c r="O201" s="18">
        <v>5.2492559999999999</v>
      </c>
      <c r="P201" s="18">
        <v>4.9349369999999997</v>
      </c>
      <c r="Q201" s="18">
        <v>4.8354020000000002</v>
      </c>
    </row>
    <row r="202" spans="2:17" x14ac:dyDescent="0.25">
      <c r="B202" s="18">
        <v>5.2953849999999996</v>
      </c>
      <c r="C202" s="18">
        <v>4.89785</v>
      </c>
      <c r="D202" s="18">
        <v>5.9443239999999999</v>
      </c>
      <c r="E202" s="18">
        <v>5.6075790000000003</v>
      </c>
      <c r="G202" s="18">
        <v>5.5274999999999999</v>
      </c>
      <c r="H202" s="18">
        <v>5.032508</v>
      </c>
      <c r="K202" s="18">
        <v>4.4331759999999996</v>
      </c>
      <c r="L202" s="18">
        <v>5.9238400000000002</v>
      </c>
      <c r="M202" s="18">
        <v>5.4388360000000002</v>
      </c>
      <c r="N202" s="18">
        <v>4.7380490000000002</v>
      </c>
      <c r="O202" s="18">
        <v>5.6507690000000004</v>
      </c>
      <c r="P202" s="18">
        <v>5.0485790000000001</v>
      </c>
      <c r="Q202" s="18">
        <v>3.6289920000000002</v>
      </c>
    </row>
    <row r="203" spans="2:17" x14ac:dyDescent="0.25">
      <c r="B203" s="18">
        <v>5.3297100000000004</v>
      </c>
      <c r="C203" s="18">
        <v>4.6342840000000001</v>
      </c>
      <c r="D203" s="18">
        <v>4.7848550000000003</v>
      </c>
      <c r="E203" s="18">
        <v>4.9349360000000004</v>
      </c>
      <c r="G203" s="18">
        <v>6.0053679999999998</v>
      </c>
      <c r="H203" s="18">
        <v>6.2532829999999997</v>
      </c>
      <c r="K203" s="18">
        <v>5.3713660000000001</v>
      </c>
      <c r="L203" s="18">
        <v>4.4468719999999999</v>
      </c>
      <c r="M203" s="18">
        <v>4.9019839999999997</v>
      </c>
      <c r="N203" s="18">
        <v>5.0365330000000004</v>
      </c>
      <c r="O203" s="18">
        <v>4.7123200000000001</v>
      </c>
      <c r="P203" s="18">
        <v>5.2685310000000003</v>
      </c>
      <c r="Q203" s="18">
        <v>5.8411780000000002</v>
      </c>
    </row>
    <row r="204" spans="2:17" x14ac:dyDescent="0.25">
      <c r="B204" s="18">
        <v>7.4698450000000003</v>
      </c>
      <c r="C204" s="18">
        <v>4.3454800000000002</v>
      </c>
      <c r="D204" s="18">
        <v>4.7848490000000004</v>
      </c>
      <c r="E204" s="18">
        <v>5.4014490000000004</v>
      </c>
      <c r="G204" s="18">
        <v>5.4201800000000002</v>
      </c>
      <c r="H204" s="18">
        <v>5.0686140000000002</v>
      </c>
      <c r="K204" s="18">
        <v>5.9613440000000004</v>
      </c>
      <c r="L204" s="18">
        <v>5.8411780000000002</v>
      </c>
      <c r="M204" s="18">
        <v>5.640002</v>
      </c>
      <c r="N204" s="18">
        <v>6.0691290000000002</v>
      </c>
      <c r="O204" s="18">
        <v>4.8688089999999997</v>
      </c>
      <c r="P204" s="18">
        <v>4.5991749999999998</v>
      </c>
      <c r="Q204" s="18">
        <v>5.268535</v>
      </c>
    </row>
    <row r="205" spans="2:17" x14ac:dyDescent="0.25">
      <c r="B205" s="18">
        <v>5.6075749999999998</v>
      </c>
      <c r="C205" s="18">
        <v>4.8312030000000004</v>
      </c>
      <c r="D205" s="18">
        <v>4.4331680000000002</v>
      </c>
      <c r="E205" s="18">
        <v>6.621524</v>
      </c>
      <c r="G205" s="18">
        <v>5.3297119999999998</v>
      </c>
      <c r="H205" s="18">
        <v>5.868862</v>
      </c>
      <c r="K205" s="18">
        <v>6.3049090000000003</v>
      </c>
      <c r="L205" s="18">
        <v>3.6953770000000001</v>
      </c>
      <c r="M205" s="18">
        <v>5.2338060000000004</v>
      </c>
      <c r="N205" s="18">
        <v>4.8395859999999997</v>
      </c>
      <c r="O205" s="18">
        <v>4.9349259999999999</v>
      </c>
      <c r="P205" s="18">
        <v>4.2702280000000004</v>
      </c>
      <c r="Q205" s="18">
        <v>5.2376709999999997</v>
      </c>
    </row>
    <row r="206" spans="2:17" x14ac:dyDescent="0.25">
      <c r="B206" s="18">
        <v>4.934933</v>
      </c>
      <c r="C206" s="18">
        <v>4.0310360000000003</v>
      </c>
      <c r="D206" s="18">
        <v>4.66913</v>
      </c>
      <c r="E206" s="18">
        <v>5.8515759999999997</v>
      </c>
      <c r="G206" s="18">
        <v>5.640002</v>
      </c>
      <c r="H206" s="18">
        <v>5.2953849999999996</v>
      </c>
      <c r="K206" s="18">
        <v>5.0686070000000001</v>
      </c>
      <c r="L206" s="18">
        <v>4.3454759999999997</v>
      </c>
      <c r="M206" s="18">
        <v>6.3974219999999997</v>
      </c>
      <c r="N206" s="18">
        <v>4.5012109999999996</v>
      </c>
      <c r="O206" s="18">
        <v>5.1321760000000003</v>
      </c>
      <c r="P206" s="18">
        <v>4.2796979999999998</v>
      </c>
      <c r="Q206" s="18">
        <v>6.0524129999999996</v>
      </c>
    </row>
    <row r="207" spans="2:17" x14ac:dyDescent="0.25">
      <c r="B207" s="18">
        <v>4.7848560000000004</v>
      </c>
      <c r="C207" s="18">
        <v>4.4695879999999999</v>
      </c>
      <c r="D207" s="18">
        <v>7.545401</v>
      </c>
      <c r="E207" s="18">
        <v>4.5947680000000002</v>
      </c>
      <c r="G207" s="18">
        <v>7.0913709999999996</v>
      </c>
      <c r="H207" s="18">
        <v>4.6473659999999999</v>
      </c>
      <c r="K207" s="18">
        <v>4.9798970000000002</v>
      </c>
      <c r="L207" s="18">
        <v>3.8300010000000002</v>
      </c>
      <c r="M207" s="18">
        <v>4.3033130000000002</v>
      </c>
      <c r="N207" s="18">
        <v>4.031034</v>
      </c>
      <c r="O207" s="18">
        <v>5.0365339999999996</v>
      </c>
      <c r="P207" s="18">
        <v>4.6994049999999996</v>
      </c>
      <c r="Q207" s="18">
        <v>5.7291020000000001</v>
      </c>
    </row>
    <row r="208" spans="2:17" x14ac:dyDescent="0.25">
      <c r="B208" s="18">
        <v>5.7291080000000001</v>
      </c>
      <c r="C208" s="18">
        <v>5.640002</v>
      </c>
      <c r="D208" s="18">
        <v>5.6507690000000004</v>
      </c>
      <c r="E208" s="18">
        <v>4.6993910000000003</v>
      </c>
      <c r="G208" s="18">
        <v>5.401446</v>
      </c>
      <c r="H208" s="18">
        <v>4.8395890000000001</v>
      </c>
      <c r="K208" s="18">
        <v>4.8353999999999999</v>
      </c>
      <c r="L208" s="18">
        <v>5.2492710000000002</v>
      </c>
      <c r="M208" s="18">
        <v>5.1754179999999996</v>
      </c>
      <c r="N208" s="18">
        <v>5.5385020000000003</v>
      </c>
      <c r="O208" s="18">
        <v>5.1754160000000002</v>
      </c>
      <c r="P208" s="18">
        <v>9.7147000000000006</v>
      </c>
      <c r="Q208" s="18">
        <v>4.6473769999999996</v>
      </c>
    </row>
    <row r="209" spans="2:17" x14ac:dyDescent="0.25">
      <c r="B209" s="18">
        <v>5.032508</v>
      </c>
      <c r="C209" s="18">
        <v>4.8688019999999996</v>
      </c>
      <c r="D209" s="18">
        <v>5.3297119999999998</v>
      </c>
      <c r="E209" s="18">
        <v>5.0925419999999999</v>
      </c>
      <c r="G209" s="18">
        <v>6.240316</v>
      </c>
      <c r="H209" s="18">
        <v>6.1750309999999997</v>
      </c>
      <c r="K209" s="18">
        <v>7.1850399999999999</v>
      </c>
      <c r="L209" s="18">
        <v>5.58223</v>
      </c>
      <c r="M209" s="18">
        <v>4.6299060000000001</v>
      </c>
      <c r="N209" s="18">
        <v>5.2685329999999997</v>
      </c>
      <c r="O209" s="18">
        <v>4.3361369999999999</v>
      </c>
      <c r="P209" s="18">
        <v>4.2654769999999997</v>
      </c>
      <c r="Q209" s="18">
        <v>4.6342800000000004</v>
      </c>
    </row>
    <row r="210" spans="2:17" x14ac:dyDescent="0.25">
      <c r="B210" s="18">
        <v>5.5384969999999996</v>
      </c>
      <c r="C210" s="18">
        <v>4.8395859999999997</v>
      </c>
      <c r="D210" s="18">
        <v>4.6342840000000001</v>
      </c>
      <c r="E210" s="18">
        <v>5.0925419999999999</v>
      </c>
      <c r="G210" s="18">
        <v>5.45</v>
      </c>
      <c r="H210" s="18">
        <v>5.2685339999999998</v>
      </c>
      <c r="K210" s="18">
        <v>5.0686119999999999</v>
      </c>
      <c r="L210" s="18">
        <v>4.7848560000000004</v>
      </c>
      <c r="M210" s="18">
        <v>4.7848560000000004</v>
      </c>
      <c r="N210" s="18">
        <v>4.7848550000000003</v>
      </c>
      <c r="O210" s="18">
        <v>4.901986</v>
      </c>
      <c r="P210" s="18">
        <v>5.2337939999999996</v>
      </c>
      <c r="Q210" s="18">
        <v>4.4695790000000004</v>
      </c>
    </row>
    <row r="211" spans="2:17" x14ac:dyDescent="0.25">
      <c r="B211" s="18">
        <v>5.0925409999999998</v>
      </c>
      <c r="C211" s="18">
        <v>6.4541769999999996</v>
      </c>
      <c r="D211" s="18">
        <v>4.89785</v>
      </c>
      <c r="E211" s="18">
        <v>4.8688089999999997</v>
      </c>
      <c r="G211" s="18">
        <v>4.8688019999999996</v>
      </c>
      <c r="H211" s="18">
        <v>4.9798929999999997</v>
      </c>
      <c r="K211" s="18">
        <v>6.0557600000000003</v>
      </c>
      <c r="L211" s="18">
        <v>4.4331820000000004</v>
      </c>
      <c r="M211" s="18">
        <v>4.4286029999999998</v>
      </c>
      <c r="N211" s="18">
        <v>4.6473810000000002</v>
      </c>
      <c r="O211" s="18">
        <v>4.2702280000000004</v>
      </c>
      <c r="P211" s="18">
        <v>5.45</v>
      </c>
      <c r="Q211" s="18">
        <v>5.0325049999999996</v>
      </c>
    </row>
    <row r="212" spans="2:17" x14ac:dyDescent="0.25">
      <c r="B212" s="18">
        <v>4.934939</v>
      </c>
      <c r="C212" s="18">
        <v>4.5903419999999997</v>
      </c>
      <c r="D212" s="18">
        <v>5.1754160000000002</v>
      </c>
      <c r="E212" s="18">
        <v>6.397418</v>
      </c>
      <c r="G212" s="18">
        <v>5.5275179999999997</v>
      </c>
      <c r="H212" s="18">
        <v>6.3656740000000003</v>
      </c>
      <c r="K212" s="18">
        <v>5.371359</v>
      </c>
      <c r="L212" s="18">
        <v>4.4468730000000001</v>
      </c>
      <c r="M212" s="18">
        <v>4.9349369999999997</v>
      </c>
      <c r="N212" s="18">
        <v>4.6691140000000004</v>
      </c>
      <c r="O212" s="18">
        <v>8.1046770000000006</v>
      </c>
      <c r="P212" s="18">
        <v>7.2272129999999999</v>
      </c>
      <c r="Q212" s="18">
        <v>5.0965189999999998</v>
      </c>
    </row>
    <row r="213" spans="2:17" x14ac:dyDescent="0.25">
      <c r="B213" s="18">
        <v>5.8098770000000002</v>
      </c>
      <c r="C213" s="18">
        <v>4.3964679999999996</v>
      </c>
      <c r="D213" s="18">
        <v>5.8411780000000002</v>
      </c>
      <c r="E213" s="18">
        <v>6.0423629999999999</v>
      </c>
      <c r="G213" s="18">
        <v>4.6994049999999996</v>
      </c>
      <c r="H213" s="18">
        <v>7.4915079999999996</v>
      </c>
      <c r="K213" s="18">
        <v>4.8479559999999999</v>
      </c>
      <c r="L213" s="18">
        <v>5.4759599999999997</v>
      </c>
      <c r="M213" s="18">
        <v>4.9798970000000002</v>
      </c>
      <c r="N213" s="18">
        <v>4.6994069999999999</v>
      </c>
      <c r="O213" s="18">
        <v>4.594767</v>
      </c>
      <c r="P213" s="18">
        <v>6.4698549999999999</v>
      </c>
      <c r="Q213" s="18">
        <v>6.1586040000000004</v>
      </c>
    </row>
    <row r="214" spans="2:17" x14ac:dyDescent="0.25">
      <c r="B214" s="18">
        <v>5.8929780000000003</v>
      </c>
      <c r="C214" s="18">
        <v>4.7848560000000004</v>
      </c>
      <c r="D214" s="18">
        <v>4.4331759999999996</v>
      </c>
      <c r="E214" s="18">
        <v>5.2953849999999996</v>
      </c>
      <c r="G214" s="18">
        <v>5.2338089999999999</v>
      </c>
      <c r="H214" s="18">
        <v>5.45</v>
      </c>
      <c r="K214" s="18">
        <v>4.6473719999999998</v>
      </c>
      <c r="L214" s="18">
        <v>4.2702289999999996</v>
      </c>
      <c r="M214" s="18">
        <v>4.6950770000000004</v>
      </c>
      <c r="N214" s="18">
        <v>5.614795</v>
      </c>
      <c r="O214" s="18">
        <v>4.2273100000000001</v>
      </c>
      <c r="P214" s="18">
        <v>8.3509270000000004</v>
      </c>
      <c r="Q214" s="18">
        <v>4.6473810000000002</v>
      </c>
    </row>
    <row r="215" spans="2:17" x14ac:dyDescent="0.25">
      <c r="B215" s="18">
        <v>6.3209559999999998</v>
      </c>
      <c r="C215" s="18">
        <v>4.7380500000000003</v>
      </c>
      <c r="D215" s="18">
        <v>4.4468730000000001</v>
      </c>
      <c r="E215" s="18">
        <v>5.132174</v>
      </c>
      <c r="G215" s="18">
        <v>5.9238379999999999</v>
      </c>
      <c r="H215" s="18">
        <v>5.7643620000000002</v>
      </c>
      <c r="K215" s="18">
        <v>4.6299060000000001</v>
      </c>
      <c r="L215" s="18">
        <v>5.2492559999999999</v>
      </c>
      <c r="M215" s="18">
        <v>5.1558020000000004</v>
      </c>
      <c r="N215" s="18">
        <v>4.7848480000000002</v>
      </c>
      <c r="O215" s="18">
        <v>4.2702249999999999</v>
      </c>
      <c r="P215" s="18">
        <v>5.3297049999999997</v>
      </c>
      <c r="Q215" s="18">
        <v>4.5012150000000002</v>
      </c>
    </row>
    <row r="216" spans="2:17" x14ac:dyDescent="0.25">
      <c r="B216" s="18">
        <v>6.9499610000000001</v>
      </c>
      <c r="C216" s="18">
        <v>5.7643630000000003</v>
      </c>
      <c r="D216" s="18">
        <v>4.6299099999999997</v>
      </c>
      <c r="E216" s="18">
        <v>5.1754199999999999</v>
      </c>
      <c r="G216" s="18">
        <v>5.5385070000000001</v>
      </c>
      <c r="H216" s="18">
        <v>5.868862</v>
      </c>
      <c r="K216" s="18">
        <v>5.6686670000000001</v>
      </c>
      <c r="L216" s="18">
        <v>4.6994020000000001</v>
      </c>
      <c r="M216" s="18">
        <v>4.2320849999999997</v>
      </c>
      <c r="N216" s="18">
        <v>4.8479520000000003</v>
      </c>
      <c r="O216" s="18">
        <v>5.4351070000000004</v>
      </c>
      <c r="P216" s="18">
        <v>4.66913</v>
      </c>
      <c r="Q216" s="18">
        <v>4.446866</v>
      </c>
    </row>
    <row r="217" spans="2:17" x14ac:dyDescent="0.25">
      <c r="B217" s="18">
        <v>6.8707979999999997</v>
      </c>
      <c r="C217" s="18">
        <v>4.6342840000000001</v>
      </c>
      <c r="D217" s="18">
        <v>4.7848560000000004</v>
      </c>
      <c r="E217" s="18">
        <v>5.2685310000000003</v>
      </c>
      <c r="G217" s="18">
        <v>6.1123770000000004</v>
      </c>
      <c r="H217" s="18">
        <v>5.2838940000000001</v>
      </c>
      <c r="K217" s="18">
        <v>4.4468730000000001</v>
      </c>
      <c r="L217" s="18">
        <v>4.6299060000000001</v>
      </c>
      <c r="M217" s="18">
        <v>4.6299020000000004</v>
      </c>
      <c r="N217" s="18">
        <v>4.8354020000000002</v>
      </c>
      <c r="O217" s="18">
        <v>3.7117849999999999</v>
      </c>
      <c r="P217" s="18">
        <v>4.8017469999999998</v>
      </c>
      <c r="Q217" s="18">
        <v>5.4685560000000004</v>
      </c>
    </row>
    <row r="218" spans="2:17" x14ac:dyDescent="0.25">
      <c r="B218" s="18">
        <v>5.5275179999999997</v>
      </c>
      <c r="C218" s="18">
        <v>4.5415369999999999</v>
      </c>
      <c r="D218" s="18">
        <v>5.0805939999999996</v>
      </c>
      <c r="E218" s="18">
        <v>5.6829479999999997</v>
      </c>
      <c r="G218" s="18">
        <v>7.6388030000000002</v>
      </c>
      <c r="H218" s="18">
        <v>5.3486770000000003</v>
      </c>
      <c r="K218" s="18">
        <v>6.1586040000000004</v>
      </c>
      <c r="L218" s="18">
        <v>4.7123169999999996</v>
      </c>
      <c r="M218" s="18">
        <v>5.0365349999999998</v>
      </c>
      <c r="N218" s="18">
        <v>4.6994020000000001</v>
      </c>
      <c r="O218" s="18">
        <v>3.8877640000000002</v>
      </c>
      <c r="P218" s="18">
        <v>5.449999</v>
      </c>
      <c r="Q218" s="18">
        <v>5.764367</v>
      </c>
    </row>
    <row r="219" spans="2:17" x14ac:dyDescent="0.25">
      <c r="B219" s="18">
        <v>5.2685310000000003</v>
      </c>
      <c r="C219" s="18">
        <v>5.5676909999999999</v>
      </c>
      <c r="D219" s="18">
        <v>5.237679</v>
      </c>
      <c r="E219" s="18">
        <v>5.3713610000000003</v>
      </c>
      <c r="G219" s="18">
        <v>5.4388360000000002</v>
      </c>
      <c r="H219" s="18">
        <v>5.5275179999999997</v>
      </c>
      <c r="K219" s="18">
        <v>6.9499639999999996</v>
      </c>
      <c r="L219" s="18">
        <v>4.469595</v>
      </c>
      <c r="M219" s="18">
        <v>5.6507690000000004</v>
      </c>
      <c r="N219" s="18">
        <v>3.9702679999999999</v>
      </c>
      <c r="O219" s="18">
        <v>4.0710459999999999</v>
      </c>
      <c r="P219" s="18">
        <v>4.8312059999999999</v>
      </c>
      <c r="Q219" s="18">
        <v>5.8688630000000002</v>
      </c>
    </row>
    <row r="220" spans="2:17" x14ac:dyDescent="0.25">
      <c r="B220" s="18">
        <v>5.4201810000000004</v>
      </c>
      <c r="C220" s="18">
        <v>5.0686140000000002</v>
      </c>
      <c r="D220" s="18">
        <v>5.1321709999999996</v>
      </c>
      <c r="E220" s="18">
        <v>5.1440000000000001</v>
      </c>
      <c r="G220" s="18">
        <v>5.8515750000000004</v>
      </c>
      <c r="H220" s="18">
        <v>5.237679</v>
      </c>
      <c r="K220" s="18">
        <v>5.2221849999999996</v>
      </c>
      <c r="L220" s="18">
        <v>5.5822269999999996</v>
      </c>
      <c r="M220" s="18">
        <v>5.4201790000000001</v>
      </c>
      <c r="N220" s="18">
        <v>4.8688070000000003</v>
      </c>
      <c r="O220" s="18">
        <v>6.8914239999999998</v>
      </c>
      <c r="P220" s="18">
        <v>4.4468649999999998</v>
      </c>
      <c r="Q220" s="18">
        <v>5.5676909999999999</v>
      </c>
    </row>
    <row r="221" spans="2:17" x14ac:dyDescent="0.25">
      <c r="B221" s="18">
        <v>5.45</v>
      </c>
      <c r="C221" s="18">
        <v>5.8377080000000001</v>
      </c>
      <c r="D221" s="18">
        <v>5.45</v>
      </c>
      <c r="E221" s="18">
        <v>4.5012150000000002</v>
      </c>
      <c r="G221" s="18">
        <v>5.8688539999999998</v>
      </c>
      <c r="H221" s="18">
        <v>4.8646419999999999</v>
      </c>
      <c r="K221" s="18">
        <v>6.3209559999999998</v>
      </c>
      <c r="L221" s="18">
        <v>4.8479539999999997</v>
      </c>
      <c r="M221" s="18">
        <v>5.4388360000000002</v>
      </c>
      <c r="N221" s="18">
        <v>5.048584</v>
      </c>
      <c r="O221" s="18">
        <v>6.8115699999999997</v>
      </c>
      <c r="P221" s="18">
        <v>4.0460830000000003</v>
      </c>
      <c r="Q221" s="18">
        <v>6.4917379999999998</v>
      </c>
    </row>
    <row r="222" spans="2:17" x14ac:dyDescent="0.25">
      <c r="B222" s="18">
        <v>6.0390090000000001</v>
      </c>
      <c r="C222" s="18">
        <v>5.4944280000000001</v>
      </c>
      <c r="D222" s="18">
        <v>4.8479520000000003</v>
      </c>
      <c r="E222" s="18">
        <v>4.3964679999999996</v>
      </c>
      <c r="G222" s="18">
        <v>6.0524129999999996</v>
      </c>
      <c r="H222" s="18">
        <v>5.2338069999999997</v>
      </c>
      <c r="K222" s="18">
        <v>4.4331680000000002</v>
      </c>
      <c r="L222" s="18">
        <v>4.8479559999999999</v>
      </c>
      <c r="M222" s="18">
        <v>5.6936330000000002</v>
      </c>
      <c r="N222" s="18">
        <v>4.8479539999999997</v>
      </c>
      <c r="O222" s="18">
        <v>4.6473820000000003</v>
      </c>
      <c r="P222" s="18">
        <v>6.2694679999999998</v>
      </c>
      <c r="Q222" s="18">
        <v>5.6147970000000003</v>
      </c>
    </row>
    <row r="223" spans="2:17" x14ac:dyDescent="0.25">
      <c r="B223" s="18">
        <v>5.2260580000000001</v>
      </c>
      <c r="C223" s="18">
        <v>4.5991749999999998</v>
      </c>
      <c r="D223" s="18">
        <v>4.4331829999999997</v>
      </c>
      <c r="E223" s="18">
        <v>5.4685430000000004</v>
      </c>
      <c r="G223" s="18">
        <v>5.0324949999999999</v>
      </c>
      <c r="H223" s="18">
        <v>4.5415429999999999</v>
      </c>
      <c r="K223" s="18">
        <v>5.2953849999999996</v>
      </c>
      <c r="L223" s="18">
        <v>5.2338079999999998</v>
      </c>
      <c r="M223" s="18">
        <v>6.1586040000000004</v>
      </c>
      <c r="N223" s="18">
        <v>3.9085459999999999</v>
      </c>
      <c r="O223" s="18">
        <v>5.45</v>
      </c>
      <c r="P223" s="18">
        <v>4.6299020000000004</v>
      </c>
      <c r="Q223" s="18">
        <v>5.9204189999999999</v>
      </c>
    </row>
    <row r="224" spans="2:17" x14ac:dyDescent="0.25">
      <c r="B224" s="18">
        <v>4.6342840000000001</v>
      </c>
      <c r="C224" s="18">
        <v>4.8479559999999999</v>
      </c>
      <c r="D224" s="18">
        <v>5.45</v>
      </c>
      <c r="E224" s="18">
        <v>4.8688070000000003</v>
      </c>
      <c r="G224" s="18">
        <v>5.0686140000000002</v>
      </c>
      <c r="H224" s="18">
        <v>4.6473769999999996</v>
      </c>
      <c r="K224" s="18">
        <v>5.1321750000000002</v>
      </c>
      <c r="L224" s="18">
        <v>5.6686690000000004</v>
      </c>
      <c r="M224" s="18">
        <v>4.9019890000000004</v>
      </c>
      <c r="N224" s="18">
        <v>4.0710360000000003</v>
      </c>
      <c r="O224" s="18">
        <v>5.4944309999999996</v>
      </c>
      <c r="P224" s="18">
        <v>7.7781130000000003</v>
      </c>
      <c r="Q224" s="18">
        <v>4.6691140000000004</v>
      </c>
    </row>
    <row r="225" spans="2:17" x14ac:dyDescent="0.25">
      <c r="B225" s="18">
        <v>5.0965189999999998</v>
      </c>
      <c r="C225" s="18">
        <v>5.2492710000000002</v>
      </c>
      <c r="D225" s="18">
        <v>4.501214</v>
      </c>
      <c r="E225" s="18">
        <v>4.4331670000000001</v>
      </c>
      <c r="G225" s="18">
        <v>5.4685560000000004</v>
      </c>
      <c r="H225" s="18">
        <v>6.0557650000000001</v>
      </c>
      <c r="K225" s="18">
        <v>6.2532839999999998</v>
      </c>
      <c r="L225" s="18">
        <v>5.8098770000000002</v>
      </c>
      <c r="M225" s="18">
        <v>5.3297119999999998</v>
      </c>
      <c r="N225" s="18">
        <v>4.5415380000000001</v>
      </c>
      <c r="O225" s="18">
        <v>6.2920420000000004</v>
      </c>
      <c r="P225" s="18">
        <v>5.3486710000000004</v>
      </c>
      <c r="Q225" s="18">
        <v>5.1597239999999998</v>
      </c>
    </row>
    <row r="226" spans="2:17" x14ac:dyDescent="0.25">
      <c r="B226" s="18">
        <v>6.1355329999999997</v>
      </c>
      <c r="C226" s="18">
        <v>5.45</v>
      </c>
      <c r="D226" s="18">
        <v>4.5991739999999997</v>
      </c>
      <c r="E226" s="18">
        <v>5.4685569999999997</v>
      </c>
      <c r="G226" s="18">
        <v>4.8353979999999996</v>
      </c>
      <c r="H226" s="18">
        <v>5.0365330000000004</v>
      </c>
      <c r="K226" s="18">
        <v>6.4979810000000002</v>
      </c>
      <c r="L226" s="18">
        <v>5.6507690000000004</v>
      </c>
      <c r="M226" s="18">
        <v>5.9477339999999996</v>
      </c>
      <c r="N226" s="18">
        <v>4.4148649999999998</v>
      </c>
      <c r="O226" s="18">
        <v>5.7291059999999998</v>
      </c>
      <c r="P226" s="18">
        <v>4.6821270000000004</v>
      </c>
      <c r="Q226" s="18">
        <v>4.8353999999999999</v>
      </c>
    </row>
    <row r="227" spans="2:17" x14ac:dyDescent="0.25">
      <c r="B227" s="18">
        <v>6.1223089999999996</v>
      </c>
      <c r="C227" s="18">
        <v>5.0365339999999996</v>
      </c>
      <c r="D227" s="18">
        <v>5.2838919999999998</v>
      </c>
      <c r="E227" s="18">
        <v>4.0710509999999998</v>
      </c>
      <c r="G227" s="18">
        <v>7.2496020000000003</v>
      </c>
      <c r="H227" s="18">
        <v>4.7380560000000003</v>
      </c>
      <c r="K227" s="18">
        <v>6.6398580000000003</v>
      </c>
      <c r="L227" s="18">
        <v>6.0423629999999999</v>
      </c>
      <c r="M227" s="18">
        <v>4.5903530000000003</v>
      </c>
      <c r="N227" s="18">
        <v>4.6299060000000001</v>
      </c>
      <c r="O227" s="18">
        <v>4.0460830000000003</v>
      </c>
      <c r="P227" s="18">
        <v>4.66913</v>
      </c>
      <c r="Q227" s="18">
        <v>4.433179</v>
      </c>
    </row>
    <row r="228" spans="2:17" x14ac:dyDescent="0.25">
      <c r="B228" s="18">
        <v>5.468553</v>
      </c>
      <c r="C228" s="18">
        <v>5.3297090000000003</v>
      </c>
      <c r="D228" s="18">
        <v>5.6400030000000001</v>
      </c>
      <c r="E228" s="18">
        <v>5.45</v>
      </c>
      <c r="G228" s="18">
        <v>5.8619519999999996</v>
      </c>
      <c r="H228" s="18">
        <v>5.4388360000000002</v>
      </c>
      <c r="K228" s="18">
        <v>6.6550969999999996</v>
      </c>
      <c r="L228" s="18">
        <v>5.8377080000000001</v>
      </c>
      <c r="M228" s="18">
        <v>6.3561180000000004</v>
      </c>
      <c r="N228" s="18">
        <v>4.4331829999999997</v>
      </c>
      <c r="O228" s="18">
        <v>5.7291080000000001</v>
      </c>
      <c r="P228" s="18">
        <v>4.5637930000000004</v>
      </c>
      <c r="Q228" s="18">
        <v>5.2260629999999999</v>
      </c>
    </row>
    <row r="229" spans="2:17" x14ac:dyDescent="0.25">
      <c r="B229" s="18">
        <v>5.2492710000000002</v>
      </c>
      <c r="C229" s="18">
        <v>5.45</v>
      </c>
      <c r="D229" s="18">
        <v>5.0485850000000001</v>
      </c>
      <c r="E229" s="18">
        <v>4.2320859999999998</v>
      </c>
      <c r="G229" s="18">
        <v>5.9238429999999997</v>
      </c>
      <c r="H229" s="18">
        <v>5.1440010000000003</v>
      </c>
      <c r="K229" s="18">
        <v>4.5903580000000002</v>
      </c>
      <c r="L229" s="18">
        <v>4.4559680000000004</v>
      </c>
      <c r="M229" s="18">
        <v>5.0925390000000004</v>
      </c>
      <c r="N229" s="18">
        <v>4.6994059999999998</v>
      </c>
      <c r="O229" s="18">
        <v>3.829996</v>
      </c>
      <c r="P229" s="18">
        <v>4.6342689999999997</v>
      </c>
      <c r="Q229" s="18">
        <v>5.0965109999999996</v>
      </c>
    </row>
    <row r="230" spans="2:17" x14ac:dyDescent="0.25">
      <c r="B230" s="18">
        <v>5.9238410000000004</v>
      </c>
      <c r="C230" s="18">
        <v>5.45</v>
      </c>
      <c r="D230" s="18">
        <v>4.6473769999999996</v>
      </c>
      <c r="E230" s="18">
        <v>4.9717510000000003</v>
      </c>
      <c r="G230" s="18">
        <v>5.2492710000000002</v>
      </c>
      <c r="H230" s="18">
        <v>5.3297059999999998</v>
      </c>
      <c r="K230" s="18">
        <v>5.0925370000000001</v>
      </c>
      <c r="L230" s="18">
        <v>4.6994059999999998</v>
      </c>
      <c r="M230" s="18">
        <v>5.5676920000000001</v>
      </c>
      <c r="N230" s="18">
        <v>5.3144840000000002</v>
      </c>
      <c r="O230" s="18">
        <v>4.4285959999999998</v>
      </c>
      <c r="P230" s="18">
        <v>4.6473810000000002</v>
      </c>
      <c r="Q230" s="18">
        <v>5.809869</v>
      </c>
    </row>
    <row r="231" spans="2:17" x14ac:dyDescent="0.25">
      <c r="B231" s="18">
        <v>5.2492720000000004</v>
      </c>
      <c r="C231" s="18">
        <v>4.9798970000000002</v>
      </c>
      <c r="D231" s="18">
        <v>6.2500410000000004</v>
      </c>
      <c r="E231" s="18">
        <v>5.1321580000000004</v>
      </c>
      <c r="G231" s="18">
        <v>5.764367</v>
      </c>
      <c r="H231" s="18">
        <v>6.0691290000000002</v>
      </c>
      <c r="K231" s="18">
        <v>9.0786289999999994</v>
      </c>
      <c r="L231" s="18">
        <v>4.2464310000000003</v>
      </c>
      <c r="M231" s="18">
        <v>6.1750309999999997</v>
      </c>
      <c r="N231" s="18">
        <v>4.4286029999999998</v>
      </c>
      <c r="O231" s="18">
        <v>4.1057410000000001</v>
      </c>
      <c r="P231" s="18">
        <v>4.8479409999999996</v>
      </c>
      <c r="Q231" s="18">
        <v>6.5538610000000004</v>
      </c>
    </row>
    <row r="232" spans="2:17" x14ac:dyDescent="0.25">
      <c r="B232" s="18">
        <v>5.6147989999999997</v>
      </c>
      <c r="C232" s="18">
        <v>5.6936330000000002</v>
      </c>
      <c r="D232" s="18">
        <v>5.6507690000000004</v>
      </c>
      <c r="E232" s="18">
        <v>5.237679</v>
      </c>
      <c r="G232" s="18">
        <v>5.8619519999999996</v>
      </c>
      <c r="H232" s="18">
        <v>5.7643639999999996</v>
      </c>
      <c r="K232" s="18">
        <v>5.0965189999999998</v>
      </c>
      <c r="L232" s="18">
        <v>4.4286029999999998</v>
      </c>
      <c r="M232" s="18">
        <v>4.4695919999999996</v>
      </c>
      <c r="N232" s="18">
        <v>4.4286070000000004</v>
      </c>
      <c r="O232" s="18">
        <v>5.2492710000000002</v>
      </c>
      <c r="P232" s="18">
        <v>4.6473810000000002</v>
      </c>
      <c r="Q232" s="18">
        <v>6.856039</v>
      </c>
    </row>
    <row r="233" spans="2:17" x14ac:dyDescent="0.25">
      <c r="B233" s="18">
        <v>5.5676909999999999</v>
      </c>
      <c r="C233" s="18">
        <v>5.4499919999999999</v>
      </c>
      <c r="D233" s="18">
        <v>5.4388360000000002</v>
      </c>
      <c r="E233" s="18">
        <v>4.5903419999999997</v>
      </c>
      <c r="G233" s="18">
        <v>5.0365339999999996</v>
      </c>
      <c r="H233" s="18">
        <v>6.3656680000000003</v>
      </c>
      <c r="K233" s="18">
        <v>5.6686680000000003</v>
      </c>
      <c r="L233" s="18">
        <v>4.345472</v>
      </c>
      <c r="M233" s="18">
        <v>5.2685269999999997</v>
      </c>
      <c r="N233" s="18">
        <v>5.8688630000000002</v>
      </c>
      <c r="O233" s="18">
        <v>4.8353989999999998</v>
      </c>
      <c r="P233" s="18">
        <v>4.6691250000000002</v>
      </c>
      <c r="Q233" s="18">
        <v>4.5415460000000003</v>
      </c>
    </row>
    <row r="234" spans="2:17" x14ac:dyDescent="0.25">
      <c r="B234" s="18">
        <v>5.3713629999999997</v>
      </c>
      <c r="C234" s="18">
        <v>6.3561170000000002</v>
      </c>
      <c r="D234" s="18">
        <v>6.8442080000000001</v>
      </c>
      <c r="E234" s="18">
        <v>4.9143660000000002</v>
      </c>
      <c r="G234" s="18">
        <v>5.2492710000000002</v>
      </c>
      <c r="H234" s="18">
        <v>6.0390090000000001</v>
      </c>
      <c r="K234" s="18">
        <v>5.4201769999999998</v>
      </c>
      <c r="L234" s="18">
        <v>4.2464389999999996</v>
      </c>
      <c r="M234" s="18">
        <v>5.2685360000000001</v>
      </c>
      <c r="N234" s="18">
        <v>5.8411780000000002</v>
      </c>
      <c r="O234" s="18">
        <v>4.6342829999999999</v>
      </c>
      <c r="P234" s="18">
        <v>5.0325069999999998</v>
      </c>
      <c r="Q234" s="18">
        <v>4.6993989999999997</v>
      </c>
    </row>
    <row r="235" spans="2:17" x14ac:dyDescent="0.25">
      <c r="B235" s="18">
        <v>4.590357</v>
      </c>
      <c r="C235" s="18">
        <v>6.0691290000000002</v>
      </c>
      <c r="D235" s="18">
        <v>5.5275210000000001</v>
      </c>
      <c r="E235" s="18">
        <v>5.0325100000000003</v>
      </c>
      <c r="G235" s="18">
        <v>4.4286079999999997</v>
      </c>
      <c r="H235" s="18">
        <v>6.0053650000000003</v>
      </c>
      <c r="K235" s="18">
        <v>6.7518180000000001</v>
      </c>
      <c r="L235" s="18">
        <v>5.032508</v>
      </c>
      <c r="M235" s="18">
        <v>4.8479559999999999</v>
      </c>
      <c r="N235" s="18">
        <v>5.2838880000000001</v>
      </c>
      <c r="O235" s="18">
        <v>5.3713600000000001</v>
      </c>
      <c r="P235" s="18">
        <v>5.1754090000000001</v>
      </c>
      <c r="Q235" s="18">
        <v>7.0311349999999999</v>
      </c>
    </row>
    <row r="236" spans="2:17" x14ac:dyDescent="0.25">
      <c r="B236" s="18">
        <v>4.0260059999999998</v>
      </c>
      <c r="C236" s="18">
        <v>6.0691290000000002</v>
      </c>
      <c r="D236" s="18">
        <v>5.7255690000000001</v>
      </c>
      <c r="E236" s="18">
        <v>5.159732</v>
      </c>
      <c r="G236" s="18">
        <v>4.6473779999999998</v>
      </c>
      <c r="H236" s="18">
        <v>5.5385049999999998</v>
      </c>
      <c r="K236" s="18">
        <v>5.03653</v>
      </c>
      <c r="L236" s="18">
        <v>3.9085459999999999</v>
      </c>
      <c r="M236" s="18">
        <v>5.4944300000000004</v>
      </c>
      <c r="N236" s="18">
        <v>4.8354020000000002</v>
      </c>
      <c r="O236" s="18">
        <v>6.1123719999999997</v>
      </c>
      <c r="P236" s="18">
        <v>5.2953849999999996</v>
      </c>
      <c r="Q236" s="18">
        <v>5.0365349999999998</v>
      </c>
    </row>
    <row r="237" spans="2:17" x14ac:dyDescent="0.25">
      <c r="B237" s="18">
        <v>5.0485860000000002</v>
      </c>
      <c r="C237" s="18">
        <v>5.0445710000000004</v>
      </c>
      <c r="D237" s="18">
        <v>5.0365339999999996</v>
      </c>
      <c r="E237" s="18">
        <v>5.4388360000000002</v>
      </c>
      <c r="G237" s="18">
        <v>4.5012030000000003</v>
      </c>
      <c r="H237" s="18">
        <v>5.5385020000000003</v>
      </c>
      <c r="K237" s="18">
        <v>4.6473810000000002</v>
      </c>
      <c r="L237" s="18">
        <v>4.868805</v>
      </c>
      <c r="M237" s="18">
        <v>5.5822269999999996</v>
      </c>
      <c r="N237" s="18">
        <v>4.1450230000000001</v>
      </c>
      <c r="O237" s="18">
        <v>5.1754160000000002</v>
      </c>
      <c r="P237" s="18">
        <v>5.0965040000000004</v>
      </c>
      <c r="Q237" s="18">
        <v>4.8354020000000002</v>
      </c>
    </row>
    <row r="238" spans="2:17" x14ac:dyDescent="0.25">
      <c r="B238" s="18">
        <v>4.9717450000000003</v>
      </c>
      <c r="C238" s="18">
        <v>4.8978429999999999</v>
      </c>
      <c r="D238" s="18">
        <v>7.9634499999999999</v>
      </c>
      <c r="E238" s="18">
        <v>4.9717549999999999</v>
      </c>
      <c r="G238" s="18">
        <v>5.2953849999999996</v>
      </c>
      <c r="H238" s="18">
        <v>5.237679</v>
      </c>
      <c r="K238" s="18">
        <v>4.3033130000000002</v>
      </c>
      <c r="L238" s="18">
        <v>5.5676909999999999</v>
      </c>
      <c r="M238" s="18">
        <v>4.5947680000000002</v>
      </c>
      <c r="N238" s="18">
        <v>4.7848519999999999</v>
      </c>
      <c r="O238" s="18">
        <v>4.9717440000000002</v>
      </c>
      <c r="P238" s="18">
        <v>4.8646430000000001</v>
      </c>
      <c r="Q238" s="18">
        <v>5.0485810000000004</v>
      </c>
    </row>
    <row r="239" spans="2:17" x14ac:dyDescent="0.25">
      <c r="B239" s="18">
        <v>8.2237989999999996</v>
      </c>
      <c r="C239" s="18">
        <v>6.6703029999999996</v>
      </c>
      <c r="D239" s="18">
        <v>9.4353899999999999</v>
      </c>
      <c r="E239" s="18">
        <v>5.4944300000000004</v>
      </c>
      <c r="G239" s="18">
        <v>5.8929780000000003</v>
      </c>
      <c r="H239" s="18">
        <v>4.6994049999999996</v>
      </c>
      <c r="K239" s="18">
        <v>3.8458429999999999</v>
      </c>
      <c r="L239" s="18">
        <v>5.4388329999999998</v>
      </c>
      <c r="M239" s="18">
        <v>4.2321</v>
      </c>
      <c r="N239" s="18">
        <v>5.314476</v>
      </c>
      <c r="O239" s="18">
        <v>4.5991660000000003</v>
      </c>
      <c r="P239" s="18">
        <v>5.0485879999999996</v>
      </c>
      <c r="Q239" s="18">
        <v>4.9798970000000002</v>
      </c>
    </row>
    <row r="240" spans="2:17" x14ac:dyDescent="0.25">
      <c r="B240" s="18">
        <v>5.237679</v>
      </c>
      <c r="C240" s="18">
        <v>5.3486770000000003</v>
      </c>
      <c r="D240" s="18">
        <v>5.9613440000000004</v>
      </c>
      <c r="E240" s="18">
        <v>5.7643630000000003</v>
      </c>
      <c r="G240" s="18">
        <v>6.1123729999999998</v>
      </c>
      <c r="H240" s="18">
        <v>6.5939259999999997</v>
      </c>
      <c r="K240" s="18">
        <v>4.6473810000000002</v>
      </c>
      <c r="L240" s="18">
        <v>5.0325100000000003</v>
      </c>
      <c r="M240" s="18">
        <v>5.6686680000000003</v>
      </c>
      <c r="N240" s="18">
        <v>5.2376769999999997</v>
      </c>
      <c r="O240" s="18">
        <v>4.5415479999999997</v>
      </c>
      <c r="P240" s="18">
        <v>4.8978549999999998</v>
      </c>
      <c r="Q240" s="18">
        <v>4.7848490000000004</v>
      </c>
    </row>
    <row r="241" spans="2:17" x14ac:dyDescent="0.25">
      <c r="B241" s="18">
        <v>5.3144790000000004</v>
      </c>
      <c r="C241" s="18">
        <v>4.6691269999999996</v>
      </c>
      <c r="D241" s="18">
        <v>5.9850830000000004</v>
      </c>
      <c r="E241" s="18">
        <v>4.9717580000000003</v>
      </c>
      <c r="G241" s="18">
        <v>5.6507690000000004</v>
      </c>
      <c r="H241" s="18">
        <v>5.249269</v>
      </c>
      <c r="K241" s="18">
        <v>5.1558060000000001</v>
      </c>
      <c r="L241" s="18">
        <v>4.6691279999999997</v>
      </c>
      <c r="M241" s="18">
        <v>5.2221950000000001</v>
      </c>
      <c r="N241" s="18">
        <v>4.4468690000000004</v>
      </c>
      <c r="O241" s="18">
        <v>4.5415450000000002</v>
      </c>
      <c r="P241" s="18">
        <v>4.9513400000000001</v>
      </c>
      <c r="Q241" s="18">
        <v>5.0686119999999999</v>
      </c>
    </row>
    <row r="242" spans="2:17" x14ac:dyDescent="0.25">
      <c r="B242" s="18">
        <v>6.304913</v>
      </c>
      <c r="C242" s="18">
        <v>5.9204230000000004</v>
      </c>
      <c r="D242" s="18">
        <v>4.8395890000000001</v>
      </c>
      <c r="E242" s="18">
        <v>4.9349369999999997</v>
      </c>
      <c r="G242" s="18">
        <v>5.6400009999999998</v>
      </c>
      <c r="H242" s="18">
        <v>4.66913</v>
      </c>
      <c r="K242" s="18">
        <v>4.246435</v>
      </c>
      <c r="L242" s="18">
        <v>4.0310329999999999</v>
      </c>
      <c r="M242" s="18">
        <v>4.6299020000000004</v>
      </c>
      <c r="N242" s="18">
        <v>3.845834</v>
      </c>
      <c r="O242" s="18">
        <v>5.0925419999999999</v>
      </c>
      <c r="P242" s="18">
        <v>5.1597379999999999</v>
      </c>
      <c r="Q242" s="18">
        <v>3.8458420000000002</v>
      </c>
    </row>
    <row r="243" spans="2:17" x14ac:dyDescent="0.25">
      <c r="B243" s="18">
        <v>5.237679</v>
      </c>
      <c r="C243" s="18">
        <v>5.4685560000000004</v>
      </c>
      <c r="D243" s="18">
        <v>5.092536</v>
      </c>
      <c r="E243" s="18">
        <v>4.864655</v>
      </c>
      <c r="G243" s="18">
        <v>5.6507690000000004</v>
      </c>
      <c r="H243" s="18">
        <v>4.8017529999999997</v>
      </c>
      <c r="K243" s="18">
        <v>4.6473810000000002</v>
      </c>
      <c r="L243" s="18">
        <v>5.0325090000000001</v>
      </c>
      <c r="M243" s="18">
        <v>4.6473740000000001</v>
      </c>
      <c r="N243" s="18">
        <v>5.1321729999999999</v>
      </c>
      <c r="O243" s="18">
        <v>3.2207970000000001</v>
      </c>
      <c r="P243" s="18">
        <v>5.4201790000000001</v>
      </c>
      <c r="Q243" s="18">
        <v>5.1321729999999999</v>
      </c>
    </row>
    <row r="244" spans="2:17" x14ac:dyDescent="0.25">
      <c r="B244" s="18">
        <v>5.6686680000000003</v>
      </c>
      <c r="C244" s="18">
        <v>5.0485930000000003</v>
      </c>
      <c r="D244" s="18">
        <v>5.249269</v>
      </c>
      <c r="E244" s="18">
        <v>6.0924519999999998</v>
      </c>
      <c r="G244" s="18">
        <v>5.4388360000000002</v>
      </c>
      <c r="K244" s="18">
        <v>5.6507690000000004</v>
      </c>
      <c r="L244" s="18">
        <v>4.2702249999999999</v>
      </c>
      <c r="M244" s="18">
        <v>5.2338089999999999</v>
      </c>
      <c r="N244" s="18">
        <v>5.5275189999999998</v>
      </c>
      <c r="O244" s="18">
        <v>4.5415450000000002</v>
      </c>
      <c r="P244" s="18">
        <v>6.7668020000000002</v>
      </c>
      <c r="Q244" s="18">
        <v>4.4286099999999999</v>
      </c>
    </row>
    <row r="245" spans="2:17" x14ac:dyDescent="0.25">
      <c r="B245" s="18">
        <v>5.8929780000000003</v>
      </c>
      <c r="C245" s="18">
        <v>4.8312099999999996</v>
      </c>
      <c r="D245" s="18">
        <v>4.8354020000000002</v>
      </c>
      <c r="E245" s="18">
        <v>5.0365339999999996</v>
      </c>
      <c r="G245" s="18">
        <v>6.4979769999999997</v>
      </c>
      <c r="K245" s="18">
        <v>4.6473769999999996</v>
      </c>
      <c r="L245" s="18">
        <v>4.6473829999999996</v>
      </c>
      <c r="M245" s="18">
        <v>5.1754160000000002</v>
      </c>
      <c r="N245" s="18">
        <v>4.9717570000000002</v>
      </c>
      <c r="O245" s="18">
        <v>4.4695970000000003</v>
      </c>
      <c r="P245" s="18">
        <v>6.1750350000000003</v>
      </c>
      <c r="Q245" s="18">
        <v>5.0686140000000002</v>
      </c>
    </row>
    <row r="246" spans="2:17" x14ac:dyDescent="0.25">
      <c r="B246" s="18">
        <v>6.1223099999999997</v>
      </c>
      <c r="C246" s="18">
        <v>5.4201730000000001</v>
      </c>
      <c r="D246" s="18">
        <v>4.5947589999999998</v>
      </c>
      <c r="E246" s="18">
        <v>5.5385010000000001</v>
      </c>
      <c r="G246" s="18">
        <v>5.640002</v>
      </c>
      <c r="K246" s="18">
        <v>5.4388360000000002</v>
      </c>
      <c r="L246" s="18">
        <v>6.1123719999999997</v>
      </c>
      <c r="M246" s="18">
        <v>5.0365310000000001</v>
      </c>
      <c r="N246" s="18">
        <v>5.3713610000000003</v>
      </c>
      <c r="O246" s="18">
        <v>4.105734</v>
      </c>
      <c r="P246" s="18">
        <v>5.92042</v>
      </c>
      <c r="Q246" s="18">
        <v>4.469595</v>
      </c>
    </row>
    <row r="247" spans="2:17" x14ac:dyDescent="0.25">
      <c r="B247" s="18">
        <v>7.0022570000000002</v>
      </c>
      <c r="C247" s="18">
        <v>5.8515769999999998</v>
      </c>
      <c r="D247" s="18">
        <v>4.469595</v>
      </c>
      <c r="E247" s="18">
        <v>4.232094</v>
      </c>
      <c r="G247" s="18">
        <v>5.8619510000000004</v>
      </c>
      <c r="K247" s="18">
        <v>5.7255729999999998</v>
      </c>
      <c r="L247" s="18">
        <v>6.0691290000000002</v>
      </c>
      <c r="M247" s="18">
        <v>4.8646430000000001</v>
      </c>
      <c r="N247" s="18">
        <v>5.0325100000000003</v>
      </c>
      <c r="O247" s="18">
        <v>3.7981310000000001</v>
      </c>
      <c r="P247" s="18">
        <v>4.5415330000000003</v>
      </c>
      <c r="Q247" s="18">
        <v>5.8377080000000001</v>
      </c>
    </row>
    <row r="248" spans="2:17" x14ac:dyDescent="0.25">
      <c r="B248" s="18">
        <v>7.9761639999999998</v>
      </c>
      <c r="C248" s="18">
        <v>5.6686680000000003</v>
      </c>
      <c r="D248" s="18">
        <v>4.3221059999999998</v>
      </c>
      <c r="E248" s="18">
        <v>5.0925380000000002</v>
      </c>
      <c r="G248" s="18">
        <v>5.2685250000000003</v>
      </c>
      <c r="K248" s="18">
        <v>5.1439979999999998</v>
      </c>
      <c r="L248" s="18">
        <v>4.6473659999999999</v>
      </c>
      <c r="M248" s="18">
        <v>5.0485879999999996</v>
      </c>
      <c r="N248" s="18">
        <v>5.3713699999999998</v>
      </c>
      <c r="O248" s="18">
        <v>4.1499139999999999</v>
      </c>
      <c r="P248" s="18">
        <v>4.7848560000000004</v>
      </c>
      <c r="Q248" s="18">
        <v>7.2747149999999996</v>
      </c>
    </row>
    <row r="249" spans="2:17" x14ac:dyDescent="0.25">
      <c r="B249" s="18">
        <v>6.4917389999999999</v>
      </c>
      <c r="C249" s="18">
        <v>5.8688630000000002</v>
      </c>
      <c r="D249" s="18">
        <v>5.5676920000000001</v>
      </c>
      <c r="E249" s="18">
        <v>5.8515750000000004</v>
      </c>
      <c r="G249" s="18">
        <v>4.8354010000000001</v>
      </c>
      <c r="K249" s="18">
        <v>4.6691250000000002</v>
      </c>
      <c r="L249" s="18">
        <v>4.1450319999999996</v>
      </c>
      <c r="M249" s="18">
        <v>5.7255690000000001</v>
      </c>
      <c r="N249" s="18">
        <v>5.8619519999999996</v>
      </c>
      <c r="O249" s="18">
        <v>4.4468730000000001</v>
      </c>
      <c r="P249" s="18">
        <v>4.6473779999999998</v>
      </c>
      <c r="Q249" s="18">
        <v>5.3713629999999997</v>
      </c>
    </row>
    <row r="250" spans="2:17" x14ac:dyDescent="0.25">
      <c r="B250" s="18">
        <v>5.8411780000000002</v>
      </c>
      <c r="C250" s="18">
        <v>4.8479559999999999</v>
      </c>
      <c r="D250" s="18">
        <v>5.0805939999999996</v>
      </c>
      <c r="E250" s="18">
        <v>5.6364089999999996</v>
      </c>
      <c r="G250" s="18">
        <v>4.1499090000000001</v>
      </c>
      <c r="K250" s="18">
        <v>4.6473789999999999</v>
      </c>
      <c r="L250" s="18">
        <v>4.0510869999999999</v>
      </c>
      <c r="M250" s="18">
        <v>5.640002</v>
      </c>
      <c r="N250" s="18">
        <v>7.0570089999999999</v>
      </c>
      <c r="O250" s="18">
        <v>5.371359</v>
      </c>
      <c r="P250" s="18">
        <v>5.0365349999999998</v>
      </c>
      <c r="Q250" s="18">
        <v>6.6551109999999998</v>
      </c>
    </row>
    <row r="251" spans="2:17" x14ac:dyDescent="0.25">
      <c r="B251" s="18">
        <v>5.6147939999999998</v>
      </c>
      <c r="C251" s="18">
        <v>4.8688000000000002</v>
      </c>
      <c r="D251" s="18">
        <v>6.0557590000000001</v>
      </c>
      <c r="E251" s="18">
        <v>5.3486840000000004</v>
      </c>
      <c r="G251" s="18">
        <v>4.8479559999999999</v>
      </c>
      <c r="K251" s="18">
        <v>6.0924519999999998</v>
      </c>
      <c r="L251" s="18">
        <v>5.640002</v>
      </c>
      <c r="M251" s="18">
        <v>5.2492710000000002</v>
      </c>
      <c r="N251" s="18">
        <v>7.4508270000000003</v>
      </c>
      <c r="O251" s="18">
        <v>5.2338089999999999</v>
      </c>
      <c r="P251" s="18">
        <v>4.8646450000000003</v>
      </c>
      <c r="Q251" s="18">
        <v>6.7187250000000001</v>
      </c>
    </row>
    <row r="252" spans="2:17" x14ac:dyDescent="0.25">
      <c r="B252" s="18">
        <v>5.0365349999999998</v>
      </c>
      <c r="C252" s="18">
        <v>7.2914099999999999</v>
      </c>
      <c r="D252" s="18">
        <v>5.9238429999999997</v>
      </c>
      <c r="E252" s="18">
        <v>4.695087</v>
      </c>
      <c r="G252" s="18">
        <v>4.8646450000000003</v>
      </c>
      <c r="K252" s="18">
        <v>8.4498169999999995</v>
      </c>
      <c r="L252" s="18">
        <v>4.0760149999999999</v>
      </c>
      <c r="M252" s="18">
        <v>4.6473820000000003</v>
      </c>
      <c r="N252" s="18">
        <v>4.7721239999999998</v>
      </c>
      <c r="O252" s="18">
        <v>3.4457049999999998</v>
      </c>
      <c r="P252" s="18">
        <v>4.03104</v>
      </c>
      <c r="Q252" s="18">
        <v>4.9717529999999996</v>
      </c>
    </row>
    <row r="253" spans="2:17" x14ac:dyDescent="0.25">
      <c r="B253" s="18">
        <v>5.0325100000000003</v>
      </c>
      <c r="C253" s="18">
        <v>5.1321729999999999</v>
      </c>
      <c r="D253" s="18">
        <v>5.2260629999999999</v>
      </c>
      <c r="E253" s="18">
        <v>5.1321719999999997</v>
      </c>
      <c r="G253" s="18">
        <v>5.0325100000000003</v>
      </c>
      <c r="K253" s="18">
        <v>4.7848420000000003</v>
      </c>
      <c r="L253" s="18">
        <v>4.6473810000000002</v>
      </c>
      <c r="M253" s="18">
        <v>4.8354020000000002</v>
      </c>
      <c r="N253" s="18">
        <v>4.4148490000000002</v>
      </c>
      <c r="O253" s="18">
        <v>4.2320960000000003</v>
      </c>
      <c r="P253" s="18">
        <v>5.0925279999999997</v>
      </c>
      <c r="Q253" s="18">
        <v>5.1321719999999997</v>
      </c>
    </row>
    <row r="254" spans="2:17" x14ac:dyDescent="0.25">
      <c r="B254" s="18">
        <v>5.0325100000000003</v>
      </c>
      <c r="C254" s="18">
        <v>5.5385020000000003</v>
      </c>
      <c r="D254" s="18">
        <v>4.7721309999999999</v>
      </c>
      <c r="E254" s="18">
        <v>3.9549280000000002</v>
      </c>
      <c r="G254" s="18">
        <v>4.8479570000000001</v>
      </c>
      <c r="K254" s="18">
        <v>4.7380339999999999</v>
      </c>
      <c r="L254" s="18">
        <v>4.1499119999999996</v>
      </c>
      <c r="M254" s="18">
        <v>4.8354020000000002</v>
      </c>
      <c r="N254" s="18">
        <v>5.2338110000000002</v>
      </c>
      <c r="O254" s="18">
        <v>4.1303419999999997</v>
      </c>
      <c r="P254" s="18">
        <v>4.4468690000000004</v>
      </c>
      <c r="Q254" s="18">
        <v>5.4944300000000004</v>
      </c>
    </row>
    <row r="255" spans="2:17" x14ac:dyDescent="0.25">
      <c r="B255" s="18">
        <v>4.9349400000000001</v>
      </c>
      <c r="C255" s="18">
        <v>5.8688609999999999</v>
      </c>
      <c r="D255" s="18">
        <v>5.4944290000000002</v>
      </c>
      <c r="E255" s="18">
        <v>4.9513369999999997</v>
      </c>
      <c r="G255" s="18">
        <v>4.3220999999999998</v>
      </c>
      <c r="K255" s="18">
        <v>5.8929780000000003</v>
      </c>
      <c r="L255" s="18">
        <v>5.0965189999999998</v>
      </c>
      <c r="M255" s="18">
        <v>5.640002</v>
      </c>
      <c r="N255" s="18">
        <v>5.1754189999999998</v>
      </c>
      <c r="O255" s="18">
        <v>4.1499160000000002</v>
      </c>
      <c r="P255" s="18">
        <v>5.0485879999999996</v>
      </c>
      <c r="Q255" s="18">
        <v>5.0686159999999996</v>
      </c>
    </row>
    <row r="256" spans="2:17" x14ac:dyDescent="0.25">
      <c r="B256" s="18">
        <v>5.8515740000000003</v>
      </c>
      <c r="C256" s="18">
        <v>5.5822240000000001</v>
      </c>
      <c r="D256" s="18">
        <v>4.8395900000000003</v>
      </c>
      <c r="E256" s="18">
        <v>5.2338089999999999</v>
      </c>
      <c r="G256" s="18">
        <v>4.2464389999999996</v>
      </c>
      <c r="K256" s="18">
        <v>4.3033089999999996</v>
      </c>
      <c r="L256" s="18">
        <v>5.2953849999999996</v>
      </c>
      <c r="M256" s="18">
        <v>5.0325030000000002</v>
      </c>
      <c r="N256" s="18">
        <v>4.6299020000000004</v>
      </c>
      <c r="O256" s="18">
        <v>5.449999</v>
      </c>
      <c r="P256" s="18">
        <v>6.4416079999999996</v>
      </c>
      <c r="Q256" s="18">
        <v>4.246435</v>
      </c>
    </row>
    <row r="257" spans="2:17" x14ac:dyDescent="0.25">
      <c r="B257" s="18">
        <v>5.0686099999999996</v>
      </c>
      <c r="C257" s="18">
        <v>5.9238400000000002</v>
      </c>
      <c r="D257" s="18">
        <v>5.3600300000000001</v>
      </c>
      <c r="E257" s="18">
        <v>5.5676949999999996</v>
      </c>
      <c r="G257" s="18">
        <v>6.4979810000000002</v>
      </c>
      <c r="K257" s="18">
        <v>6.1123770000000004</v>
      </c>
      <c r="L257" s="18">
        <v>3.8877579999999998</v>
      </c>
      <c r="M257" s="18">
        <v>4.4559730000000002</v>
      </c>
      <c r="N257" s="18">
        <v>4.6473769999999996</v>
      </c>
      <c r="O257" s="18">
        <v>5.2685339999999998</v>
      </c>
      <c r="P257" s="18">
        <v>9.3988099999999992</v>
      </c>
      <c r="Q257" s="18">
        <v>4.5012109999999996</v>
      </c>
    </row>
    <row r="258" spans="2:17" x14ac:dyDescent="0.25">
      <c r="B258" s="18">
        <v>4.9349420000000004</v>
      </c>
      <c r="C258" s="18">
        <v>5.237679</v>
      </c>
      <c r="D258" s="18">
        <v>4.8479539999999997</v>
      </c>
      <c r="E258" s="18">
        <v>6.0524129999999996</v>
      </c>
      <c r="G258" s="18">
        <v>5.2492710000000002</v>
      </c>
      <c r="K258" s="18">
        <v>4.6691279999999997</v>
      </c>
      <c r="L258" s="18">
        <v>4.4331829999999997</v>
      </c>
      <c r="M258" s="18">
        <v>4.9798970000000002</v>
      </c>
      <c r="N258" s="18">
        <v>6.7518159999999998</v>
      </c>
      <c r="O258" s="18">
        <v>4.8646450000000003</v>
      </c>
      <c r="P258" s="18">
        <v>4.8479559999999999</v>
      </c>
      <c r="Q258" s="18">
        <v>5.5676909999999999</v>
      </c>
    </row>
    <row r="259" spans="2:17" x14ac:dyDescent="0.25">
      <c r="C259" s="18">
        <v>5.2492710000000002</v>
      </c>
      <c r="D259" s="18">
        <v>4.5236619999999998</v>
      </c>
      <c r="E259" s="18">
        <v>4.979889</v>
      </c>
      <c r="G259" s="18">
        <v>5.0805759999999998</v>
      </c>
      <c r="K259" s="18">
        <v>5.5676909999999999</v>
      </c>
      <c r="L259" s="18">
        <v>4.6473659999999999</v>
      </c>
      <c r="M259" s="18">
        <v>5.6147989999999997</v>
      </c>
      <c r="N259" s="18">
        <v>4.8312099999999996</v>
      </c>
      <c r="O259" s="18">
        <v>4.6298950000000003</v>
      </c>
      <c r="P259" s="18">
        <v>4.2273100000000001</v>
      </c>
      <c r="Q259" s="18">
        <v>6.4979760000000004</v>
      </c>
    </row>
    <row r="260" spans="2:17" x14ac:dyDescent="0.25">
      <c r="C260" s="18">
        <v>4.7848550000000003</v>
      </c>
      <c r="D260" s="18">
        <v>5.2492559999999999</v>
      </c>
      <c r="E260" s="18">
        <v>5.8929780000000003</v>
      </c>
      <c r="G260" s="18">
        <v>4.0710509999999998</v>
      </c>
      <c r="K260" s="18">
        <v>5.0325100000000003</v>
      </c>
      <c r="L260" s="18">
        <v>4.8354010000000001</v>
      </c>
      <c r="M260" s="18">
        <v>4.6473810000000002</v>
      </c>
      <c r="N260" s="18">
        <v>4.6342840000000001</v>
      </c>
      <c r="O260" s="18">
        <v>4.5947529999999999</v>
      </c>
      <c r="P260" s="18">
        <v>4.6473659999999999</v>
      </c>
      <c r="Q260" s="18">
        <v>5.4388360000000002</v>
      </c>
    </row>
    <row r="261" spans="2:17" x14ac:dyDescent="0.25">
      <c r="C261" s="18">
        <v>6.9178230000000003</v>
      </c>
      <c r="D261" s="18">
        <v>6.4447520000000003</v>
      </c>
      <c r="E261" s="18">
        <v>4.8479559999999999</v>
      </c>
      <c r="G261" s="18">
        <v>5.0686159999999996</v>
      </c>
      <c r="K261" s="18">
        <v>5.8377080000000001</v>
      </c>
      <c r="L261" s="18">
        <v>4.2321</v>
      </c>
      <c r="M261" s="18">
        <v>5.8619510000000004</v>
      </c>
      <c r="N261" s="18">
        <v>6.0423629999999999</v>
      </c>
      <c r="O261" s="18">
        <v>5.3144830000000001</v>
      </c>
      <c r="P261" s="18">
        <v>4.8479559999999999</v>
      </c>
      <c r="Q261" s="18">
        <v>5.1754160000000002</v>
      </c>
    </row>
    <row r="262" spans="2:17" x14ac:dyDescent="0.25">
      <c r="C262" s="18">
        <v>5.5385039999999996</v>
      </c>
      <c r="D262" s="18">
        <v>5.0686099999999996</v>
      </c>
      <c r="E262" s="18">
        <v>4.6473740000000001</v>
      </c>
      <c r="G262" s="18">
        <v>4.934939</v>
      </c>
      <c r="K262" s="18">
        <v>4.8688070000000003</v>
      </c>
      <c r="L262" s="18">
        <v>4.1057410000000001</v>
      </c>
      <c r="M262" s="18">
        <v>4.2273100000000001</v>
      </c>
      <c r="N262" s="18">
        <v>4.1057410000000001</v>
      </c>
      <c r="O262" s="18">
        <v>5.03653</v>
      </c>
      <c r="P262" s="18">
        <v>4.6342809999999997</v>
      </c>
      <c r="Q262" s="18">
        <v>5.0965189999999998</v>
      </c>
    </row>
    <row r="263" spans="2:17" x14ac:dyDescent="0.25">
      <c r="C263" s="18">
        <v>6.0053650000000003</v>
      </c>
      <c r="D263" s="18">
        <v>5.6507690000000004</v>
      </c>
      <c r="E263" s="18">
        <v>4.4468690000000004</v>
      </c>
      <c r="G263" s="18">
        <v>6.2532819999999996</v>
      </c>
      <c r="K263" s="18">
        <v>6.0924560000000003</v>
      </c>
      <c r="L263" s="18">
        <v>4.8978460000000004</v>
      </c>
      <c r="M263" s="18">
        <v>4.9349319999999999</v>
      </c>
      <c r="N263" s="18">
        <v>5.2492559999999999</v>
      </c>
      <c r="O263" s="18">
        <v>4.8688079999999996</v>
      </c>
      <c r="P263" s="18">
        <v>5.4499849999999999</v>
      </c>
      <c r="Q263" s="18">
        <v>5.3486760000000002</v>
      </c>
    </row>
    <row r="264" spans="2:17" x14ac:dyDescent="0.25">
      <c r="C264" s="18">
        <v>5.9477330000000004</v>
      </c>
      <c r="D264" s="18">
        <v>5.159732</v>
      </c>
      <c r="E264" s="18">
        <v>4.9717450000000003</v>
      </c>
      <c r="G264" s="18">
        <v>4.6342829999999999</v>
      </c>
      <c r="K264" s="18">
        <v>4.4331829999999997</v>
      </c>
      <c r="L264" s="18">
        <v>4.4286099999999999</v>
      </c>
      <c r="M264" s="18">
        <v>5.4388360000000002</v>
      </c>
      <c r="N264" s="18">
        <v>6.6915380000000004</v>
      </c>
      <c r="O264" s="18">
        <v>4.63429</v>
      </c>
      <c r="P264" s="18">
        <v>5.0686140000000002</v>
      </c>
      <c r="Q264" s="18">
        <v>4.6299060000000001</v>
      </c>
    </row>
    <row r="265" spans="2:17" x14ac:dyDescent="0.25">
      <c r="C265" s="18">
        <v>5.9238390000000001</v>
      </c>
      <c r="D265" s="18">
        <v>4.6473760000000004</v>
      </c>
      <c r="E265" s="18">
        <v>4.4331759999999996</v>
      </c>
      <c r="G265" s="18">
        <v>5.1321690000000002</v>
      </c>
      <c r="K265" s="18">
        <v>4.6473820000000003</v>
      </c>
      <c r="L265" s="18">
        <v>4.4468569999999996</v>
      </c>
      <c r="M265" s="18">
        <v>5.2376769999999997</v>
      </c>
      <c r="N265" s="18">
        <v>5.6686540000000001</v>
      </c>
      <c r="O265" s="18">
        <v>5.249269</v>
      </c>
      <c r="P265" s="18">
        <v>4.8978460000000004</v>
      </c>
      <c r="Q265" s="18">
        <v>4.6299099999999997</v>
      </c>
    </row>
    <row r="266" spans="2:17" x14ac:dyDescent="0.25">
      <c r="C266" s="18">
        <v>5.2953849999999996</v>
      </c>
      <c r="D266" s="18">
        <v>4.784853</v>
      </c>
      <c r="E266" s="18">
        <v>3.6953860000000001</v>
      </c>
      <c r="G266" s="18">
        <v>5.0365320000000002</v>
      </c>
      <c r="K266" s="18">
        <v>4.2032790000000002</v>
      </c>
      <c r="L266" s="18">
        <v>3.8299989999999999</v>
      </c>
      <c r="M266" s="18">
        <v>4.9019839999999997</v>
      </c>
      <c r="N266" s="18">
        <v>5.4351089999999997</v>
      </c>
      <c r="O266" s="18">
        <v>4.9349410000000002</v>
      </c>
      <c r="P266" s="18">
        <v>4.9349400000000001</v>
      </c>
      <c r="Q266" s="18">
        <v>4.784853</v>
      </c>
    </row>
    <row r="267" spans="2:17" x14ac:dyDescent="0.25">
      <c r="C267" s="18">
        <v>4.9349360000000004</v>
      </c>
      <c r="D267" s="18">
        <v>5.6829489999999998</v>
      </c>
      <c r="E267" s="18">
        <v>4.0710509999999998</v>
      </c>
      <c r="G267" s="18">
        <v>5.0485879999999996</v>
      </c>
      <c r="K267" s="18">
        <v>4.5236609999999997</v>
      </c>
      <c r="L267" s="18">
        <v>4.1450279999999999</v>
      </c>
      <c r="M267" s="18">
        <v>5.4944300000000004</v>
      </c>
      <c r="N267" s="18">
        <v>5.1439979999999998</v>
      </c>
      <c r="O267" s="18">
        <v>6.2435559999999999</v>
      </c>
      <c r="P267" s="18">
        <v>5.4351089999999997</v>
      </c>
      <c r="Q267" s="18">
        <v>5.868862</v>
      </c>
    </row>
    <row r="268" spans="2:17" x14ac:dyDescent="0.25">
      <c r="C268" s="18">
        <v>5.0325100000000003</v>
      </c>
      <c r="D268" s="18">
        <v>5.2221849999999996</v>
      </c>
      <c r="E268" s="18">
        <v>4.6994049999999996</v>
      </c>
      <c r="G268" s="18">
        <v>5.4685410000000001</v>
      </c>
      <c r="L268" s="18">
        <v>5.2492710000000002</v>
      </c>
      <c r="M268" s="18">
        <v>5.3713629999999997</v>
      </c>
      <c r="N268" s="18">
        <v>5.032502</v>
      </c>
      <c r="O268" s="18">
        <v>5.0925419999999999</v>
      </c>
      <c r="P268" s="18">
        <v>4.2320929999999999</v>
      </c>
      <c r="Q268" s="18">
        <v>5.0485879999999996</v>
      </c>
    </row>
    <row r="269" spans="2:17" x14ac:dyDescent="0.25">
      <c r="C269" s="18">
        <v>5.0485879999999996</v>
      </c>
      <c r="D269" s="18">
        <v>4.7380430000000002</v>
      </c>
      <c r="E269" s="18">
        <v>5.0965189999999998</v>
      </c>
      <c r="L269" s="18">
        <v>4.0259960000000001</v>
      </c>
      <c r="M269" s="18">
        <v>5.4201779999999999</v>
      </c>
      <c r="N269" s="18">
        <v>5.9238400000000002</v>
      </c>
      <c r="O269" s="18">
        <v>4.031034</v>
      </c>
      <c r="P269" s="18">
        <v>5.0965189999999998</v>
      </c>
      <c r="Q269" s="18">
        <v>4.6342689999999997</v>
      </c>
    </row>
    <row r="270" spans="2:17" x14ac:dyDescent="0.25">
      <c r="C270" s="18">
        <v>5.1754160000000002</v>
      </c>
      <c r="D270" s="18">
        <v>4.8688070000000003</v>
      </c>
      <c r="E270" s="18">
        <v>4.0710509999999998</v>
      </c>
      <c r="L270" s="18">
        <v>4.051094</v>
      </c>
      <c r="M270" s="18">
        <v>5.6364089999999996</v>
      </c>
      <c r="N270" s="18">
        <v>5.8929780000000003</v>
      </c>
      <c r="O270" s="18">
        <v>5.2838880000000001</v>
      </c>
      <c r="P270" s="18">
        <v>4.3033130000000002</v>
      </c>
      <c r="Q270" s="18">
        <v>5.2492720000000004</v>
      </c>
    </row>
    <row r="271" spans="2:17" x14ac:dyDescent="0.25">
      <c r="C271" s="18">
        <v>5.8411780000000002</v>
      </c>
      <c r="D271" s="18">
        <v>4.7380420000000001</v>
      </c>
      <c r="E271" s="18">
        <v>4.6342800000000004</v>
      </c>
      <c r="L271" s="18">
        <v>4.1057430000000004</v>
      </c>
      <c r="M271" s="18">
        <v>6.3974219999999997</v>
      </c>
      <c r="N271" s="18">
        <v>4.8312099999999996</v>
      </c>
      <c r="O271" s="18">
        <v>6.397418</v>
      </c>
      <c r="P271" s="18">
        <v>5.1321580000000004</v>
      </c>
      <c r="Q271" s="18">
        <v>5.3486849999999997</v>
      </c>
    </row>
    <row r="272" spans="2:17" x14ac:dyDescent="0.25">
      <c r="C272" s="18">
        <v>5.7959110000000003</v>
      </c>
      <c r="D272" s="18">
        <v>4.9143660000000002</v>
      </c>
      <c r="E272" s="18">
        <v>4.2320919999999997</v>
      </c>
      <c r="L272" s="18">
        <v>5.2492720000000004</v>
      </c>
      <c r="M272" s="18">
        <v>6.9499610000000001</v>
      </c>
      <c r="N272" s="18">
        <v>4.4468649999999998</v>
      </c>
      <c r="O272" s="18">
        <v>5.2953849999999996</v>
      </c>
      <c r="P272" s="18">
        <v>4.695087</v>
      </c>
      <c r="Q272" s="18">
        <v>6.6703029999999996</v>
      </c>
    </row>
    <row r="273" spans="3:17" x14ac:dyDescent="0.25">
      <c r="C273" s="18">
        <v>5.5385049999999998</v>
      </c>
      <c r="D273" s="18">
        <v>6.8115750000000004</v>
      </c>
      <c r="E273" s="18">
        <v>5.1440080000000004</v>
      </c>
      <c r="L273" s="18">
        <v>4.8312099999999996</v>
      </c>
      <c r="M273" s="18">
        <v>5.9477359999999999</v>
      </c>
      <c r="N273" s="18">
        <v>4.8354020000000002</v>
      </c>
      <c r="O273" s="18">
        <v>7.13978</v>
      </c>
      <c r="P273" s="18">
        <v>4.5415479999999997</v>
      </c>
      <c r="Q273" s="18">
        <v>4.8688070000000003</v>
      </c>
    </row>
    <row r="274" spans="3:17" x14ac:dyDescent="0.25">
      <c r="C274" s="18">
        <v>5.6686690000000004</v>
      </c>
      <c r="D274" s="18">
        <v>6.269463</v>
      </c>
      <c r="E274" s="18">
        <v>6.6915290000000001</v>
      </c>
      <c r="L274" s="18">
        <v>5.0965160000000003</v>
      </c>
      <c r="M274" s="18">
        <v>6.2920420000000004</v>
      </c>
      <c r="N274" s="18">
        <v>5.0325100000000003</v>
      </c>
      <c r="O274" s="18">
        <v>4.66913</v>
      </c>
      <c r="P274" s="18">
        <v>4.4559699999999998</v>
      </c>
      <c r="Q274" s="18">
        <v>4.4331759999999996</v>
      </c>
    </row>
    <row r="275" spans="3:17" x14ac:dyDescent="0.25">
      <c r="C275" s="18">
        <v>5.4201769999999998</v>
      </c>
      <c r="D275" s="18">
        <v>6.7518149999999997</v>
      </c>
      <c r="E275" s="18">
        <v>5.2685360000000001</v>
      </c>
      <c r="L275" s="18">
        <v>5.1321719999999997</v>
      </c>
      <c r="M275" s="18">
        <v>5.4351089999999997</v>
      </c>
      <c r="N275" s="18">
        <v>5.2685339999999998</v>
      </c>
      <c r="O275" s="18">
        <v>4.4695900000000002</v>
      </c>
      <c r="P275" s="18">
        <v>4.8688070000000003</v>
      </c>
      <c r="Q275" s="18">
        <v>4.7380440000000004</v>
      </c>
    </row>
    <row r="276" spans="3:17" x14ac:dyDescent="0.25">
      <c r="C276" s="18">
        <v>4.934939</v>
      </c>
      <c r="D276" s="18">
        <v>7.1141949999999996</v>
      </c>
      <c r="E276" s="18">
        <v>4.4468730000000001</v>
      </c>
      <c r="L276" s="18">
        <v>5.0925419999999999</v>
      </c>
      <c r="M276" s="18">
        <v>5.4759479999999998</v>
      </c>
      <c r="N276" s="18">
        <v>6.3561189999999996</v>
      </c>
      <c r="O276" s="18">
        <v>4.5012150000000002</v>
      </c>
      <c r="P276" s="18">
        <v>4.046087</v>
      </c>
      <c r="Q276" s="18">
        <v>4.6993989999999997</v>
      </c>
    </row>
    <row r="277" spans="3:17" x14ac:dyDescent="0.25">
      <c r="C277" s="18">
        <v>5.032502</v>
      </c>
      <c r="D277" s="18">
        <v>5.4759549999999999</v>
      </c>
      <c r="E277" s="18">
        <v>5.795903</v>
      </c>
      <c r="L277" s="18">
        <v>5.2953849999999996</v>
      </c>
      <c r="M277" s="18">
        <v>4.8353869999999999</v>
      </c>
      <c r="N277" s="18">
        <v>5.7255690000000001</v>
      </c>
      <c r="O277" s="18">
        <v>4.6950989999999999</v>
      </c>
      <c r="P277" s="18">
        <v>4.4468690000000004</v>
      </c>
      <c r="Q277" s="18">
        <v>4.6299099999999997</v>
      </c>
    </row>
    <row r="278" spans="3:17" x14ac:dyDescent="0.25">
      <c r="C278" s="18">
        <v>5.3297100000000004</v>
      </c>
      <c r="D278" s="18">
        <v>5.0485879999999996</v>
      </c>
      <c r="E278" s="18">
        <v>4.6691229999999999</v>
      </c>
      <c r="L278" s="18">
        <v>4.4468730000000001</v>
      </c>
      <c r="M278" s="18">
        <v>6.0390090000000001</v>
      </c>
      <c r="N278" s="18">
        <v>6.6703010000000003</v>
      </c>
      <c r="O278" s="18">
        <v>4.149902</v>
      </c>
      <c r="P278" s="18">
        <v>4.4148589999999999</v>
      </c>
      <c r="Q278" s="18">
        <v>6.6915300000000002</v>
      </c>
    </row>
    <row r="279" spans="3:17" x14ac:dyDescent="0.25">
      <c r="C279" s="18">
        <v>6.0390090000000001</v>
      </c>
      <c r="D279" s="18">
        <v>4.9349360000000004</v>
      </c>
      <c r="E279" s="18">
        <v>4.0310329999999999</v>
      </c>
      <c r="L279" s="18">
        <v>5.2492710000000002</v>
      </c>
      <c r="M279" s="18">
        <v>5.9613440000000004</v>
      </c>
      <c r="N279" s="18">
        <v>5.2260590000000002</v>
      </c>
      <c r="O279" s="18">
        <v>6.5538610000000004</v>
      </c>
      <c r="P279" s="18">
        <v>4.0710509999999998</v>
      </c>
      <c r="Q279" s="18">
        <v>5.4499959999999996</v>
      </c>
    </row>
    <row r="280" spans="3:17" x14ac:dyDescent="0.25">
      <c r="C280" s="18">
        <v>5.1439919999999999</v>
      </c>
      <c r="D280" s="18">
        <v>5.048584</v>
      </c>
      <c r="E280" s="18">
        <v>4.5991710000000001</v>
      </c>
      <c r="L280" s="18">
        <v>4.8687909999999999</v>
      </c>
      <c r="M280" s="18">
        <v>4.4148589999999999</v>
      </c>
      <c r="N280" s="18">
        <v>5.45</v>
      </c>
      <c r="O280" s="18">
        <v>5.3144869999999997</v>
      </c>
      <c r="P280" s="18">
        <v>5.4944259999999998</v>
      </c>
      <c r="Q280" s="18">
        <v>4.6473810000000002</v>
      </c>
    </row>
    <row r="281" spans="3:17" x14ac:dyDescent="0.25">
      <c r="C281" s="18">
        <v>5.1321729999999999</v>
      </c>
      <c r="D281" s="18">
        <v>6.2694609999999997</v>
      </c>
      <c r="E281" s="18">
        <v>5.132174</v>
      </c>
      <c r="L281" s="18">
        <v>4.0460909999999997</v>
      </c>
      <c r="M281" s="18">
        <v>5.0686140000000002</v>
      </c>
      <c r="N281" s="18">
        <v>5.2338089999999999</v>
      </c>
      <c r="O281" s="18">
        <v>5.4388360000000002</v>
      </c>
      <c r="P281" s="18">
        <v>4.4286099999999999</v>
      </c>
      <c r="Q281" s="18">
        <v>5.0485879999999996</v>
      </c>
    </row>
    <row r="282" spans="3:17" x14ac:dyDescent="0.25">
      <c r="C282" s="18">
        <v>4.2321</v>
      </c>
      <c r="D282" s="18">
        <v>6.2920439999999997</v>
      </c>
      <c r="E282" s="18">
        <v>5.9850890000000003</v>
      </c>
      <c r="L282" s="18">
        <v>5.237679</v>
      </c>
      <c r="M282" s="18">
        <v>4.1499180000000004</v>
      </c>
      <c r="N282" s="18">
        <v>4.8479559999999999</v>
      </c>
      <c r="O282" s="18">
        <v>6.4447669999999997</v>
      </c>
      <c r="P282" s="18">
        <v>4.8688010000000004</v>
      </c>
      <c r="Q282" s="18">
        <v>5.0925409999999998</v>
      </c>
    </row>
    <row r="283" spans="3:17" x14ac:dyDescent="0.25">
      <c r="C283" s="18">
        <v>5.4944300000000004</v>
      </c>
      <c r="D283" s="18">
        <v>6.2694609999999997</v>
      </c>
      <c r="E283" s="18">
        <v>3.6289910000000001</v>
      </c>
      <c r="L283" s="18">
        <v>4.8479559999999999</v>
      </c>
      <c r="M283" s="18">
        <v>4.9717380000000002</v>
      </c>
      <c r="N283" s="18">
        <v>5.8515750000000004</v>
      </c>
      <c r="O283" s="18">
        <v>5.2492710000000002</v>
      </c>
      <c r="P283" s="18">
        <v>4.0260030000000002</v>
      </c>
      <c r="Q283" s="18">
        <v>6.4416079999999996</v>
      </c>
    </row>
    <row r="284" spans="3:17" x14ac:dyDescent="0.25">
      <c r="C284" s="18">
        <v>5.4201779999999999</v>
      </c>
      <c r="D284" s="18">
        <v>4.2464389999999996</v>
      </c>
      <c r="E284" s="18">
        <v>4.227303</v>
      </c>
      <c r="L284" s="18">
        <v>5.0965259999999999</v>
      </c>
      <c r="M284" s="18">
        <v>4.6473659999999999</v>
      </c>
      <c r="N284" s="18">
        <v>4.8353950000000001</v>
      </c>
      <c r="O284" s="18">
        <v>5.2338060000000004</v>
      </c>
      <c r="P284" s="18">
        <v>7.271941</v>
      </c>
      <c r="Q284" s="18">
        <v>4.8311950000000001</v>
      </c>
    </row>
    <row r="285" spans="3:17" x14ac:dyDescent="0.25">
      <c r="C285" s="18">
        <v>5.8377080000000001</v>
      </c>
      <c r="D285" s="18">
        <v>4.7848430000000004</v>
      </c>
      <c r="E285" s="18">
        <v>5.0485879999999996</v>
      </c>
      <c r="L285" s="18">
        <v>3.872093</v>
      </c>
      <c r="M285" s="18">
        <v>3.8458380000000001</v>
      </c>
      <c r="N285" s="18">
        <v>4.5415429999999999</v>
      </c>
      <c r="O285" s="18">
        <v>4.0710439999999997</v>
      </c>
      <c r="P285" s="18">
        <v>7.3163689999999999</v>
      </c>
      <c r="Q285" s="18">
        <v>6.6459570000000001</v>
      </c>
    </row>
    <row r="286" spans="3:17" x14ac:dyDescent="0.25">
      <c r="C286" s="18">
        <v>5.0965189999999998</v>
      </c>
      <c r="D286" s="18">
        <v>5.0485879999999996</v>
      </c>
      <c r="E286" s="18">
        <v>5.2685360000000001</v>
      </c>
      <c r="L286" s="18">
        <v>5.2338089999999999</v>
      </c>
      <c r="N286" s="18">
        <v>5.2492710000000002</v>
      </c>
      <c r="O286" s="18">
        <v>5.438828</v>
      </c>
      <c r="P286" s="18">
        <v>5.4944309999999996</v>
      </c>
      <c r="Q286" s="18">
        <v>4.9798970000000002</v>
      </c>
    </row>
    <row r="287" spans="3:17" x14ac:dyDescent="0.25">
      <c r="C287" s="18">
        <v>5.2376649999999998</v>
      </c>
      <c r="D287" s="18">
        <v>5.3713629999999997</v>
      </c>
      <c r="E287" s="18">
        <v>4.3361400000000003</v>
      </c>
      <c r="L287" s="18">
        <v>5.175414</v>
      </c>
      <c r="N287" s="18">
        <v>4.5012150000000002</v>
      </c>
      <c r="O287" s="18">
        <v>5.7255690000000001</v>
      </c>
      <c r="P287" s="18">
        <v>4.7848560000000004</v>
      </c>
      <c r="Q287" s="18">
        <v>4.4331759999999996</v>
      </c>
    </row>
    <row r="288" spans="3:17" x14ac:dyDescent="0.25">
      <c r="C288" s="18">
        <v>5.7255690000000001</v>
      </c>
      <c r="D288" s="18">
        <v>4.6473810000000002</v>
      </c>
      <c r="E288" s="18">
        <v>3.7008580000000002</v>
      </c>
      <c r="L288" s="18">
        <v>4.0460909999999997</v>
      </c>
      <c r="N288" s="18">
        <v>4.4468690000000004</v>
      </c>
      <c r="O288" s="18">
        <v>4.2272949999999998</v>
      </c>
      <c r="P288" s="18">
        <v>4.3454800000000002</v>
      </c>
      <c r="Q288" s="18">
        <v>4.6299060000000001</v>
      </c>
    </row>
    <row r="289" spans="3:17" x14ac:dyDescent="0.25">
      <c r="C289" s="18">
        <v>5.6686610000000002</v>
      </c>
      <c r="D289" s="18">
        <v>6.1586090000000002</v>
      </c>
      <c r="E289" s="18">
        <v>4.4695939999999998</v>
      </c>
      <c r="L289" s="18">
        <v>5.0325100000000003</v>
      </c>
      <c r="N289" s="18">
        <v>4.6342829999999999</v>
      </c>
      <c r="O289" s="18">
        <v>3.9549319999999999</v>
      </c>
      <c r="P289" s="18">
        <v>5.0365190000000002</v>
      </c>
      <c r="Q289" s="18">
        <v>4.7380490000000002</v>
      </c>
    </row>
    <row r="290" spans="3:17" x14ac:dyDescent="0.25">
      <c r="C290" s="18">
        <v>5.0925380000000002</v>
      </c>
      <c r="D290" s="18">
        <v>5.0965170000000004</v>
      </c>
      <c r="E290" s="18">
        <v>5.5676899999999998</v>
      </c>
      <c r="L290" s="18">
        <v>4.8479559999999999</v>
      </c>
      <c r="N290" s="18">
        <v>4.5415409999999996</v>
      </c>
      <c r="O290" s="18">
        <v>3.872093</v>
      </c>
      <c r="P290" s="18">
        <v>4.7380339999999999</v>
      </c>
      <c r="Q290" s="18">
        <v>4.934939</v>
      </c>
    </row>
    <row r="291" spans="3:17" x14ac:dyDescent="0.25">
      <c r="C291" s="18">
        <v>5.6147989999999997</v>
      </c>
      <c r="D291" s="18">
        <v>4.8479559999999999</v>
      </c>
      <c r="E291" s="18">
        <v>5.5385020000000003</v>
      </c>
      <c r="L291" s="18">
        <v>5.438828</v>
      </c>
      <c r="N291" s="18">
        <v>4.3361429999999999</v>
      </c>
      <c r="O291" s="18">
        <v>3.645702</v>
      </c>
      <c r="P291" s="18">
        <v>3.7117990000000001</v>
      </c>
      <c r="Q291" s="18">
        <v>3.82999</v>
      </c>
    </row>
    <row r="292" spans="3:17" x14ac:dyDescent="0.25">
      <c r="C292" s="18">
        <v>4.8978479999999998</v>
      </c>
      <c r="D292" s="18">
        <v>5.2838940000000001</v>
      </c>
      <c r="E292" s="18">
        <v>5.0686140000000002</v>
      </c>
      <c r="L292" s="18">
        <v>4.4331680000000002</v>
      </c>
      <c r="N292" s="18">
        <v>4.6994049999999996</v>
      </c>
      <c r="O292" s="18">
        <v>5.961347</v>
      </c>
      <c r="P292" s="18">
        <v>4.7848560000000004</v>
      </c>
      <c r="Q292" s="18">
        <v>4.0108839999999999</v>
      </c>
    </row>
    <row r="293" spans="3:17" x14ac:dyDescent="0.25">
      <c r="C293" s="18">
        <v>4.8353999999999999</v>
      </c>
      <c r="D293" s="18">
        <v>5.8515750000000004</v>
      </c>
      <c r="E293" s="18">
        <v>4.6691279999999997</v>
      </c>
      <c r="L293" s="18">
        <v>4.6473659999999999</v>
      </c>
      <c r="N293" s="18">
        <v>5.8688630000000002</v>
      </c>
      <c r="O293" s="18">
        <v>6.3974219999999997</v>
      </c>
      <c r="P293" s="18">
        <v>4.336144</v>
      </c>
      <c r="Q293" s="18">
        <v>5.249269</v>
      </c>
    </row>
    <row r="294" spans="3:17" x14ac:dyDescent="0.25">
      <c r="C294" s="18">
        <v>5.0965189999999998</v>
      </c>
      <c r="D294" s="18">
        <v>5.4388339999999999</v>
      </c>
      <c r="E294" s="18">
        <v>5.0485879999999996</v>
      </c>
      <c r="L294" s="18">
        <v>5.4388360000000002</v>
      </c>
      <c r="N294" s="18">
        <v>5.092543</v>
      </c>
      <c r="O294" s="18">
        <v>5.0685989999999999</v>
      </c>
      <c r="P294" s="18">
        <v>4.9717570000000002</v>
      </c>
      <c r="Q294" s="18">
        <v>5.1597340000000003</v>
      </c>
    </row>
    <row r="295" spans="3:17" x14ac:dyDescent="0.25">
      <c r="C295" s="18">
        <v>4.6691279999999997</v>
      </c>
      <c r="D295" s="18">
        <v>6.0924519999999998</v>
      </c>
      <c r="E295" s="18">
        <v>5.0365339999999996</v>
      </c>
      <c r="L295" s="18">
        <v>5.2953849999999996</v>
      </c>
      <c r="N295" s="18">
        <v>5.2376769999999997</v>
      </c>
      <c r="O295" s="18">
        <v>5.3296979999999996</v>
      </c>
      <c r="P295" s="18">
        <v>4.8354020000000002</v>
      </c>
      <c r="Q295" s="18">
        <v>4.4695919999999996</v>
      </c>
    </row>
    <row r="296" spans="3:17" x14ac:dyDescent="0.25">
      <c r="C296" s="18">
        <v>5.0365339999999996</v>
      </c>
      <c r="D296" s="18">
        <v>5.2492710000000002</v>
      </c>
      <c r="E296" s="18">
        <v>4.5012150000000002</v>
      </c>
      <c r="L296" s="18">
        <v>4.6342840000000001</v>
      </c>
      <c r="N296" s="18">
        <v>5.2953849999999996</v>
      </c>
      <c r="O296" s="18">
        <v>5.295382</v>
      </c>
      <c r="P296" s="18">
        <v>4.89785</v>
      </c>
      <c r="Q296" s="18">
        <v>5.7643639999999996</v>
      </c>
    </row>
    <row r="297" spans="3:17" x14ac:dyDescent="0.25">
      <c r="C297" s="18">
        <v>5.2953859999999997</v>
      </c>
      <c r="D297" s="18">
        <v>4.7848560000000004</v>
      </c>
      <c r="E297" s="18">
        <v>5.237679</v>
      </c>
      <c r="L297" s="18">
        <v>5.2492710000000002</v>
      </c>
      <c r="N297" s="18">
        <v>4.8395869999999999</v>
      </c>
      <c r="O297" s="18">
        <v>4.2702280000000004</v>
      </c>
      <c r="P297" s="18">
        <v>5.175414</v>
      </c>
      <c r="Q297" s="18">
        <v>5.4388209999999999</v>
      </c>
    </row>
    <row r="298" spans="3:17" x14ac:dyDescent="0.25">
      <c r="C298" s="18">
        <v>5.8063900000000004</v>
      </c>
      <c r="D298" s="18">
        <v>5.2338089999999999</v>
      </c>
      <c r="E298" s="18">
        <v>5.6686680000000003</v>
      </c>
      <c r="L298" s="18">
        <v>4.2464389999999996</v>
      </c>
      <c r="N298" s="18">
        <v>4.8354020000000002</v>
      </c>
      <c r="O298" s="18">
        <v>4.8354020000000002</v>
      </c>
      <c r="P298" s="18">
        <v>4.6691229999999999</v>
      </c>
      <c r="Q298" s="18">
        <v>4.9798970000000002</v>
      </c>
    </row>
    <row r="299" spans="3:17" x14ac:dyDescent="0.25">
      <c r="C299" s="18">
        <v>5.0365339999999996</v>
      </c>
      <c r="D299" s="18">
        <v>5.044575</v>
      </c>
      <c r="E299" s="18">
        <v>4.9798939999999998</v>
      </c>
      <c r="L299" s="18">
        <v>5.4685560000000004</v>
      </c>
      <c r="N299" s="18">
        <v>5.3713629999999997</v>
      </c>
      <c r="O299" s="18">
        <v>3.2207970000000001</v>
      </c>
      <c r="P299" s="18">
        <v>4.8479559999999999</v>
      </c>
      <c r="Q299" s="18">
        <v>6.1123719999999997</v>
      </c>
    </row>
    <row r="300" spans="3:17" x14ac:dyDescent="0.25">
      <c r="C300" s="18">
        <v>5.268535</v>
      </c>
      <c r="D300" s="18">
        <v>4.6473810000000002</v>
      </c>
      <c r="E300" s="18">
        <v>5.0686140000000002</v>
      </c>
      <c r="L300" s="18">
        <v>4.1499199999999998</v>
      </c>
      <c r="N300" s="18">
        <v>5.2338019999999998</v>
      </c>
      <c r="O300" s="18">
        <v>3.90855</v>
      </c>
      <c r="P300" s="18">
        <v>4.934939</v>
      </c>
      <c r="Q300" s="18">
        <v>4.6473810000000002</v>
      </c>
    </row>
    <row r="301" spans="3:17" x14ac:dyDescent="0.25">
      <c r="C301" s="18">
        <v>6.201225</v>
      </c>
      <c r="D301" s="18">
        <v>5.4944300000000004</v>
      </c>
      <c r="E301" s="18">
        <v>4.4331829999999997</v>
      </c>
      <c r="L301" s="18">
        <v>5.6507690000000004</v>
      </c>
      <c r="N301" s="18">
        <v>5.8515750000000004</v>
      </c>
      <c r="O301" s="18">
        <v>4.03104</v>
      </c>
      <c r="P301" s="18">
        <v>6.269463</v>
      </c>
      <c r="Q301" s="18">
        <v>4.8354020000000002</v>
      </c>
    </row>
    <row r="302" spans="3:17" x14ac:dyDescent="0.25">
      <c r="C302" s="18">
        <v>5.8377080000000001</v>
      </c>
      <c r="D302" s="18">
        <v>5.2838919999999998</v>
      </c>
      <c r="E302" s="18">
        <v>4.9798970000000002</v>
      </c>
      <c r="L302" s="18">
        <v>4.076022</v>
      </c>
      <c r="N302" s="18">
        <v>5.4014559999999996</v>
      </c>
      <c r="O302" s="18">
        <v>4.345472</v>
      </c>
      <c r="P302" s="18">
        <v>5.0325069999999998</v>
      </c>
      <c r="Q302" s="18">
        <v>5.0965189999999998</v>
      </c>
    </row>
    <row r="303" spans="3:17" x14ac:dyDescent="0.25">
      <c r="C303" s="18">
        <v>5.0686119999999999</v>
      </c>
      <c r="D303" s="18">
        <v>6.253285</v>
      </c>
      <c r="E303" s="18">
        <v>6.2532819999999996</v>
      </c>
      <c r="L303" s="18">
        <v>5.809876</v>
      </c>
      <c r="N303" s="18">
        <v>4.8688130000000003</v>
      </c>
      <c r="O303" s="18">
        <v>6.4698549999999999</v>
      </c>
      <c r="P303" s="18">
        <v>5.4351089999999997</v>
      </c>
      <c r="Q303" s="18">
        <v>6.2435510000000001</v>
      </c>
    </row>
    <row r="304" spans="3:17" x14ac:dyDescent="0.25">
      <c r="C304" s="18">
        <v>4.8354020000000002</v>
      </c>
      <c r="D304" s="18">
        <v>6.4447539999999996</v>
      </c>
      <c r="E304" s="18">
        <v>5.0485730000000002</v>
      </c>
      <c r="L304" s="18">
        <v>5.0485879999999996</v>
      </c>
      <c r="N304" s="18">
        <v>5.4759599999999997</v>
      </c>
      <c r="O304" s="18">
        <v>3.8458380000000001</v>
      </c>
      <c r="P304" s="18">
        <v>5.0365349999999998</v>
      </c>
      <c r="Q304" s="18">
        <v>4.5903600000000004</v>
      </c>
    </row>
    <row r="305" spans="3:17" x14ac:dyDescent="0.25">
      <c r="C305" s="18">
        <v>4.6342840000000001</v>
      </c>
      <c r="D305" s="18">
        <v>5.0686140000000002</v>
      </c>
      <c r="E305" s="18">
        <v>5.237679</v>
      </c>
      <c r="L305" s="18">
        <v>5.1754160000000002</v>
      </c>
      <c r="N305" s="18">
        <v>4.3454800000000002</v>
      </c>
      <c r="O305" s="18">
        <v>4.5415409999999996</v>
      </c>
      <c r="P305" s="18">
        <v>4.4559749999999996</v>
      </c>
      <c r="Q305" s="18">
        <v>5.4388360000000002</v>
      </c>
    </row>
    <row r="306" spans="3:17" x14ac:dyDescent="0.25">
      <c r="C306" s="18">
        <v>4.4331800000000001</v>
      </c>
      <c r="D306" s="18">
        <v>8.6582480000000004</v>
      </c>
      <c r="E306" s="18">
        <v>4.3454800000000002</v>
      </c>
      <c r="L306" s="18">
        <v>4.6691250000000002</v>
      </c>
      <c r="N306" s="18">
        <v>4.5903489999999998</v>
      </c>
      <c r="O306" s="18">
        <v>5.5275179999999997</v>
      </c>
      <c r="P306" s="18">
        <v>4.3964689999999997</v>
      </c>
      <c r="Q306" s="18">
        <v>6.1586049999999997</v>
      </c>
    </row>
    <row r="307" spans="3:17" x14ac:dyDescent="0.25">
      <c r="C307" s="18">
        <v>5.7255690000000001</v>
      </c>
      <c r="D307" s="18">
        <v>6.2694609999999997</v>
      </c>
      <c r="E307" s="18">
        <v>5.0485829999999998</v>
      </c>
      <c r="L307" s="18">
        <v>4.7848470000000001</v>
      </c>
      <c r="N307" s="18">
        <v>5.8515829999999998</v>
      </c>
      <c r="O307" s="18">
        <v>5.8619519999999996</v>
      </c>
      <c r="P307" s="18">
        <v>4.4468569999999996</v>
      </c>
      <c r="Q307" s="18">
        <v>5.0485879999999996</v>
      </c>
    </row>
    <row r="308" spans="3:17" x14ac:dyDescent="0.25">
      <c r="C308" s="18">
        <v>5.0485850000000001</v>
      </c>
      <c r="D308" s="18">
        <v>7.4915120000000002</v>
      </c>
      <c r="E308" s="18">
        <v>5.226057</v>
      </c>
      <c r="L308" s="18">
        <v>4.7123210000000002</v>
      </c>
      <c r="N308" s="18">
        <v>5.7255690000000001</v>
      </c>
      <c r="O308" s="18">
        <v>5.4759580000000003</v>
      </c>
      <c r="P308" s="18">
        <v>7.1482830000000002</v>
      </c>
      <c r="Q308" s="18">
        <v>5.2338089999999999</v>
      </c>
    </row>
    <row r="309" spans="3:17" x14ac:dyDescent="0.25">
      <c r="C309" s="18">
        <v>4.7380449999999996</v>
      </c>
      <c r="D309" s="18">
        <v>4.8479510000000001</v>
      </c>
      <c r="E309" s="18">
        <v>5.6686699999999997</v>
      </c>
      <c r="L309" s="18">
        <v>4.4468690000000004</v>
      </c>
      <c r="N309" s="18">
        <v>6.2920420000000004</v>
      </c>
      <c r="O309" s="18">
        <v>6.8914239999999998</v>
      </c>
      <c r="P309" s="18">
        <v>4.2464310000000003</v>
      </c>
      <c r="Q309" s="18">
        <v>6.4917379999999998</v>
      </c>
    </row>
    <row r="310" spans="3:17" x14ac:dyDescent="0.25">
      <c r="C310" s="18">
        <v>5.4944280000000001</v>
      </c>
      <c r="D310" s="18">
        <v>5.5275210000000001</v>
      </c>
      <c r="E310" s="18">
        <v>5.6075749999999998</v>
      </c>
      <c r="L310" s="18">
        <v>4.0310360000000003</v>
      </c>
      <c r="N310" s="18">
        <v>7.8610230000000003</v>
      </c>
      <c r="O310" s="18">
        <v>5.6364089999999996</v>
      </c>
      <c r="P310" s="18">
        <v>4.469595</v>
      </c>
      <c r="Q310" s="18">
        <v>4.4468730000000001</v>
      </c>
    </row>
    <row r="311" spans="3:17" x14ac:dyDescent="0.25">
      <c r="C311" s="18">
        <v>6.2920420000000004</v>
      </c>
      <c r="D311" s="18">
        <v>4.6821270000000004</v>
      </c>
      <c r="E311" s="18">
        <v>6.0557679999999996</v>
      </c>
      <c r="L311" s="18">
        <v>4.934939</v>
      </c>
      <c r="N311" s="18">
        <v>4.8688039999999999</v>
      </c>
      <c r="O311" s="18">
        <v>3.8300049999999999</v>
      </c>
      <c r="P311" s="18">
        <v>5.2338089999999999</v>
      </c>
      <c r="Q311" s="18">
        <v>6.304913</v>
      </c>
    </row>
    <row r="312" spans="3:17" x14ac:dyDescent="0.25">
      <c r="C312" s="18">
        <v>5.45</v>
      </c>
      <c r="D312" s="18">
        <v>5.9238429999999997</v>
      </c>
      <c r="E312" s="18">
        <v>4.8978460000000004</v>
      </c>
      <c r="L312" s="18">
        <v>4.8688089999999997</v>
      </c>
      <c r="N312" s="18">
        <v>6.5723849999999997</v>
      </c>
      <c r="O312" s="18">
        <v>4.6299099999999997</v>
      </c>
      <c r="P312" s="18">
        <v>4.934939</v>
      </c>
      <c r="Q312" s="18">
        <v>4.4286099999999999</v>
      </c>
    </row>
    <row r="313" spans="3:17" x14ac:dyDescent="0.25">
      <c r="C313" s="18">
        <v>5.132174</v>
      </c>
      <c r="D313" s="18">
        <v>5.2376750000000003</v>
      </c>
      <c r="E313" s="18">
        <v>6.9877570000000002</v>
      </c>
      <c r="L313" s="18">
        <v>4.7848560000000004</v>
      </c>
      <c r="N313" s="18">
        <v>5.2260619999999998</v>
      </c>
      <c r="O313" s="18">
        <v>5.0485810000000004</v>
      </c>
      <c r="P313" s="18">
        <v>4.8312099999999996</v>
      </c>
      <c r="Q313" s="18">
        <v>4.03104</v>
      </c>
    </row>
    <row r="314" spans="3:17" x14ac:dyDescent="0.25">
      <c r="C314" s="18">
        <v>5.1321719999999997</v>
      </c>
      <c r="D314" s="18">
        <v>4.4331759999999996</v>
      </c>
      <c r="E314" s="18">
        <v>4.89785</v>
      </c>
      <c r="L314" s="18">
        <v>5.6936400000000003</v>
      </c>
      <c r="N314" s="18">
        <v>5.8929780000000003</v>
      </c>
      <c r="O314" s="18">
        <v>3.9651540000000001</v>
      </c>
      <c r="P314" s="18">
        <v>4.4468579999999998</v>
      </c>
      <c r="Q314" s="18">
        <v>4.9019830000000004</v>
      </c>
    </row>
    <row r="315" spans="3:17" x14ac:dyDescent="0.25">
      <c r="C315" s="18">
        <v>4.699408</v>
      </c>
      <c r="D315" s="18">
        <v>4.2321</v>
      </c>
      <c r="E315" s="18">
        <v>4.145016</v>
      </c>
      <c r="L315" s="18">
        <v>5.237679</v>
      </c>
      <c r="N315" s="18">
        <v>4.7721349999999996</v>
      </c>
      <c r="O315" s="18">
        <v>4.6691250000000002</v>
      </c>
      <c r="P315" s="18">
        <v>4.6994049999999996</v>
      </c>
      <c r="Q315" s="18">
        <v>4.7848519999999999</v>
      </c>
    </row>
    <row r="316" spans="3:17" x14ac:dyDescent="0.25">
      <c r="C316" s="18">
        <v>5.4685569999999997</v>
      </c>
      <c r="D316" s="18">
        <v>5.475962</v>
      </c>
      <c r="E316" s="18">
        <v>5.5275150000000002</v>
      </c>
      <c r="L316" s="18">
        <v>4.8479559999999999</v>
      </c>
      <c r="N316" s="18">
        <v>5.2492710000000002</v>
      </c>
      <c r="O316" s="18">
        <v>5.4499979999999999</v>
      </c>
      <c r="P316" s="18">
        <v>5.2685219999999999</v>
      </c>
      <c r="Q316" s="18">
        <v>4.6299099999999997</v>
      </c>
    </row>
    <row r="317" spans="3:17" x14ac:dyDescent="0.25">
      <c r="C317" s="18">
        <v>5.729088</v>
      </c>
      <c r="D317" s="18">
        <v>8.0217600000000004</v>
      </c>
      <c r="E317" s="18">
        <v>5.4388350000000001</v>
      </c>
      <c r="L317" s="18">
        <v>5.2338050000000003</v>
      </c>
      <c r="N317" s="18">
        <v>4.8688070000000003</v>
      </c>
      <c r="O317" s="18">
        <v>4.5236660000000004</v>
      </c>
      <c r="P317" s="18">
        <v>4.4148560000000003</v>
      </c>
      <c r="Q317" s="18">
        <v>6.4698539999999998</v>
      </c>
    </row>
    <row r="318" spans="3:17" x14ac:dyDescent="0.25">
      <c r="C318" s="18">
        <v>5.6507690000000004</v>
      </c>
      <c r="D318" s="18">
        <v>5.8688640000000003</v>
      </c>
      <c r="E318" s="18">
        <v>4.9019940000000002</v>
      </c>
      <c r="L318" s="18">
        <v>4.2702249999999999</v>
      </c>
      <c r="N318" s="18">
        <v>5.2338089999999999</v>
      </c>
      <c r="O318" s="18">
        <v>5.1558070000000003</v>
      </c>
      <c r="P318" s="18">
        <v>4.0260109999999996</v>
      </c>
      <c r="Q318" s="18">
        <v>5.4388209999999999</v>
      </c>
    </row>
    <row r="319" spans="3:17" x14ac:dyDescent="0.25">
      <c r="C319" s="18">
        <v>5.237679</v>
      </c>
      <c r="D319" s="18">
        <v>5.2685339999999998</v>
      </c>
      <c r="E319" s="18">
        <v>4.6299060000000001</v>
      </c>
      <c r="L319" s="18">
        <v>5.0365320000000002</v>
      </c>
      <c r="N319" s="18">
        <v>5.5275160000000003</v>
      </c>
      <c r="O319" s="18">
        <v>3.4280219999999999</v>
      </c>
      <c r="P319" s="18">
        <v>4.7721349999999996</v>
      </c>
      <c r="Q319" s="18">
        <v>7.4589800000000004</v>
      </c>
    </row>
    <row r="320" spans="3:17" x14ac:dyDescent="0.25">
      <c r="C320" s="18">
        <v>5.237679</v>
      </c>
      <c r="D320" s="18">
        <v>5.3144770000000001</v>
      </c>
      <c r="E320" s="18">
        <v>4.6993989999999997</v>
      </c>
      <c r="L320" s="18">
        <v>5.0485899999999999</v>
      </c>
      <c r="N320" s="18">
        <v>5.0686119999999999</v>
      </c>
      <c r="O320" s="18">
        <v>3.645702</v>
      </c>
      <c r="P320" s="18">
        <v>5.2838900000000004</v>
      </c>
      <c r="Q320" s="18">
        <v>7.4725489999999999</v>
      </c>
    </row>
    <row r="321" spans="3:17" x14ac:dyDescent="0.25">
      <c r="C321" s="18">
        <v>5.2685360000000001</v>
      </c>
      <c r="D321" s="18">
        <v>5.2685370000000002</v>
      </c>
      <c r="E321" s="18">
        <v>4.8479559999999999</v>
      </c>
      <c r="L321" s="18">
        <v>4.9349420000000004</v>
      </c>
      <c r="N321" s="18">
        <v>5.1321649999999996</v>
      </c>
      <c r="O321" s="18">
        <v>5.2953840000000003</v>
      </c>
      <c r="P321" s="18">
        <v>4.2702260000000001</v>
      </c>
      <c r="Q321" s="18">
        <v>6.482367</v>
      </c>
    </row>
    <row r="322" spans="3:17" x14ac:dyDescent="0.25">
      <c r="C322" s="18">
        <v>5.1321719999999997</v>
      </c>
      <c r="D322" s="18">
        <v>4.8688070000000003</v>
      </c>
      <c r="E322" s="18">
        <v>4.8479559999999999</v>
      </c>
      <c r="L322" s="18">
        <v>5.0485860000000002</v>
      </c>
      <c r="N322" s="18">
        <v>5.1754129999999998</v>
      </c>
      <c r="O322" s="18">
        <v>4.0460859999999998</v>
      </c>
      <c r="P322" s="18">
        <v>5.8792109999999997</v>
      </c>
      <c r="Q322" s="18">
        <v>4.2464389999999996</v>
      </c>
    </row>
    <row r="323" spans="3:17" x14ac:dyDescent="0.25">
      <c r="C323" s="18">
        <v>4.2320929999999999</v>
      </c>
      <c r="D323" s="18">
        <v>5.0965230000000004</v>
      </c>
      <c r="E323" s="18">
        <v>4.9798970000000002</v>
      </c>
      <c r="L323" s="18">
        <v>4.6473810000000002</v>
      </c>
      <c r="N323" s="18">
        <v>4.4468690000000004</v>
      </c>
      <c r="O323" s="18">
        <v>4.8312099999999996</v>
      </c>
      <c r="P323" s="18">
        <v>4.246435</v>
      </c>
      <c r="Q323" s="18">
        <v>4.3454689999999996</v>
      </c>
    </row>
    <row r="324" spans="3:17" x14ac:dyDescent="0.25">
      <c r="C324" s="18">
        <v>5.0965189999999998</v>
      </c>
      <c r="D324" s="18">
        <v>5.4499959999999996</v>
      </c>
      <c r="E324" s="18">
        <v>4.6473769999999996</v>
      </c>
      <c r="L324" s="18">
        <v>5.4685560000000004</v>
      </c>
      <c r="N324" s="18">
        <v>4.5903489999999998</v>
      </c>
      <c r="O324" s="18">
        <v>5.0686119999999999</v>
      </c>
      <c r="P324" s="18">
        <v>4.6342840000000001</v>
      </c>
      <c r="Q324" s="18">
        <v>4.2272949999999998</v>
      </c>
    </row>
    <row r="325" spans="3:17" x14ac:dyDescent="0.25">
      <c r="C325" s="18">
        <v>4.4331829999999997</v>
      </c>
      <c r="D325" s="18">
        <v>5.2685329999999997</v>
      </c>
      <c r="E325" s="18">
        <v>4.0260069999999999</v>
      </c>
      <c r="L325" s="18">
        <v>6.6429080000000003</v>
      </c>
      <c r="N325" s="18">
        <v>4.8395890000000001</v>
      </c>
      <c r="O325" s="18">
        <v>4.9513400000000001</v>
      </c>
      <c r="P325" s="18">
        <v>4.4468730000000001</v>
      </c>
      <c r="Q325" s="18">
        <v>5.2953849999999996</v>
      </c>
    </row>
    <row r="326" spans="3:17" x14ac:dyDescent="0.25">
      <c r="C326" s="18">
        <v>4.4286099999999999</v>
      </c>
      <c r="D326" s="18">
        <v>4.8688079999999996</v>
      </c>
      <c r="E326" s="18">
        <v>5.2338089999999999</v>
      </c>
      <c r="L326" s="18">
        <v>6.0423629999999999</v>
      </c>
      <c r="N326" s="18">
        <v>4.4286029999999998</v>
      </c>
      <c r="O326" s="18">
        <v>5.5385020000000003</v>
      </c>
      <c r="P326" s="18">
        <v>6.8707960000000003</v>
      </c>
      <c r="Q326" s="18">
        <v>5.45</v>
      </c>
    </row>
    <row r="327" spans="3:17" x14ac:dyDescent="0.25">
      <c r="C327" s="18">
        <v>5.1321750000000002</v>
      </c>
      <c r="D327" s="18">
        <v>5.4388209999999999</v>
      </c>
      <c r="E327" s="18">
        <v>5.1321750000000002</v>
      </c>
      <c r="L327" s="18">
        <v>4.9019870000000001</v>
      </c>
      <c r="N327" s="18">
        <v>4.2321</v>
      </c>
      <c r="O327" s="18">
        <v>5.45</v>
      </c>
      <c r="P327" s="18">
        <v>6.0557600000000003</v>
      </c>
      <c r="Q327" s="18">
        <v>5.9613509999999996</v>
      </c>
    </row>
    <row r="328" spans="3:17" x14ac:dyDescent="0.25">
      <c r="C328" s="18">
        <v>4.6342840000000001</v>
      </c>
      <c r="D328" s="18">
        <v>4.2464370000000002</v>
      </c>
      <c r="E328" s="18">
        <v>5.7678789999999998</v>
      </c>
      <c r="L328" s="18">
        <v>4.4559790000000001</v>
      </c>
      <c r="N328" s="18">
        <v>6.0924560000000003</v>
      </c>
      <c r="O328" s="18">
        <v>5.7643570000000004</v>
      </c>
      <c r="P328" s="18">
        <v>3.8458380000000001</v>
      </c>
      <c r="Q328" s="18">
        <v>5.6364089999999996</v>
      </c>
    </row>
    <row r="329" spans="3:17" x14ac:dyDescent="0.25">
      <c r="C329" s="18">
        <v>5.237679</v>
      </c>
      <c r="D329" s="18">
        <v>5.6364089999999996</v>
      </c>
      <c r="E329" s="18">
        <v>5.0485889999999998</v>
      </c>
      <c r="L329" s="18">
        <v>5.0485879999999996</v>
      </c>
      <c r="N329" s="18">
        <v>5.6147989999999997</v>
      </c>
      <c r="O329" s="18">
        <v>5.6364089999999996</v>
      </c>
      <c r="P329" s="18">
        <v>4.1499119999999996</v>
      </c>
      <c r="Q329" s="18">
        <v>4.5903520000000002</v>
      </c>
    </row>
    <row r="330" spans="3:17" x14ac:dyDescent="0.25">
      <c r="C330" s="18">
        <v>4.9717510000000003</v>
      </c>
      <c r="D330" s="18">
        <v>5.4944300000000004</v>
      </c>
      <c r="E330" s="18">
        <v>6.6215250000000001</v>
      </c>
      <c r="L330" s="18">
        <v>4.4559699999999998</v>
      </c>
      <c r="N330" s="18">
        <v>5.1754170000000004</v>
      </c>
      <c r="O330" s="18">
        <v>3.908544</v>
      </c>
      <c r="P330" s="18">
        <v>5.0686119999999999</v>
      </c>
      <c r="Q330" s="18">
        <v>5.8411780000000002</v>
      </c>
    </row>
    <row r="331" spans="3:17" x14ac:dyDescent="0.25">
      <c r="C331" s="18">
        <v>6.2403079999999997</v>
      </c>
      <c r="D331" s="18">
        <v>4.8354020000000002</v>
      </c>
      <c r="E331" s="18">
        <v>5.1321709999999996</v>
      </c>
      <c r="L331" s="18">
        <v>4.8311950000000001</v>
      </c>
      <c r="N331" s="18">
        <v>5.2492710000000002</v>
      </c>
      <c r="O331" s="18">
        <v>3.8720870000000001</v>
      </c>
      <c r="P331" s="18">
        <v>4.634277</v>
      </c>
      <c r="Q331" s="18">
        <v>4.4559680000000004</v>
      </c>
    </row>
    <row r="332" spans="3:17" x14ac:dyDescent="0.25">
      <c r="C332" s="18">
        <v>5.6147989999999997</v>
      </c>
      <c r="D332" s="18">
        <v>4.6473769999999996</v>
      </c>
      <c r="E332" s="18">
        <v>5.1321729999999999</v>
      </c>
      <c r="L332" s="18">
        <v>4.5991739999999997</v>
      </c>
      <c r="N332" s="18">
        <v>6.3561170000000002</v>
      </c>
      <c r="O332" s="18">
        <v>3.2208060000000001</v>
      </c>
      <c r="P332" s="18">
        <v>4.0460909999999997</v>
      </c>
      <c r="Q332" s="18">
        <v>4.03104</v>
      </c>
    </row>
    <row r="333" spans="3:17" x14ac:dyDescent="0.25">
      <c r="C333" s="18">
        <v>4.6299099999999997</v>
      </c>
      <c r="D333" s="18">
        <v>5.0485860000000002</v>
      </c>
      <c r="E333" s="18">
        <v>5.4944300000000004</v>
      </c>
      <c r="L333" s="18">
        <v>4.2702299999999997</v>
      </c>
      <c r="N333" s="18">
        <v>4.501207</v>
      </c>
      <c r="O333" s="18">
        <v>3.6733769999999999</v>
      </c>
      <c r="P333" s="18">
        <v>4.6473810000000002</v>
      </c>
      <c r="Q333" s="18">
        <v>4.3454800000000002</v>
      </c>
    </row>
    <row r="334" spans="3:17" x14ac:dyDescent="0.25">
      <c r="C334" s="18">
        <v>6.3209559999999998</v>
      </c>
      <c r="D334" s="18">
        <v>7.2719259999999997</v>
      </c>
      <c r="E334" s="18">
        <v>4.6691269999999996</v>
      </c>
      <c r="L334" s="18">
        <v>4.8688070000000003</v>
      </c>
      <c r="N334" s="18">
        <v>5.3713629999999997</v>
      </c>
      <c r="O334" s="18">
        <v>3.9549280000000002</v>
      </c>
      <c r="P334" s="18">
        <v>3.7117990000000001</v>
      </c>
      <c r="Q334" s="18">
        <v>4.6473760000000004</v>
      </c>
    </row>
    <row r="335" spans="3:17" x14ac:dyDescent="0.25">
      <c r="C335" s="18">
        <v>5.2338089999999999</v>
      </c>
      <c r="D335" s="18">
        <v>5.0365339999999996</v>
      </c>
      <c r="E335" s="18">
        <v>4.7123210000000002</v>
      </c>
      <c r="L335" s="18">
        <v>5.0365190000000002</v>
      </c>
      <c r="O335" s="18">
        <v>4.3964650000000001</v>
      </c>
      <c r="P335" s="18">
        <v>4.3964679999999996</v>
      </c>
      <c r="Q335" s="18">
        <v>6.8707979999999997</v>
      </c>
    </row>
    <row r="336" spans="3:17" x14ac:dyDescent="0.25">
      <c r="C336" s="18">
        <v>5.0925349999999998</v>
      </c>
      <c r="D336" s="18">
        <v>5.5384890000000002</v>
      </c>
      <c r="E336" s="18">
        <v>4.9799030000000002</v>
      </c>
      <c r="L336" s="18">
        <v>5.4685560000000004</v>
      </c>
      <c r="O336" s="18">
        <v>3.845834</v>
      </c>
      <c r="P336" s="18">
        <v>4.1499160000000002</v>
      </c>
      <c r="Q336" s="18">
        <v>5.0686140000000002</v>
      </c>
    </row>
    <row r="337" spans="3:17" x14ac:dyDescent="0.25">
      <c r="C337" s="18">
        <v>6.2142819999999999</v>
      </c>
      <c r="D337" s="18">
        <v>5.237679</v>
      </c>
      <c r="E337" s="18">
        <v>4.8354020000000002</v>
      </c>
      <c r="L337" s="18">
        <v>5.0686159999999996</v>
      </c>
      <c r="O337" s="18">
        <v>5.4944300000000004</v>
      </c>
      <c r="P337" s="18">
        <v>6.5042090000000004</v>
      </c>
      <c r="Q337" s="18">
        <v>6.5538629999999998</v>
      </c>
    </row>
    <row r="338" spans="3:17" x14ac:dyDescent="0.25">
      <c r="C338" s="18">
        <v>5.6147989999999997</v>
      </c>
      <c r="D338" s="18">
        <v>5.4201709999999999</v>
      </c>
      <c r="E338" s="18">
        <v>4.9717580000000003</v>
      </c>
      <c r="L338" s="18">
        <v>4.7848550000000003</v>
      </c>
      <c r="O338" s="18">
        <v>6.3561170000000002</v>
      </c>
      <c r="P338" s="18">
        <v>5.3297090000000003</v>
      </c>
      <c r="Q338" s="18">
        <v>5.4944300000000004</v>
      </c>
    </row>
    <row r="339" spans="3:17" x14ac:dyDescent="0.25">
      <c r="C339" s="18">
        <v>5.2260609999999996</v>
      </c>
      <c r="D339" s="18">
        <v>4.8312030000000004</v>
      </c>
      <c r="E339" s="18">
        <v>4.3964610000000004</v>
      </c>
      <c r="L339" s="18">
        <v>4.523663</v>
      </c>
      <c r="O339" s="18">
        <v>5.1321770000000004</v>
      </c>
      <c r="P339" s="18">
        <v>7.1482979999999996</v>
      </c>
      <c r="Q339" s="18">
        <v>5.8929780000000003</v>
      </c>
    </row>
    <row r="340" spans="3:17" x14ac:dyDescent="0.25">
      <c r="C340" s="18">
        <v>6.6551039999999997</v>
      </c>
      <c r="D340" s="18">
        <v>4.433179</v>
      </c>
      <c r="E340" s="18">
        <v>5.5385039999999996</v>
      </c>
      <c r="L340" s="18">
        <v>5.2337939999999996</v>
      </c>
      <c r="O340" s="18">
        <v>5.8098729999999996</v>
      </c>
      <c r="P340" s="18">
        <v>4.4331680000000002</v>
      </c>
      <c r="Q340" s="18">
        <v>4.7123210000000002</v>
      </c>
    </row>
    <row r="341" spans="3:17" x14ac:dyDescent="0.25">
      <c r="C341" s="18">
        <v>7.0311190000000003</v>
      </c>
      <c r="D341" s="18">
        <v>4.1499139999999999</v>
      </c>
      <c r="E341" s="18">
        <v>4.6821200000000003</v>
      </c>
      <c r="L341" s="18">
        <v>4.8395929999999998</v>
      </c>
      <c r="O341" s="18">
        <v>5.5676909999999999</v>
      </c>
      <c r="P341" s="18">
        <v>4.0260030000000002</v>
      </c>
      <c r="Q341" s="18">
        <v>5.0686159999999996</v>
      </c>
    </row>
    <row r="342" spans="3:17" x14ac:dyDescent="0.25">
      <c r="C342" s="18">
        <v>5.1754160000000002</v>
      </c>
      <c r="D342" s="18">
        <v>5.0925409999999998</v>
      </c>
      <c r="E342" s="18">
        <v>5.7678789999999998</v>
      </c>
      <c r="L342" s="18">
        <v>4.4286099999999999</v>
      </c>
      <c r="O342" s="18">
        <v>5.4351070000000004</v>
      </c>
      <c r="P342" s="18">
        <v>9.7376090000000008</v>
      </c>
      <c r="Q342" s="18">
        <v>5.2492710000000002</v>
      </c>
    </row>
    <row r="343" spans="3:17" x14ac:dyDescent="0.25">
      <c r="C343" s="18">
        <v>5.4351089999999997</v>
      </c>
      <c r="D343" s="18">
        <v>4.4468649999999998</v>
      </c>
      <c r="E343" s="18">
        <v>4.7848420000000003</v>
      </c>
      <c r="L343" s="18">
        <v>4.469595</v>
      </c>
      <c r="O343" s="18">
        <v>6.2694609999999997</v>
      </c>
      <c r="P343" s="18">
        <v>3.445713</v>
      </c>
      <c r="Q343" s="18">
        <v>4.5236510000000001</v>
      </c>
    </row>
    <row r="344" spans="3:17" x14ac:dyDescent="0.25">
      <c r="C344" s="18">
        <v>6.2500410000000004</v>
      </c>
      <c r="D344" s="18">
        <v>5.2492640000000002</v>
      </c>
      <c r="E344" s="18">
        <v>4.7848550000000003</v>
      </c>
      <c r="L344" s="18">
        <v>4.0760249999999996</v>
      </c>
      <c r="O344" s="18">
        <v>3.8720810000000001</v>
      </c>
      <c r="P344" s="18">
        <v>4.6473659999999999</v>
      </c>
      <c r="Q344" s="18">
        <v>4.7380420000000001</v>
      </c>
    </row>
    <row r="345" spans="3:17" x14ac:dyDescent="0.25">
      <c r="C345" s="18">
        <v>5.2338089999999999</v>
      </c>
      <c r="D345" s="18">
        <v>5.9238400000000002</v>
      </c>
      <c r="E345" s="18">
        <v>4.8312099999999996</v>
      </c>
      <c r="L345" s="18">
        <v>5.2953840000000003</v>
      </c>
      <c r="O345" s="18">
        <v>3.711792</v>
      </c>
      <c r="P345" s="18">
        <v>4.3033130000000002</v>
      </c>
      <c r="Q345" s="18">
        <v>4.6691269999999996</v>
      </c>
    </row>
    <row r="346" spans="3:17" x14ac:dyDescent="0.25">
      <c r="C346" s="18">
        <v>4.9798970000000002</v>
      </c>
      <c r="D346" s="18">
        <v>5.4685569999999997</v>
      </c>
      <c r="E346" s="18">
        <v>5.640002</v>
      </c>
      <c r="L346" s="18">
        <v>3.9651559999999999</v>
      </c>
      <c r="O346" s="18">
        <v>6.3561170000000002</v>
      </c>
      <c r="P346" s="18">
        <v>3.9549210000000001</v>
      </c>
      <c r="Q346" s="18">
        <v>4.6473800000000001</v>
      </c>
    </row>
    <row r="347" spans="3:17" x14ac:dyDescent="0.25">
      <c r="C347" s="18">
        <v>6.6703000000000001</v>
      </c>
      <c r="D347" s="18">
        <v>4.8017580000000004</v>
      </c>
      <c r="E347" s="18">
        <v>5.2338089999999999</v>
      </c>
      <c r="L347" s="18">
        <v>4.3454769999999998</v>
      </c>
      <c r="O347" s="18">
        <v>5.7255700000000003</v>
      </c>
      <c r="P347" s="18">
        <v>4.6342840000000001</v>
      </c>
      <c r="Q347" s="18">
        <v>4.5012109999999996</v>
      </c>
    </row>
    <row r="348" spans="3:17" x14ac:dyDescent="0.25">
      <c r="C348" s="18">
        <v>4.8353979999999996</v>
      </c>
      <c r="D348" s="18">
        <v>5.7643630000000003</v>
      </c>
      <c r="E348" s="18">
        <v>4.5011999999999999</v>
      </c>
      <c r="L348" s="18">
        <v>4.8479409999999996</v>
      </c>
      <c r="O348" s="18">
        <v>4.901986</v>
      </c>
      <c r="P348" s="18">
        <v>4.7380449999999996</v>
      </c>
      <c r="Q348" s="18">
        <v>4.8354020000000002</v>
      </c>
    </row>
    <row r="349" spans="3:17" x14ac:dyDescent="0.25">
      <c r="C349" s="18">
        <v>5.1754160000000002</v>
      </c>
      <c r="D349" s="18">
        <v>5.8411780000000002</v>
      </c>
      <c r="E349" s="18">
        <v>4.4695970000000003</v>
      </c>
      <c r="L349" s="18">
        <v>4.2272949999999998</v>
      </c>
      <c r="O349" s="18">
        <v>4.0710490000000004</v>
      </c>
      <c r="P349" s="18">
        <v>4.5991720000000003</v>
      </c>
      <c r="Q349" s="18">
        <v>5.4944300000000004</v>
      </c>
    </row>
    <row r="350" spans="3:17" x14ac:dyDescent="0.25">
      <c r="C350" s="18">
        <v>5.3713639999999998</v>
      </c>
      <c r="D350" s="18">
        <v>6.0053679999999998</v>
      </c>
      <c r="E350" s="18">
        <v>4.6994030000000002</v>
      </c>
      <c r="L350" s="18">
        <v>4.8978460000000004</v>
      </c>
      <c r="O350" s="18">
        <v>4.8395890000000001</v>
      </c>
      <c r="P350" s="18">
        <v>4.3033130000000002</v>
      </c>
      <c r="Q350" s="18">
        <v>4.8688070000000003</v>
      </c>
    </row>
    <row r="351" spans="3:17" x14ac:dyDescent="0.25">
      <c r="C351" s="18">
        <v>5.4981150000000003</v>
      </c>
      <c r="D351" s="18">
        <v>5.4981150000000003</v>
      </c>
      <c r="E351" s="18">
        <v>6.0423619999999998</v>
      </c>
      <c r="L351" s="18">
        <v>5.2953869999999998</v>
      </c>
      <c r="O351" s="18">
        <v>5.8411780000000002</v>
      </c>
      <c r="P351" s="18">
        <v>4.4331820000000004</v>
      </c>
      <c r="Q351" s="18">
        <v>4.4468730000000001</v>
      </c>
    </row>
    <row r="352" spans="3:17" x14ac:dyDescent="0.25">
      <c r="C352" s="18">
        <v>5.044575</v>
      </c>
      <c r="D352" s="18">
        <v>5.268535</v>
      </c>
      <c r="E352" s="18">
        <v>6.5042119999999999</v>
      </c>
      <c r="L352" s="18">
        <v>4.433179</v>
      </c>
      <c r="O352" s="18">
        <v>5.0925390000000004</v>
      </c>
      <c r="P352" s="18">
        <v>5.5275179999999997</v>
      </c>
      <c r="Q352" s="18">
        <v>3.5155569999999998</v>
      </c>
    </row>
    <row r="353" spans="3:17" x14ac:dyDescent="0.25">
      <c r="C353" s="18">
        <v>4.8688070000000003</v>
      </c>
      <c r="D353" s="18">
        <v>5.2838960000000004</v>
      </c>
      <c r="E353" s="18">
        <v>4.8395890000000001</v>
      </c>
      <c r="L353" s="18">
        <v>5.0365320000000002</v>
      </c>
      <c r="O353" s="18">
        <v>5.0925380000000002</v>
      </c>
      <c r="P353" s="18">
        <v>5.3297090000000003</v>
      </c>
      <c r="Q353" s="18">
        <v>4.7123189999999999</v>
      </c>
    </row>
    <row r="354" spans="3:17" x14ac:dyDescent="0.25">
      <c r="C354" s="18">
        <v>5.7255690000000001</v>
      </c>
      <c r="D354" s="18">
        <v>5.0365339999999996</v>
      </c>
      <c r="E354" s="18">
        <v>5.1440080000000004</v>
      </c>
      <c r="L354" s="18">
        <v>4.2273069999999997</v>
      </c>
      <c r="O354" s="18">
        <v>4.772138</v>
      </c>
      <c r="P354" s="18">
        <v>5.175414</v>
      </c>
      <c r="Q354" s="18">
        <v>4.0260109999999996</v>
      </c>
    </row>
    <row r="355" spans="3:17" x14ac:dyDescent="0.25">
      <c r="C355" s="18">
        <v>6.0524129999999996</v>
      </c>
      <c r="D355" s="18">
        <v>5.032502</v>
      </c>
      <c r="E355" s="18">
        <v>3.7443919999999999</v>
      </c>
      <c r="L355" s="18">
        <v>4.0460830000000003</v>
      </c>
      <c r="O355" s="18">
        <v>5.6364089999999996</v>
      </c>
      <c r="P355" s="18">
        <v>4.4559709999999999</v>
      </c>
      <c r="Q355" s="18">
        <v>4.501207</v>
      </c>
    </row>
    <row r="356" spans="3:17" x14ac:dyDescent="0.25">
      <c r="C356" s="18">
        <v>5.1321709999999996</v>
      </c>
      <c r="D356" s="18">
        <v>5.6686680000000003</v>
      </c>
      <c r="E356" s="18">
        <v>5.132174</v>
      </c>
      <c r="L356" s="18">
        <v>4.246435</v>
      </c>
      <c r="O356" s="18">
        <v>3.6457090000000001</v>
      </c>
      <c r="P356" s="18">
        <v>7.6202189999999996</v>
      </c>
      <c r="Q356" s="18">
        <v>4.6342689999999997</v>
      </c>
    </row>
    <row r="357" spans="3:17" x14ac:dyDescent="0.25">
      <c r="C357" s="18">
        <v>5.4759599999999997</v>
      </c>
      <c r="D357" s="18">
        <v>5.032508</v>
      </c>
      <c r="E357" s="18">
        <v>4.8395900000000003</v>
      </c>
      <c r="L357" s="18">
        <v>4.0460909999999997</v>
      </c>
      <c r="O357" s="18">
        <v>4.0710389999999999</v>
      </c>
      <c r="P357" s="18">
        <v>5.6148030000000002</v>
      </c>
      <c r="Q357" s="18">
        <v>5.2492710000000002</v>
      </c>
    </row>
    <row r="358" spans="3:17" x14ac:dyDescent="0.25">
      <c r="C358" s="18">
        <v>5.4685560000000004</v>
      </c>
      <c r="D358" s="18">
        <v>5.2838919999999998</v>
      </c>
      <c r="E358" s="18">
        <v>5.4944249999999997</v>
      </c>
      <c r="L358" s="18">
        <v>4.5415450000000002</v>
      </c>
      <c r="O358" s="18">
        <v>4.2654800000000002</v>
      </c>
      <c r="P358" s="18">
        <v>4.0760290000000001</v>
      </c>
      <c r="Q358" s="18">
        <v>4.6342840000000001</v>
      </c>
    </row>
    <row r="359" spans="3:17" x14ac:dyDescent="0.25">
      <c r="C359" s="18">
        <v>5.0965189999999998</v>
      </c>
      <c r="D359" s="18">
        <v>4.6473789999999999</v>
      </c>
      <c r="E359" s="18">
        <v>6.1322289999999997</v>
      </c>
      <c r="L359" s="18">
        <v>4.345472</v>
      </c>
      <c r="O359" s="18">
        <v>4.3033109999999999</v>
      </c>
      <c r="P359" s="18">
        <v>4.4468569999999996</v>
      </c>
      <c r="Q359" s="18">
        <v>4.0510869999999999</v>
      </c>
    </row>
    <row r="360" spans="3:17" x14ac:dyDescent="0.25">
      <c r="C360" s="18">
        <v>4.8312030000000004</v>
      </c>
      <c r="D360" s="18">
        <v>4.9717419999999999</v>
      </c>
      <c r="E360" s="18">
        <v>5.2338060000000004</v>
      </c>
      <c r="L360" s="18">
        <v>4.4331839999999998</v>
      </c>
      <c r="O360" s="18">
        <v>5.4351089999999997</v>
      </c>
      <c r="P360" s="18">
        <v>4.6342840000000001</v>
      </c>
      <c r="Q360" s="18">
        <v>5.0965160000000003</v>
      </c>
    </row>
    <row r="361" spans="3:17" x14ac:dyDescent="0.25">
      <c r="C361" s="18">
        <v>5.0965170000000004</v>
      </c>
      <c r="D361" s="18">
        <v>5.6507690000000004</v>
      </c>
      <c r="E361" s="18">
        <v>6.4823729999999999</v>
      </c>
      <c r="L361" s="18">
        <v>4.7380490000000002</v>
      </c>
      <c r="O361" s="18">
        <v>4.3033140000000003</v>
      </c>
      <c r="P361" s="18">
        <v>6.0524129999999996</v>
      </c>
      <c r="Q361" s="18">
        <v>5.868862</v>
      </c>
    </row>
    <row r="362" spans="3:17" x14ac:dyDescent="0.25">
      <c r="C362" s="18">
        <v>6.0691300000000004</v>
      </c>
      <c r="D362" s="18">
        <v>4.8312099999999996</v>
      </c>
      <c r="E362" s="18">
        <v>5.2337939999999996</v>
      </c>
      <c r="L362" s="18">
        <v>4.2320970000000004</v>
      </c>
      <c r="O362" s="18">
        <v>5.3144799999999996</v>
      </c>
      <c r="P362" s="18">
        <v>3.6456949999999999</v>
      </c>
      <c r="Q362" s="18">
        <v>4.8978429999999999</v>
      </c>
    </row>
    <row r="363" spans="3:17" x14ac:dyDescent="0.25">
      <c r="C363" s="18">
        <v>5.4201759999999997</v>
      </c>
      <c r="D363" s="18">
        <v>7.8170820000000001</v>
      </c>
      <c r="E363" s="18">
        <v>6.8471679999999999</v>
      </c>
      <c r="L363" s="18">
        <v>5.5676800000000002</v>
      </c>
      <c r="O363" s="18">
        <v>5.2260590000000002</v>
      </c>
      <c r="P363" s="18">
        <v>4.2464389999999996</v>
      </c>
      <c r="Q363" s="18">
        <v>6.1223089999999996</v>
      </c>
    </row>
    <row r="364" spans="3:17" x14ac:dyDescent="0.25">
      <c r="C364" s="18">
        <v>4.8395859999999997</v>
      </c>
      <c r="D364" s="18">
        <v>4.8312059999999999</v>
      </c>
      <c r="E364" s="18">
        <v>6.0390100000000002</v>
      </c>
      <c r="L364" s="18">
        <v>6.0423619999999998</v>
      </c>
      <c r="O364" s="18">
        <v>4.8353979999999996</v>
      </c>
      <c r="P364" s="18">
        <v>4.2702280000000004</v>
      </c>
      <c r="Q364" s="18">
        <v>5.0325090000000001</v>
      </c>
    </row>
    <row r="365" spans="3:17" x14ac:dyDescent="0.25">
      <c r="C365" s="18">
        <v>5.0325059999999997</v>
      </c>
      <c r="D365" s="18">
        <v>5.8377080000000001</v>
      </c>
      <c r="E365" s="18">
        <v>5.449999</v>
      </c>
      <c r="L365" s="18">
        <v>5.1321709999999996</v>
      </c>
      <c r="O365" s="18">
        <v>5.4944300000000004</v>
      </c>
      <c r="P365" s="18">
        <v>5.0965189999999998</v>
      </c>
      <c r="Q365" s="18">
        <v>3.6289880000000001</v>
      </c>
    </row>
    <row r="366" spans="3:17" x14ac:dyDescent="0.25">
      <c r="C366" s="18">
        <v>5.032502</v>
      </c>
      <c r="D366" s="18">
        <v>5.4685560000000004</v>
      </c>
      <c r="E366" s="18">
        <v>5.1439909999999998</v>
      </c>
      <c r="L366" s="18">
        <v>5.1321750000000002</v>
      </c>
      <c r="O366" s="18">
        <v>4.8311950000000001</v>
      </c>
      <c r="P366" s="18">
        <v>4.2702280000000004</v>
      </c>
      <c r="Q366" s="18">
        <v>4.2273100000000001</v>
      </c>
    </row>
    <row r="367" spans="3:17" x14ac:dyDescent="0.25">
      <c r="C367" s="18">
        <v>5.3297090000000003</v>
      </c>
      <c r="D367" s="18">
        <v>5.6686680000000003</v>
      </c>
      <c r="E367" s="18">
        <v>4.9717359999999999</v>
      </c>
      <c r="L367" s="18">
        <v>4.7848560000000004</v>
      </c>
      <c r="O367" s="18">
        <v>4.4331820000000004</v>
      </c>
      <c r="P367" s="18">
        <v>4.8978429999999999</v>
      </c>
      <c r="Q367" s="18">
        <v>4.0460909999999997</v>
      </c>
    </row>
    <row r="368" spans="3:17" x14ac:dyDescent="0.25">
      <c r="C368" s="18">
        <v>5.237679</v>
      </c>
      <c r="D368" s="18">
        <v>5.8377080000000001</v>
      </c>
      <c r="E368" s="18">
        <v>4.6342840000000001</v>
      </c>
      <c r="L368" s="18">
        <v>4.2273100000000001</v>
      </c>
      <c r="O368" s="18">
        <v>4.2702280000000004</v>
      </c>
      <c r="P368" s="18">
        <v>4.5991799999999996</v>
      </c>
      <c r="Q368" s="18">
        <v>4.9798970000000002</v>
      </c>
    </row>
    <row r="369" spans="3:17" x14ac:dyDescent="0.25">
      <c r="C369" s="18">
        <v>4.8688070000000003</v>
      </c>
      <c r="D369" s="18">
        <v>5.9238429999999997</v>
      </c>
      <c r="E369" s="18">
        <v>5.985087</v>
      </c>
      <c r="L369" s="18">
        <v>4.2464389999999996</v>
      </c>
      <c r="O369" s="18">
        <v>3.9702600000000001</v>
      </c>
      <c r="P369" s="18">
        <v>5.4388360000000002</v>
      </c>
      <c r="Q369" s="18">
        <v>4.246435</v>
      </c>
    </row>
    <row r="370" spans="3:17" x14ac:dyDescent="0.25">
      <c r="C370" s="18">
        <v>5.7255729999999998</v>
      </c>
      <c r="D370" s="18">
        <v>4.2320919999999997</v>
      </c>
      <c r="E370" s="18">
        <v>5.032508</v>
      </c>
      <c r="L370" s="18">
        <v>4.8687990000000001</v>
      </c>
      <c r="O370" s="18">
        <v>4.6342840000000001</v>
      </c>
      <c r="P370" s="18">
        <v>6.4698539999999998</v>
      </c>
      <c r="Q370" s="18">
        <v>5.0365320000000002</v>
      </c>
    </row>
    <row r="371" spans="3:17" x14ac:dyDescent="0.25">
      <c r="C371" s="18">
        <v>5.4685560000000004</v>
      </c>
      <c r="D371" s="18">
        <v>4.2321</v>
      </c>
      <c r="E371" s="18">
        <v>5.3486820000000002</v>
      </c>
      <c r="L371" s="18">
        <v>4.5236609999999997</v>
      </c>
      <c r="O371" s="18">
        <v>4.0310389999999998</v>
      </c>
      <c r="P371" s="18">
        <v>4.6299099999999997</v>
      </c>
      <c r="Q371" s="18">
        <v>7.2496020000000003</v>
      </c>
    </row>
    <row r="372" spans="3:17" x14ac:dyDescent="0.25">
      <c r="C372" s="18">
        <v>4.8312080000000002</v>
      </c>
      <c r="D372" s="18">
        <v>4.5012090000000002</v>
      </c>
      <c r="E372" s="18">
        <v>4.7380490000000002</v>
      </c>
      <c r="L372" s="18">
        <v>4.4695919999999996</v>
      </c>
      <c r="O372" s="18">
        <v>5.9415969999999998</v>
      </c>
      <c r="P372" s="18">
        <v>4.4331829999999997</v>
      </c>
      <c r="Q372" s="18">
        <v>5.2953780000000004</v>
      </c>
    </row>
    <row r="373" spans="3:17" x14ac:dyDescent="0.25">
      <c r="C373" s="18">
        <v>5.640002</v>
      </c>
      <c r="D373" s="18">
        <v>5.0686140000000002</v>
      </c>
      <c r="E373" s="18">
        <v>4.6691140000000004</v>
      </c>
      <c r="L373" s="18">
        <v>4.469595</v>
      </c>
      <c r="O373" s="18">
        <v>4.6821169999999999</v>
      </c>
      <c r="P373" s="18">
        <v>4.8479489999999998</v>
      </c>
      <c r="Q373" s="18">
        <v>5.048584</v>
      </c>
    </row>
    <row r="374" spans="3:17" x14ac:dyDescent="0.25">
      <c r="C374" s="18">
        <v>4.8312099999999996</v>
      </c>
      <c r="D374" s="18">
        <v>4.5012109999999996</v>
      </c>
      <c r="E374" s="18">
        <v>4.4468569999999996</v>
      </c>
      <c r="L374" s="18">
        <v>4.4331829999999997</v>
      </c>
      <c r="O374" s="18">
        <v>4.5903559999999999</v>
      </c>
      <c r="P374" s="18">
        <v>4.0108769999999998</v>
      </c>
      <c r="Q374" s="18">
        <v>4.89785</v>
      </c>
    </row>
    <row r="375" spans="3:17" x14ac:dyDescent="0.25">
      <c r="C375" s="18">
        <v>6.0423629999999999</v>
      </c>
      <c r="D375" s="18">
        <v>5.6075759999999999</v>
      </c>
      <c r="E375" s="18">
        <v>6.365672</v>
      </c>
      <c r="L375" s="18">
        <v>5.2492710000000002</v>
      </c>
      <c r="O375" s="18">
        <v>4.8032060000000003</v>
      </c>
      <c r="P375" s="18">
        <v>4.3964610000000004</v>
      </c>
      <c r="Q375" s="18">
        <v>6.4698560000000001</v>
      </c>
    </row>
    <row r="376" spans="3:17" x14ac:dyDescent="0.25">
      <c r="C376" s="18">
        <v>5.9613459999999998</v>
      </c>
      <c r="D376" s="18">
        <v>4.8688039999999999</v>
      </c>
      <c r="E376" s="18">
        <v>4.2702239999999998</v>
      </c>
      <c r="L376" s="18">
        <v>4.1057370000000004</v>
      </c>
      <c r="O376" s="18">
        <v>4.6181609999999997</v>
      </c>
      <c r="P376" s="18">
        <v>4.6994049999999996</v>
      </c>
      <c r="Q376" s="18">
        <v>4.0108769999999998</v>
      </c>
    </row>
    <row r="377" spans="3:17" x14ac:dyDescent="0.25">
      <c r="C377" s="18">
        <v>4.5012150000000002</v>
      </c>
      <c r="D377" s="18">
        <v>5.809876</v>
      </c>
      <c r="E377" s="18">
        <v>5.7643589999999998</v>
      </c>
      <c r="L377" s="18">
        <v>4.864655</v>
      </c>
      <c r="O377" s="18">
        <v>4.7848509999999997</v>
      </c>
      <c r="P377" s="18">
        <v>4.8688000000000002</v>
      </c>
      <c r="Q377" s="18">
        <v>4.6473849999999999</v>
      </c>
    </row>
    <row r="378" spans="3:17" x14ac:dyDescent="0.25">
      <c r="C378" s="18">
        <v>4.8354020000000002</v>
      </c>
      <c r="D378" s="18">
        <v>5.233803</v>
      </c>
      <c r="E378" s="18">
        <v>5.5275179999999997</v>
      </c>
      <c r="L378" s="18">
        <v>4.6993989999999997</v>
      </c>
      <c r="P378" s="18">
        <v>4.6473810000000002</v>
      </c>
      <c r="Q378" s="18">
        <v>5.2953849999999996</v>
      </c>
    </row>
    <row r="379" spans="3:17" x14ac:dyDescent="0.25">
      <c r="C379" s="18">
        <v>5.1754230000000003</v>
      </c>
      <c r="D379" s="18">
        <v>5.2838940000000001</v>
      </c>
      <c r="E379" s="18">
        <v>5.5275150000000002</v>
      </c>
      <c r="L379" s="18">
        <v>6.2500410000000004</v>
      </c>
      <c r="P379" s="18">
        <v>4.2464389999999996</v>
      </c>
      <c r="Q379" s="18">
        <v>4.5236689999999999</v>
      </c>
    </row>
    <row r="380" spans="3:17" x14ac:dyDescent="0.25">
      <c r="C380" s="18">
        <v>5.226057</v>
      </c>
      <c r="D380" s="18">
        <v>4.6342840000000001</v>
      </c>
      <c r="E380" s="18">
        <v>4.6473769999999996</v>
      </c>
      <c r="L380" s="18">
        <v>3.445697</v>
      </c>
      <c r="P380" s="18">
        <v>4.4695929999999997</v>
      </c>
      <c r="Q380" s="18">
        <v>4.8312099999999996</v>
      </c>
    </row>
    <row r="381" spans="3:17" x14ac:dyDescent="0.25">
      <c r="C381" s="18">
        <v>6.2403079999999997</v>
      </c>
      <c r="D381" s="18">
        <v>5.4685560000000004</v>
      </c>
      <c r="E381" s="18">
        <v>4.6691190000000002</v>
      </c>
      <c r="L381" s="18">
        <v>4.270213</v>
      </c>
      <c r="P381" s="18">
        <v>4.5415419999999997</v>
      </c>
      <c r="Q381" s="18">
        <v>4.3033130000000002</v>
      </c>
    </row>
    <row r="382" spans="3:17" x14ac:dyDescent="0.25">
      <c r="C382" s="18">
        <v>6.1223070000000002</v>
      </c>
      <c r="D382" s="18">
        <v>5.1321700000000003</v>
      </c>
      <c r="E382" s="18">
        <v>4.8312080000000002</v>
      </c>
      <c r="L382" s="18">
        <v>3.9549280000000002</v>
      </c>
      <c r="P382" s="18">
        <v>4.2320919999999997</v>
      </c>
      <c r="Q382" s="18">
        <v>4.6342840000000001</v>
      </c>
    </row>
    <row r="383" spans="3:17" x14ac:dyDescent="0.25">
      <c r="C383" s="18">
        <v>5.7643620000000002</v>
      </c>
      <c r="D383" s="18">
        <v>4.5236499999999999</v>
      </c>
      <c r="E383" s="18">
        <v>4.6473779999999998</v>
      </c>
      <c r="L383" s="18">
        <v>4.8312030000000004</v>
      </c>
      <c r="P383" s="18">
        <v>5.8929780000000003</v>
      </c>
      <c r="Q383" s="18">
        <v>3.9651459999999998</v>
      </c>
    </row>
    <row r="384" spans="3:17" x14ac:dyDescent="0.25">
      <c r="C384" s="18">
        <v>6.0557590000000001</v>
      </c>
      <c r="D384" s="18">
        <v>6.4698539999999998</v>
      </c>
      <c r="E384" s="18">
        <v>5.1440010000000003</v>
      </c>
      <c r="L384" s="18">
        <v>4.7721369999999999</v>
      </c>
      <c r="P384" s="18">
        <v>4.6691229999999999</v>
      </c>
      <c r="Q384" s="18">
        <v>3.8299970000000001</v>
      </c>
    </row>
    <row r="385" spans="3:17" x14ac:dyDescent="0.25">
      <c r="C385" s="18">
        <v>5.3297100000000004</v>
      </c>
      <c r="D385" s="18">
        <v>4.4468730000000001</v>
      </c>
      <c r="E385" s="18">
        <v>6.6550969999999996</v>
      </c>
      <c r="L385" s="18">
        <v>4.0260030000000002</v>
      </c>
      <c r="P385" s="18">
        <v>6.1123770000000004</v>
      </c>
      <c r="Q385" s="18">
        <v>4.4331829999999997</v>
      </c>
    </row>
    <row r="386" spans="3:17" x14ac:dyDescent="0.25">
      <c r="C386" s="18">
        <v>6.3209569999999999</v>
      </c>
      <c r="D386" s="18">
        <v>4.6691279999999997</v>
      </c>
      <c r="E386" s="18">
        <v>4.5947659999999999</v>
      </c>
      <c r="L386" s="18">
        <v>5.4351089999999997</v>
      </c>
      <c r="P386" s="18">
        <v>4.5415460000000003</v>
      </c>
      <c r="Q386" s="18">
        <v>3.8458380000000001</v>
      </c>
    </row>
    <row r="387" spans="3:17" x14ac:dyDescent="0.25">
      <c r="C387" s="18">
        <v>6.553877</v>
      </c>
      <c r="D387" s="18">
        <v>4.8395929999999998</v>
      </c>
      <c r="E387" s="18">
        <v>5.3486880000000001</v>
      </c>
      <c r="L387" s="18">
        <v>5.4351089999999997</v>
      </c>
      <c r="P387" s="18">
        <v>4.7123270000000002</v>
      </c>
    </row>
    <row r="388" spans="3:17" x14ac:dyDescent="0.25">
      <c r="C388" s="18">
        <v>5.6686759999999996</v>
      </c>
      <c r="D388" s="18">
        <v>5.8377080000000001</v>
      </c>
      <c r="E388" s="18">
        <v>4.469595</v>
      </c>
      <c r="L388" s="18">
        <v>5.4388209999999999</v>
      </c>
      <c r="P388" s="18">
        <v>5.4201769999999998</v>
      </c>
    </row>
    <row r="389" spans="3:17" x14ac:dyDescent="0.25">
      <c r="C389" s="18">
        <v>5.2338089999999999</v>
      </c>
      <c r="D389" s="18">
        <v>5.0325100000000003</v>
      </c>
      <c r="E389" s="18">
        <v>4.6342850000000002</v>
      </c>
      <c r="L389" s="18">
        <v>5.9204230000000004</v>
      </c>
      <c r="P389" s="18">
        <v>5.5385020000000003</v>
      </c>
    </row>
    <row r="390" spans="3:17" x14ac:dyDescent="0.25">
      <c r="C390" s="18">
        <v>4.8353979999999996</v>
      </c>
      <c r="E390" s="18">
        <v>4.3221030000000003</v>
      </c>
      <c r="L390" s="18">
        <v>5.2492710000000002</v>
      </c>
      <c r="P390" s="18">
        <v>8.2753809999999994</v>
      </c>
    </row>
    <row r="391" spans="3:17" x14ac:dyDescent="0.25">
      <c r="C391" s="18">
        <v>4.523663</v>
      </c>
      <c r="E391" s="18">
        <v>5.0965040000000004</v>
      </c>
      <c r="L391" s="18">
        <v>4.66913</v>
      </c>
      <c r="P391" s="18">
        <v>3.9651529999999999</v>
      </c>
    </row>
    <row r="392" spans="3:17" x14ac:dyDescent="0.25">
      <c r="C392" s="18">
        <v>7.6202170000000002</v>
      </c>
      <c r="E392" s="18">
        <v>4.0710360000000003</v>
      </c>
      <c r="L392" s="18">
        <v>4.0710509999999998</v>
      </c>
      <c r="P392" s="18">
        <v>4.4559709999999999</v>
      </c>
    </row>
    <row r="393" spans="3:17" x14ac:dyDescent="0.25">
      <c r="C393" s="18">
        <v>5.2839020000000003</v>
      </c>
      <c r="E393" s="18">
        <v>3.8194089999999998</v>
      </c>
      <c r="L393" s="18">
        <v>4.3454620000000004</v>
      </c>
      <c r="P393" s="18">
        <v>4.03104</v>
      </c>
    </row>
    <row r="394" spans="3:17" x14ac:dyDescent="0.25">
      <c r="C394" s="18">
        <v>5.9238400000000002</v>
      </c>
      <c r="E394" s="18">
        <v>5.0325100000000003</v>
      </c>
      <c r="L394" s="18">
        <v>4.5012150000000002</v>
      </c>
      <c r="P394" s="18">
        <v>4.0260109999999996</v>
      </c>
    </row>
    <row r="395" spans="3:17" x14ac:dyDescent="0.25">
      <c r="C395" s="18">
        <v>5.4944300000000004</v>
      </c>
      <c r="E395" s="18">
        <v>5.3144790000000004</v>
      </c>
      <c r="L395" s="18">
        <v>4.6691279999999997</v>
      </c>
      <c r="P395" s="18">
        <v>7.079949</v>
      </c>
    </row>
    <row r="396" spans="3:17" x14ac:dyDescent="0.25">
      <c r="C396" s="18">
        <v>6.8471669999999998</v>
      </c>
      <c r="E396" s="18">
        <v>4.7848569999999997</v>
      </c>
      <c r="L396" s="18">
        <v>4.6994049999999996</v>
      </c>
      <c r="P396" s="18">
        <v>5.8515750000000004</v>
      </c>
    </row>
    <row r="397" spans="3:17" x14ac:dyDescent="0.25">
      <c r="C397" s="18">
        <v>6.0390160000000002</v>
      </c>
      <c r="E397" s="18">
        <v>5.1321719999999997</v>
      </c>
      <c r="L397" s="18">
        <v>4.1499110000000003</v>
      </c>
      <c r="P397" s="18">
        <v>5.7643630000000003</v>
      </c>
    </row>
    <row r="398" spans="3:17" x14ac:dyDescent="0.25">
      <c r="C398" s="18">
        <v>5.8515750000000004</v>
      </c>
      <c r="E398" s="18">
        <v>5.2953840000000003</v>
      </c>
      <c r="L398" s="18">
        <v>3.8720949999999998</v>
      </c>
      <c r="P398" s="18">
        <v>4.345472</v>
      </c>
    </row>
    <row r="399" spans="3:17" x14ac:dyDescent="0.25">
      <c r="C399" s="18">
        <v>5.45</v>
      </c>
      <c r="E399" s="18">
        <v>5.3144840000000002</v>
      </c>
      <c r="L399" s="18">
        <v>4.469595</v>
      </c>
      <c r="P399" s="18">
        <v>4.3361369999999999</v>
      </c>
    </row>
    <row r="400" spans="3:17" x14ac:dyDescent="0.25">
      <c r="C400" s="18">
        <v>5.5275179999999997</v>
      </c>
      <c r="E400" s="18">
        <v>4.6950979999999998</v>
      </c>
      <c r="L400" s="18">
        <v>5.3713629999999997</v>
      </c>
      <c r="P400" s="18">
        <v>5.0485879999999996</v>
      </c>
    </row>
    <row r="401" spans="3:16" x14ac:dyDescent="0.25">
      <c r="C401" s="18">
        <v>7.031123</v>
      </c>
      <c r="E401" s="18">
        <v>4.9798970000000002</v>
      </c>
      <c r="L401" s="18">
        <v>5.8098770000000002</v>
      </c>
      <c r="P401" s="18">
        <v>5.4685540000000001</v>
      </c>
    </row>
    <row r="402" spans="3:16" x14ac:dyDescent="0.25">
      <c r="C402" s="18">
        <v>5.7291109999999996</v>
      </c>
      <c r="E402" s="18">
        <v>4.6691279999999997</v>
      </c>
      <c r="L402" s="18">
        <v>6.0524129999999996</v>
      </c>
      <c r="P402" s="18">
        <v>5.032502</v>
      </c>
    </row>
    <row r="403" spans="3:16" x14ac:dyDescent="0.25">
      <c r="C403" s="18">
        <v>5.4685560000000004</v>
      </c>
      <c r="E403" s="18">
        <v>6.1223109999999998</v>
      </c>
      <c r="L403" s="18">
        <v>5.8619529999999997</v>
      </c>
      <c r="P403" s="18">
        <v>6.4917420000000003</v>
      </c>
    </row>
    <row r="404" spans="3:16" x14ac:dyDescent="0.25">
      <c r="C404" s="18">
        <v>5.5275210000000001</v>
      </c>
      <c r="E404" s="18">
        <v>4.8479559999999999</v>
      </c>
      <c r="L404" s="18">
        <v>5.2685329999999997</v>
      </c>
      <c r="P404" s="18">
        <v>5.7959100000000001</v>
      </c>
    </row>
    <row r="405" spans="3:16" x14ac:dyDescent="0.25">
      <c r="C405" s="18">
        <v>5.0365339999999996</v>
      </c>
      <c r="E405" s="18">
        <v>6.4321659999999996</v>
      </c>
      <c r="L405" s="18">
        <v>4.2654800000000002</v>
      </c>
      <c r="P405" s="18">
        <v>5.8515750000000004</v>
      </c>
    </row>
    <row r="406" spans="3:16" x14ac:dyDescent="0.25">
      <c r="C406" s="18">
        <v>4.9349410000000002</v>
      </c>
      <c r="E406" s="18">
        <v>4.9349400000000001</v>
      </c>
      <c r="L406" s="18">
        <v>4.8479559999999999</v>
      </c>
      <c r="P406" s="18">
        <v>5.1321719999999997</v>
      </c>
    </row>
    <row r="407" spans="3:16" x14ac:dyDescent="0.25">
      <c r="C407" s="18">
        <v>5.5676909999999999</v>
      </c>
      <c r="E407" s="18">
        <v>5.1754160000000002</v>
      </c>
      <c r="L407" s="18">
        <v>4.6691250000000002</v>
      </c>
      <c r="P407" s="18">
        <v>5.2685339999999998</v>
      </c>
    </row>
    <row r="408" spans="3:16" x14ac:dyDescent="0.25">
      <c r="C408" s="18">
        <v>5.4201699999999997</v>
      </c>
      <c r="E408" s="18">
        <v>5.6686680000000003</v>
      </c>
      <c r="L408" s="18">
        <v>4.433179</v>
      </c>
      <c r="P408" s="18">
        <v>4.523663</v>
      </c>
    </row>
    <row r="409" spans="3:16" x14ac:dyDescent="0.25">
      <c r="C409" s="18">
        <v>7.0311130000000004</v>
      </c>
      <c r="E409" s="18">
        <v>4.9019839999999997</v>
      </c>
      <c r="L409" s="18">
        <v>4.9717549999999999</v>
      </c>
      <c r="P409" s="18">
        <v>4.2320970000000004</v>
      </c>
    </row>
    <row r="410" spans="3:16" x14ac:dyDescent="0.25">
      <c r="C410" s="18">
        <v>5.2376750000000003</v>
      </c>
      <c r="E410" s="18">
        <v>4.03104</v>
      </c>
      <c r="L410" s="18">
        <v>4.6691250000000002</v>
      </c>
      <c r="P410" s="18">
        <v>5.1949589999999999</v>
      </c>
    </row>
    <row r="411" spans="3:16" x14ac:dyDescent="0.25">
      <c r="C411" s="18">
        <v>6.6459570000000001</v>
      </c>
      <c r="E411" s="18">
        <v>6.3049090000000003</v>
      </c>
      <c r="L411" s="18">
        <v>3.8458359999999998</v>
      </c>
      <c r="P411" s="18">
        <v>4.89785</v>
      </c>
    </row>
    <row r="412" spans="3:16" x14ac:dyDescent="0.25">
      <c r="C412" s="18">
        <v>8.2753700000000006</v>
      </c>
      <c r="E412" s="18">
        <v>4.5903530000000003</v>
      </c>
      <c r="L412" s="18">
        <v>4.7380490000000002</v>
      </c>
      <c r="P412" s="18">
        <v>4.6342689999999997</v>
      </c>
    </row>
    <row r="413" spans="3:16" x14ac:dyDescent="0.25">
      <c r="C413" s="18">
        <v>5.8411780000000002</v>
      </c>
      <c r="E413" s="18">
        <v>5.0325110000000004</v>
      </c>
      <c r="L413" s="18">
        <v>4.6473810000000002</v>
      </c>
      <c r="P413" s="18">
        <v>4.6691279999999997</v>
      </c>
    </row>
    <row r="414" spans="3:16" x14ac:dyDescent="0.25">
      <c r="C414" s="18">
        <v>5.2838940000000001</v>
      </c>
      <c r="E414" s="18">
        <v>5.6936330000000002</v>
      </c>
      <c r="L414" s="18">
        <v>5.1597379999999999</v>
      </c>
      <c r="P414" s="18">
        <v>4.6473810000000002</v>
      </c>
    </row>
    <row r="415" spans="3:16" x14ac:dyDescent="0.25">
      <c r="C415" s="18">
        <v>6.4447539999999996</v>
      </c>
      <c r="E415" s="18">
        <v>6.0557600000000003</v>
      </c>
      <c r="L415" s="18">
        <v>4.6342800000000004</v>
      </c>
      <c r="P415" s="18">
        <v>7.2496070000000001</v>
      </c>
    </row>
    <row r="416" spans="3:16" x14ac:dyDescent="0.25">
      <c r="C416" s="18">
        <v>4.6473810000000002</v>
      </c>
      <c r="E416" s="18">
        <v>5.92042</v>
      </c>
      <c r="L416" s="18">
        <v>4.8688070000000003</v>
      </c>
      <c r="P416" s="18">
        <v>5.0965189999999998</v>
      </c>
    </row>
    <row r="417" spans="3:16" x14ac:dyDescent="0.25">
      <c r="C417" s="18">
        <v>5.2338089999999999</v>
      </c>
      <c r="E417" s="18">
        <v>4.6473810000000002</v>
      </c>
      <c r="L417" s="18">
        <v>4.9798830000000001</v>
      </c>
      <c r="P417" s="18">
        <v>4.6342689999999997</v>
      </c>
    </row>
    <row r="418" spans="3:16" x14ac:dyDescent="0.25">
      <c r="C418" s="18">
        <v>6.0390090000000001</v>
      </c>
      <c r="E418" s="18">
        <v>5.0686119999999999</v>
      </c>
      <c r="L418" s="18">
        <v>5.868862</v>
      </c>
      <c r="P418" s="18">
        <v>4.2320950000000002</v>
      </c>
    </row>
    <row r="419" spans="3:16" x14ac:dyDescent="0.25">
      <c r="C419" s="18">
        <v>5.0965189999999998</v>
      </c>
      <c r="E419" s="18">
        <v>4.2654759999999996</v>
      </c>
      <c r="L419" s="18">
        <v>5.237679</v>
      </c>
      <c r="P419" s="18">
        <v>7.0455069999999997</v>
      </c>
    </row>
    <row r="420" spans="3:16" x14ac:dyDescent="0.25">
      <c r="C420" s="18">
        <v>5.0485879999999996</v>
      </c>
      <c r="E420" s="18">
        <v>5.640002</v>
      </c>
      <c r="L420" s="18">
        <v>4.6473740000000001</v>
      </c>
      <c r="P420" s="18">
        <v>5.8929780000000003</v>
      </c>
    </row>
    <row r="421" spans="3:16" x14ac:dyDescent="0.25">
      <c r="C421" s="18">
        <v>6.6703010000000003</v>
      </c>
      <c r="E421" s="18">
        <v>5.2685339999999998</v>
      </c>
      <c r="L421" s="18">
        <v>4.3033130000000002</v>
      </c>
      <c r="P421" s="18">
        <v>4.6994049999999996</v>
      </c>
    </row>
    <row r="422" spans="3:16" x14ac:dyDescent="0.25">
      <c r="C422" s="18">
        <v>6.8855300000000002</v>
      </c>
      <c r="E422" s="18">
        <v>4.3454800000000002</v>
      </c>
      <c r="L422" s="18">
        <v>4.2320929999999999</v>
      </c>
      <c r="P422" s="18">
        <v>6.3209559999999998</v>
      </c>
    </row>
    <row r="423" spans="3:16" x14ac:dyDescent="0.25">
      <c r="C423" s="18">
        <v>5.4388360000000002</v>
      </c>
      <c r="E423" s="18">
        <v>9.0473239999999997</v>
      </c>
      <c r="L423" s="18">
        <v>4.0310329999999999</v>
      </c>
      <c r="P423" s="18">
        <v>4.6950839999999996</v>
      </c>
    </row>
    <row r="424" spans="3:16" x14ac:dyDescent="0.25">
      <c r="C424" s="18">
        <v>6.2435549999999997</v>
      </c>
      <c r="E424" s="18">
        <v>6.3942560000000004</v>
      </c>
      <c r="L424" s="18">
        <v>4.9019899999999996</v>
      </c>
      <c r="P424" s="18">
        <v>3.908544</v>
      </c>
    </row>
    <row r="425" spans="3:16" x14ac:dyDescent="0.25">
      <c r="C425" s="18">
        <v>5.5676909999999999</v>
      </c>
      <c r="E425" s="18">
        <v>4.3220989999999997</v>
      </c>
      <c r="L425" s="18">
        <v>4.4331800000000001</v>
      </c>
      <c r="P425" s="18">
        <v>4.4331759999999996</v>
      </c>
    </row>
    <row r="426" spans="3:16" x14ac:dyDescent="0.25">
      <c r="C426" s="18">
        <v>5.868862</v>
      </c>
      <c r="E426" s="18">
        <v>4.9019820000000003</v>
      </c>
      <c r="L426" s="18">
        <v>4.9798970000000002</v>
      </c>
      <c r="P426" s="18">
        <v>6.0924529999999999</v>
      </c>
    </row>
    <row r="427" spans="3:16" x14ac:dyDescent="0.25">
      <c r="C427" s="18">
        <v>5.4351050000000001</v>
      </c>
      <c r="E427" s="18">
        <v>5.1439950000000003</v>
      </c>
      <c r="L427" s="18">
        <v>4.0310360000000003</v>
      </c>
      <c r="P427" s="18">
        <v>4.8479559999999999</v>
      </c>
    </row>
    <row r="428" spans="3:16" x14ac:dyDescent="0.25">
      <c r="C428" s="18">
        <v>5.4759630000000001</v>
      </c>
      <c r="E428" s="18">
        <v>5.0485879999999996</v>
      </c>
      <c r="L428" s="18">
        <v>4.3964689999999997</v>
      </c>
      <c r="P428" s="18">
        <v>4.9717520000000004</v>
      </c>
    </row>
    <row r="429" spans="3:16" x14ac:dyDescent="0.25">
      <c r="C429" s="18">
        <v>5.2376750000000003</v>
      </c>
      <c r="E429" s="18">
        <v>3.7118009999999999</v>
      </c>
      <c r="L429" s="18">
        <v>3.6289859999999998</v>
      </c>
      <c r="P429" s="18">
        <v>5.4388339999999999</v>
      </c>
    </row>
    <row r="430" spans="3:16" x14ac:dyDescent="0.25">
      <c r="C430" s="18">
        <v>5.0965230000000004</v>
      </c>
      <c r="E430" s="18">
        <v>5.5822209999999997</v>
      </c>
      <c r="L430" s="18">
        <v>4.0460830000000003</v>
      </c>
      <c r="P430" s="18">
        <v>5.693632</v>
      </c>
    </row>
    <row r="431" spans="3:16" x14ac:dyDescent="0.25">
      <c r="C431" s="18">
        <v>5.237679</v>
      </c>
      <c r="E431" s="18">
        <v>5.3297090000000003</v>
      </c>
      <c r="L431" s="18">
        <v>4.2320970000000004</v>
      </c>
      <c r="P431" s="18">
        <v>4.9798929999999997</v>
      </c>
    </row>
    <row r="432" spans="3:16" x14ac:dyDescent="0.25">
      <c r="C432" s="18">
        <v>5.4759599999999997</v>
      </c>
      <c r="E432" s="18">
        <v>4.2321</v>
      </c>
      <c r="L432" s="18">
        <v>3.9085350000000001</v>
      </c>
      <c r="P432" s="18">
        <v>5.9238400000000002</v>
      </c>
    </row>
    <row r="433" spans="3:16" x14ac:dyDescent="0.25">
      <c r="C433" s="18">
        <v>4.8354020000000002</v>
      </c>
      <c r="E433" s="18">
        <v>6.397418</v>
      </c>
      <c r="L433" s="18">
        <v>4.0710439999999997</v>
      </c>
      <c r="P433" s="18">
        <v>4.4695859999999996</v>
      </c>
    </row>
    <row r="434" spans="3:16" x14ac:dyDescent="0.25">
      <c r="C434" s="18">
        <v>5.2685339999999998</v>
      </c>
      <c r="E434" s="18">
        <v>3.872096</v>
      </c>
      <c r="L434" s="18">
        <v>4.2702280000000004</v>
      </c>
      <c r="P434" s="18">
        <v>4.3454759999999997</v>
      </c>
    </row>
    <row r="435" spans="3:16" x14ac:dyDescent="0.25">
      <c r="C435" s="18">
        <v>5.92042</v>
      </c>
      <c r="E435" s="18">
        <v>5.3296979999999996</v>
      </c>
      <c r="L435" s="18">
        <v>4.3964679999999996</v>
      </c>
      <c r="P435" s="18">
        <v>4.4468569999999996</v>
      </c>
    </row>
    <row r="436" spans="3:16" x14ac:dyDescent="0.25">
      <c r="C436" s="18">
        <v>5.4499959999999996</v>
      </c>
      <c r="E436" s="18">
        <v>3.8246959999999999</v>
      </c>
      <c r="L436" s="18">
        <v>4.0460909999999997</v>
      </c>
      <c r="P436" s="18">
        <v>4.501207</v>
      </c>
    </row>
    <row r="437" spans="3:16" x14ac:dyDescent="0.25">
      <c r="C437" s="18">
        <v>5.5676949999999996</v>
      </c>
      <c r="E437" s="18">
        <v>5.0485800000000003</v>
      </c>
      <c r="L437" s="18">
        <v>4.5415460000000003</v>
      </c>
      <c r="P437" s="18">
        <v>4.3454829999999998</v>
      </c>
    </row>
    <row r="438" spans="3:16" x14ac:dyDescent="0.25">
      <c r="C438" s="18">
        <v>5.4759690000000001</v>
      </c>
      <c r="E438" s="18">
        <v>4.4331779999999998</v>
      </c>
      <c r="L438" s="18">
        <v>5.0485740000000003</v>
      </c>
      <c r="P438" s="18">
        <v>4.4695929999999997</v>
      </c>
    </row>
    <row r="439" spans="3:16" x14ac:dyDescent="0.25">
      <c r="C439" s="18">
        <v>5.4201769999999998</v>
      </c>
      <c r="E439" s="18">
        <v>3.5840559999999999</v>
      </c>
      <c r="L439" s="18">
        <v>5.4944300000000004</v>
      </c>
      <c r="P439" s="18">
        <v>4.5012150000000002</v>
      </c>
    </row>
    <row r="440" spans="3:16" x14ac:dyDescent="0.25">
      <c r="C440" s="18">
        <v>5.237679</v>
      </c>
      <c r="E440" s="18">
        <v>3.4749810000000001</v>
      </c>
      <c r="L440" s="18">
        <v>5.2221950000000001</v>
      </c>
      <c r="P440" s="18">
        <v>5.0365339999999996</v>
      </c>
    </row>
    <row r="441" spans="3:16" x14ac:dyDescent="0.25">
      <c r="C441" s="18">
        <v>5.2838989999999999</v>
      </c>
      <c r="E441" s="18">
        <v>3.8299970000000001</v>
      </c>
      <c r="L441" s="18">
        <v>5.4944300000000004</v>
      </c>
      <c r="P441" s="18">
        <v>4.4559749999999996</v>
      </c>
    </row>
    <row r="442" spans="3:16" x14ac:dyDescent="0.25">
      <c r="C442" s="18">
        <v>6.0423629999999999</v>
      </c>
      <c r="E442" s="18">
        <v>2.8253840000000001</v>
      </c>
      <c r="L442" s="18">
        <v>4.2654810000000003</v>
      </c>
      <c r="P442" s="18">
        <v>5.4685560000000004</v>
      </c>
    </row>
    <row r="443" spans="3:16" x14ac:dyDescent="0.25">
      <c r="C443" s="18">
        <v>4.9717460000000004</v>
      </c>
      <c r="E443" s="18">
        <v>4.8354010000000001</v>
      </c>
      <c r="L443" s="18">
        <v>4.2321</v>
      </c>
      <c r="P443" s="18">
        <v>4.8312099999999996</v>
      </c>
    </row>
    <row r="444" spans="3:16" x14ac:dyDescent="0.25">
      <c r="C444" s="18">
        <v>4.4468730000000001</v>
      </c>
      <c r="E444" s="18">
        <v>5.6507690000000004</v>
      </c>
      <c r="L444" s="18">
        <v>3.845834</v>
      </c>
      <c r="P444" s="18">
        <v>5.4500010000000003</v>
      </c>
    </row>
    <row r="445" spans="3:16" x14ac:dyDescent="0.25">
      <c r="C445" s="18">
        <v>5.2260629999999999</v>
      </c>
      <c r="E445" s="18">
        <v>4.7848560000000004</v>
      </c>
      <c r="L445" s="18">
        <v>4.6821140000000003</v>
      </c>
      <c r="P445" s="18">
        <v>5.1754199999999999</v>
      </c>
    </row>
    <row r="446" spans="3:16" x14ac:dyDescent="0.25">
      <c r="C446" s="18">
        <v>6.3974219999999997</v>
      </c>
      <c r="E446" s="18">
        <v>5.3486770000000003</v>
      </c>
      <c r="L446" s="18">
        <v>4.5415479999999997</v>
      </c>
      <c r="P446" s="18">
        <v>5.4388360000000002</v>
      </c>
    </row>
    <row r="447" spans="3:16" x14ac:dyDescent="0.25">
      <c r="E447" s="18">
        <v>4.1499050000000004</v>
      </c>
      <c r="L447" s="18">
        <v>4.5415409999999996</v>
      </c>
      <c r="P447" s="18">
        <v>4.7380339999999999</v>
      </c>
    </row>
    <row r="448" spans="3:16" x14ac:dyDescent="0.25">
      <c r="E448" s="18">
        <v>4.501207</v>
      </c>
      <c r="L448" s="18">
        <v>4.0310329999999999</v>
      </c>
      <c r="P448" s="18">
        <v>4.2321010000000001</v>
      </c>
    </row>
    <row r="449" spans="5:16" x14ac:dyDescent="0.25">
      <c r="E449" s="18">
        <v>4.682124</v>
      </c>
      <c r="L449" s="18">
        <v>4.4468730000000001</v>
      </c>
      <c r="P449" s="18">
        <v>4.5236640000000001</v>
      </c>
    </row>
    <row r="450" spans="5:16" x14ac:dyDescent="0.25">
      <c r="E450" s="18">
        <v>5.4201750000000004</v>
      </c>
      <c r="L450" s="18">
        <v>4.1450329999999997</v>
      </c>
      <c r="P450" s="18">
        <v>8.8595000000000006</v>
      </c>
    </row>
    <row r="451" spans="5:16" x14ac:dyDescent="0.25">
      <c r="E451" s="18">
        <v>4.1499160000000002</v>
      </c>
      <c r="L451" s="18">
        <v>4.1057370000000004</v>
      </c>
      <c r="P451" s="18">
        <v>5.2260609999999996</v>
      </c>
    </row>
    <row r="452" spans="5:16" x14ac:dyDescent="0.25">
      <c r="E452" s="18">
        <v>4.2702260000000001</v>
      </c>
      <c r="L452" s="18">
        <v>5.3182910000000003</v>
      </c>
      <c r="P452" s="18">
        <v>4.90198</v>
      </c>
    </row>
    <row r="453" spans="5:16" x14ac:dyDescent="0.25">
      <c r="E453" s="18">
        <v>4.232094</v>
      </c>
      <c r="L453" s="18">
        <v>4.4695960000000001</v>
      </c>
      <c r="P453" s="18">
        <v>5.0325009999999999</v>
      </c>
    </row>
    <row r="454" spans="5:16" x14ac:dyDescent="0.25">
      <c r="E454" s="18">
        <v>4.4331829999999997</v>
      </c>
      <c r="L454" s="18">
        <v>4.2273100000000001</v>
      </c>
      <c r="P454" s="18">
        <v>5.048584</v>
      </c>
    </row>
    <row r="455" spans="5:16" x14ac:dyDescent="0.25">
      <c r="E455" s="18">
        <v>4.0310329999999999</v>
      </c>
      <c r="P455" s="18">
        <v>4.2464310000000003</v>
      </c>
    </row>
    <row r="456" spans="5:16" x14ac:dyDescent="0.25">
      <c r="E456" s="18">
        <v>5.2838950000000002</v>
      </c>
      <c r="P456" s="18">
        <v>5.9238410000000004</v>
      </c>
    </row>
    <row r="457" spans="5:16" x14ac:dyDescent="0.25">
      <c r="E457" s="18">
        <v>5.0325090000000001</v>
      </c>
      <c r="P457" s="18">
        <v>4.6342840000000001</v>
      </c>
    </row>
    <row r="458" spans="5:16" x14ac:dyDescent="0.25">
      <c r="P458" s="18">
        <v>4.5991770000000001</v>
      </c>
    </row>
    <row r="459" spans="5:16" x14ac:dyDescent="0.25">
      <c r="P459" s="18">
        <v>4.2464310000000003</v>
      </c>
    </row>
    <row r="460" spans="5:16" x14ac:dyDescent="0.25">
      <c r="P460" s="18">
        <v>5.0365339999999996</v>
      </c>
    </row>
    <row r="461" spans="5:16" x14ac:dyDescent="0.25">
      <c r="P461" s="18">
        <v>4.7380459999999998</v>
      </c>
    </row>
    <row r="462" spans="5:16" x14ac:dyDescent="0.25">
      <c r="P462" s="18">
        <v>5.4201790000000001</v>
      </c>
    </row>
    <row r="463" spans="5:16" x14ac:dyDescent="0.25">
      <c r="P463" s="18">
        <v>5.2260650000000002</v>
      </c>
    </row>
    <row r="464" spans="5:16" x14ac:dyDescent="0.25">
      <c r="P464" s="18">
        <v>4.8395849999999996</v>
      </c>
    </row>
    <row r="465" spans="16:16" x14ac:dyDescent="0.25">
      <c r="P465" s="18">
        <v>5.1597379999999999</v>
      </c>
    </row>
    <row r="466" spans="16:16" x14ac:dyDescent="0.25">
      <c r="P466" s="18">
        <v>5.0365339999999996</v>
      </c>
    </row>
    <row r="467" spans="16:16" x14ac:dyDescent="0.25">
      <c r="P467" s="18">
        <v>4.4695879999999999</v>
      </c>
    </row>
    <row r="468" spans="16:16" x14ac:dyDescent="0.25">
      <c r="P468" s="18">
        <v>4.6342759999999998</v>
      </c>
    </row>
    <row r="469" spans="16:16" x14ac:dyDescent="0.25">
      <c r="P469" s="18">
        <v>5.9238379999999999</v>
      </c>
    </row>
    <row r="470" spans="16:16" x14ac:dyDescent="0.25">
      <c r="P470" s="18">
        <v>6.0423629999999999</v>
      </c>
    </row>
    <row r="471" spans="16:16" x14ac:dyDescent="0.25">
      <c r="P471" s="18">
        <v>6.0390090000000001</v>
      </c>
    </row>
    <row r="472" spans="16:16" x14ac:dyDescent="0.25">
      <c r="P472" s="18">
        <v>4.0710509999999998</v>
      </c>
    </row>
    <row r="473" spans="16:16" x14ac:dyDescent="0.25">
      <c r="P473" s="18">
        <v>4.6691279999999997</v>
      </c>
    </row>
    <row r="474" spans="16:16" x14ac:dyDescent="0.25">
      <c r="P474" s="18">
        <v>4.5415460000000003</v>
      </c>
    </row>
    <row r="475" spans="16:16" x14ac:dyDescent="0.25">
      <c r="P475" s="18">
        <v>4.2464389999999996</v>
      </c>
    </row>
    <row r="476" spans="16:16" x14ac:dyDescent="0.25">
      <c r="P476" s="18">
        <v>5.8411780000000002</v>
      </c>
    </row>
    <row r="477" spans="16:16" x14ac:dyDescent="0.25">
      <c r="P477" s="18">
        <v>5.640002</v>
      </c>
    </row>
    <row r="478" spans="16:16" x14ac:dyDescent="0.25">
      <c r="P478" s="18">
        <v>5.6364089999999996</v>
      </c>
    </row>
    <row r="479" spans="16:16" x14ac:dyDescent="0.25">
      <c r="P479" s="18">
        <v>5.0485810000000004</v>
      </c>
    </row>
    <row r="480" spans="16:16" x14ac:dyDescent="0.25">
      <c r="P480" s="18">
        <v>4.6993989999999997</v>
      </c>
    </row>
    <row r="481" spans="16:16" x14ac:dyDescent="0.25">
      <c r="P481" s="18">
        <v>6.7907130000000002</v>
      </c>
    </row>
    <row r="482" spans="16:16" x14ac:dyDescent="0.25">
      <c r="P482" s="18">
        <v>4.8312099999999996</v>
      </c>
    </row>
    <row r="483" spans="16:16" x14ac:dyDescent="0.25">
      <c r="P483" s="18">
        <v>5.3713629999999997</v>
      </c>
    </row>
    <row r="484" spans="16:16" x14ac:dyDescent="0.25">
      <c r="P484" s="18">
        <v>5.6507690000000004</v>
      </c>
    </row>
    <row r="485" spans="16:16" x14ac:dyDescent="0.25">
      <c r="P485" s="18">
        <v>5.2492720000000004</v>
      </c>
    </row>
    <row r="486" spans="16:16" x14ac:dyDescent="0.25">
      <c r="P486" s="18">
        <v>5.9238400000000002</v>
      </c>
    </row>
    <row r="487" spans="16:16" x14ac:dyDescent="0.25">
      <c r="P487" s="18">
        <v>5.0965189999999998</v>
      </c>
    </row>
    <row r="488" spans="16:16" x14ac:dyDescent="0.25">
      <c r="P488" s="18">
        <v>5.2338089999999999</v>
      </c>
    </row>
    <row r="489" spans="16:16" x14ac:dyDescent="0.25">
      <c r="P489" s="18">
        <v>6.4979769999999997</v>
      </c>
    </row>
    <row r="490" spans="16:16" x14ac:dyDescent="0.25">
      <c r="P490" s="18">
        <v>4.149921</v>
      </c>
    </row>
    <row r="491" spans="16:16" x14ac:dyDescent="0.25">
      <c r="P491" s="18">
        <v>5.2685269999999997</v>
      </c>
    </row>
    <row r="492" spans="16:16" x14ac:dyDescent="0.25">
      <c r="P492" s="18">
        <v>5.4685569999999997</v>
      </c>
    </row>
    <row r="493" spans="16:16" x14ac:dyDescent="0.25">
      <c r="P493" s="18">
        <v>5.0325110000000004</v>
      </c>
    </row>
    <row r="494" spans="16:16" x14ac:dyDescent="0.25">
      <c r="P494" s="18">
        <v>4.6299099999999997</v>
      </c>
    </row>
    <row r="495" spans="16:16" x14ac:dyDescent="0.25">
      <c r="P495" s="18">
        <v>5.809876</v>
      </c>
    </row>
    <row r="496" spans="16:16" x14ac:dyDescent="0.25">
      <c r="P496" s="18">
        <v>6.6551039999999997</v>
      </c>
    </row>
    <row r="497" spans="16:16" x14ac:dyDescent="0.25">
      <c r="P497" s="18">
        <v>6.2920420000000004</v>
      </c>
    </row>
    <row r="498" spans="16:16" x14ac:dyDescent="0.25">
      <c r="P498" s="18">
        <v>6.1454199999999997</v>
      </c>
    </row>
    <row r="499" spans="16:16" x14ac:dyDescent="0.25">
      <c r="P499" s="18">
        <v>6.7518149999999997</v>
      </c>
    </row>
    <row r="500" spans="16:16" x14ac:dyDescent="0.25">
      <c r="P500" s="18">
        <v>5.237679</v>
      </c>
    </row>
    <row r="501" spans="16:16" x14ac:dyDescent="0.25">
      <c r="P501" s="18">
        <v>5.4685560000000004</v>
      </c>
    </row>
    <row r="502" spans="16:16" x14ac:dyDescent="0.25">
      <c r="P502" s="18">
        <v>6.0423679999999997</v>
      </c>
    </row>
    <row r="503" spans="16:16" x14ac:dyDescent="0.25">
      <c r="P503" s="18">
        <v>5.7959100000000001</v>
      </c>
    </row>
    <row r="504" spans="16:16" x14ac:dyDescent="0.25">
      <c r="P504" s="18">
        <v>6.4447520000000003</v>
      </c>
    </row>
    <row r="505" spans="16:16" x14ac:dyDescent="0.25">
      <c r="P505" s="18">
        <v>5.0325100000000003</v>
      </c>
    </row>
    <row r="506" spans="16:16" x14ac:dyDescent="0.25">
      <c r="P506" s="18">
        <v>5.4351089999999997</v>
      </c>
    </row>
    <row r="507" spans="16:16" x14ac:dyDescent="0.25">
      <c r="P507" s="18">
        <v>5.0805829999999998</v>
      </c>
    </row>
    <row r="508" spans="16:16" x14ac:dyDescent="0.25">
      <c r="P508" s="18">
        <v>5.4981049999999998</v>
      </c>
    </row>
    <row r="509" spans="16:16" x14ac:dyDescent="0.25">
      <c r="P509" s="18">
        <v>4.8479559999999999</v>
      </c>
    </row>
    <row r="510" spans="16:16" x14ac:dyDescent="0.25">
      <c r="P510" s="18">
        <v>4.9349410000000002</v>
      </c>
    </row>
    <row r="511" spans="16:16" x14ac:dyDescent="0.25">
      <c r="P511" s="18">
        <v>4.4468730000000001</v>
      </c>
    </row>
    <row r="512" spans="16:16" x14ac:dyDescent="0.25">
      <c r="P512" s="18">
        <v>4.5903600000000004</v>
      </c>
    </row>
    <row r="513" spans="16:16" x14ac:dyDescent="0.25">
      <c r="P513" s="18">
        <v>5.1754030000000002</v>
      </c>
    </row>
    <row r="514" spans="16:16" x14ac:dyDescent="0.25">
      <c r="P514" s="18">
        <v>4.8688070000000003</v>
      </c>
    </row>
    <row r="515" spans="16:16" x14ac:dyDescent="0.25">
      <c r="P515" s="18">
        <v>4.270213</v>
      </c>
    </row>
    <row r="516" spans="16:16" x14ac:dyDescent="0.25">
      <c r="P516" s="18">
        <v>4.2273100000000001</v>
      </c>
    </row>
    <row r="517" spans="16:16" x14ac:dyDescent="0.25">
      <c r="P517" s="18">
        <v>5.2953849999999996</v>
      </c>
    </row>
    <row r="518" spans="16:16" x14ac:dyDescent="0.25">
      <c r="P518" s="18">
        <v>4.89785</v>
      </c>
    </row>
    <row r="519" spans="16:16" x14ac:dyDescent="0.25">
      <c r="P519" s="18">
        <v>3.9549210000000001</v>
      </c>
    </row>
    <row r="520" spans="16:16" x14ac:dyDescent="0.25">
      <c r="P520" s="18">
        <v>4.6342840000000001</v>
      </c>
    </row>
    <row r="521" spans="16:16" x14ac:dyDescent="0.25">
      <c r="P521" s="18">
        <v>6.365672</v>
      </c>
    </row>
    <row r="522" spans="16:16" x14ac:dyDescent="0.25">
      <c r="P522" s="18">
        <v>4.4695929999999997</v>
      </c>
    </row>
    <row r="523" spans="16:16" x14ac:dyDescent="0.25">
      <c r="P523" s="18">
        <v>4.2464389999999996</v>
      </c>
    </row>
    <row r="524" spans="16:16" x14ac:dyDescent="0.25">
      <c r="P524" s="18">
        <v>4.8479559999999999</v>
      </c>
    </row>
    <row r="525" spans="16:16" x14ac:dyDescent="0.25">
      <c r="P525" s="18">
        <v>5.0965189999999998</v>
      </c>
    </row>
    <row r="526" spans="16:16" x14ac:dyDescent="0.25">
      <c r="P526" s="18">
        <v>5.0365339999999996</v>
      </c>
    </row>
    <row r="527" spans="16:16" x14ac:dyDescent="0.25">
      <c r="P527" s="18">
        <v>5.2953859999999997</v>
      </c>
    </row>
    <row r="528" spans="16:16" x14ac:dyDescent="0.25">
      <c r="P528" s="18">
        <v>5.1754170000000004</v>
      </c>
    </row>
    <row r="529" spans="16:16" x14ac:dyDescent="0.25">
      <c r="P529" s="18">
        <v>5.92042</v>
      </c>
    </row>
    <row r="530" spans="16:16" x14ac:dyDescent="0.25">
      <c r="P530" s="18">
        <v>5.4388360000000002</v>
      </c>
    </row>
    <row r="531" spans="16:16" x14ac:dyDescent="0.25">
      <c r="P531" s="18">
        <v>5.0965189999999998</v>
      </c>
    </row>
    <row r="532" spans="16:16" x14ac:dyDescent="0.25">
      <c r="P532" s="18">
        <v>5.2338089999999999</v>
      </c>
    </row>
    <row r="533" spans="16:16" x14ac:dyDescent="0.25">
      <c r="P533" s="18">
        <v>5.0485879999999996</v>
      </c>
    </row>
    <row r="534" spans="16:16" x14ac:dyDescent="0.25">
      <c r="P534" s="18">
        <v>5.4759599999999997</v>
      </c>
    </row>
    <row r="535" spans="16:16" x14ac:dyDescent="0.25">
      <c r="P535" s="18">
        <v>5.0365339999999996</v>
      </c>
    </row>
    <row r="536" spans="16:16" x14ac:dyDescent="0.25">
      <c r="P536" s="18">
        <v>5.6507690000000004</v>
      </c>
    </row>
    <row r="537" spans="16:16" x14ac:dyDescent="0.25">
      <c r="P537" s="18">
        <v>4.831207</v>
      </c>
    </row>
    <row r="538" spans="16:16" x14ac:dyDescent="0.25">
      <c r="P538" s="18">
        <v>6.1586069999999999</v>
      </c>
    </row>
    <row r="539" spans="16:16" x14ac:dyDescent="0.25">
      <c r="P539" s="18">
        <v>7.2914070000000004</v>
      </c>
    </row>
    <row r="540" spans="16:16" x14ac:dyDescent="0.25">
      <c r="P540" s="18">
        <v>6.6550969999999996</v>
      </c>
    </row>
    <row r="541" spans="16:16" x14ac:dyDescent="0.25">
      <c r="P541" s="18">
        <v>6.0691290000000002</v>
      </c>
    </row>
    <row r="542" spans="16:16" x14ac:dyDescent="0.25">
      <c r="P542" s="18">
        <v>6.0924529999999999</v>
      </c>
    </row>
    <row r="543" spans="16:16" x14ac:dyDescent="0.25">
      <c r="P543" s="18">
        <v>6.5939269999999999</v>
      </c>
    </row>
    <row r="544" spans="16:16" x14ac:dyDescent="0.25">
      <c r="P544" s="18">
        <v>5.8688630000000002</v>
      </c>
    </row>
    <row r="545" spans="16:16" x14ac:dyDescent="0.25">
      <c r="P545" s="18">
        <v>6.0053650000000003</v>
      </c>
    </row>
    <row r="546" spans="16:16" x14ac:dyDescent="0.25">
      <c r="P546" s="18">
        <v>5.0965189999999998</v>
      </c>
    </row>
  </sheetData>
  <mergeCells count="5">
    <mergeCell ref="A3:D3"/>
    <mergeCell ref="A4:D4"/>
    <mergeCell ref="A5:D5"/>
    <mergeCell ref="A7:H7"/>
    <mergeCell ref="J7:Q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/>
  </sheetViews>
  <sheetFormatPr defaultRowHeight="15" x14ac:dyDescent="0.25"/>
  <cols>
    <col min="1" max="1" width="19.42578125" style="70" customWidth="1"/>
    <col min="2" max="14" width="9.140625" style="18"/>
    <col min="15" max="15" width="19.42578125" style="70" customWidth="1"/>
    <col min="16" max="16384" width="9.140625" style="18"/>
  </cols>
  <sheetData>
    <row r="1" spans="1:25" s="1" customFormat="1" ht="18.75" x14ac:dyDescent="0.3">
      <c r="A1" s="12" t="s">
        <v>7629</v>
      </c>
      <c r="O1" s="16"/>
    </row>
    <row r="2" spans="1:25" s="1" customFormat="1" x14ac:dyDescent="0.25">
      <c r="A2" s="16"/>
      <c r="O2" s="16"/>
    </row>
    <row r="3" spans="1:25" s="1" customFormat="1" x14ac:dyDescent="0.25">
      <c r="B3" s="66"/>
      <c r="C3" s="66"/>
      <c r="D3" s="66" t="s">
        <v>7617</v>
      </c>
      <c r="E3" s="71">
        <f>AVERAGE(B9:M9)</f>
        <v>1.1908201312576312</v>
      </c>
      <c r="G3" s="66" t="s">
        <v>7618</v>
      </c>
      <c r="H3" s="71">
        <f>_xlfn.STDEV.S(B9:M9)/SQRT(6)</f>
        <v>2.4711009817561764E-2</v>
      </c>
      <c r="O3" s="16"/>
    </row>
    <row r="4" spans="1:25" s="1" customFormat="1" x14ac:dyDescent="0.25">
      <c r="B4" s="66"/>
      <c r="C4" s="66"/>
      <c r="D4" s="66" t="s">
        <v>7619</v>
      </c>
      <c r="E4" s="71">
        <f>AVERAGE(P9:Y9)</f>
        <v>1.0297843376068376</v>
      </c>
      <c r="G4" s="66" t="s">
        <v>7620</v>
      </c>
      <c r="H4" s="71">
        <f>_xlfn.STDEV.S(P9:Y9)/SQRT(5)</f>
        <v>3.0463244907123523E-2</v>
      </c>
      <c r="O4" s="16"/>
    </row>
    <row r="5" spans="1:25" s="1" customFormat="1" x14ac:dyDescent="0.25">
      <c r="B5" s="66"/>
      <c r="C5" s="66"/>
      <c r="D5" s="66" t="s">
        <v>7621</v>
      </c>
      <c r="E5" s="1">
        <f>TTEST(B9:M9,P9:Y9,2,2)</f>
        <v>2.4678655016406787E-3</v>
      </c>
      <c r="G5" s="66" t="s">
        <v>7622</v>
      </c>
      <c r="H5" s="2">
        <f>SUM(B12:M12,P12:Y12)</f>
        <v>181</v>
      </c>
      <c r="O5" s="16"/>
    </row>
    <row r="6" spans="1:25" s="1" customFormat="1" x14ac:dyDescent="0.25">
      <c r="A6" s="16"/>
      <c r="O6" s="16"/>
    </row>
    <row r="7" spans="1:25" s="1" customFormat="1" ht="15.75" thickBot="1" x14ac:dyDescent="0.3">
      <c r="A7" s="132" t="s">
        <v>7630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42"/>
      <c r="O7" s="132" t="s">
        <v>7631</v>
      </c>
      <c r="P7" s="132"/>
      <c r="Q7" s="132"/>
      <c r="R7" s="132"/>
      <c r="S7" s="132"/>
      <c r="T7" s="132"/>
      <c r="U7" s="132"/>
      <c r="V7" s="132"/>
      <c r="W7" s="132"/>
      <c r="X7" s="132"/>
      <c r="Y7" s="132"/>
    </row>
    <row r="8" spans="1:25" s="1" customFormat="1" x14ac:dyDescent="0.25">
      <c r="A8" s="72" t="s">
        <v>7625</v>
      </c>
      <c r="B8" s="145">
        <v>161201</v>
      </c>
      <c r="C8" s="145"/>
      <c r="D8" s="145">
        <v>161201</v>
      </c>
      <c r="E8" s="145"/>
      <c r="F8" s="145">
        <v>161201</v>
      </c>
      <c r="G8" s="145"/>
      <c r="H8" s="145">
        <v>161201</v>
      </c>
      <c r="I8" s="145"/>
      <c r="J8" s="145">
        <v>161220</v>
      </c>
      <c r="K8" s="145"/>
      <c r="L8" s="145">
        <v>170105</v>
      </c>
      <c r="M8" s="145"/>
      <c r="N8" s="42"/>
      <c r="O8" s="72" t="s">
        <v>7625</v>
      </c>
      <c r="P8" s="145">
        <v>161130</v>
      </c>
      <c r="Q8" s="145"/>
      <c r="R8" s="145">
        <v>161130</v>
      </c>
      <c r="S8" s="145"/>
      <c r="T8" s="145">
        <v>161130</v>
      </c>
      <c r="U8" s="145"/>
      <c r="V8" s="145">
        <v>161130</v>
      </c>
      <c r="W8" s="145"/>
      <c r="X8" s="145">
        <v>170113</v>
      </c>
      <c r="Y8" s="145"/>
    </row>
    <row r="9" spans="1:25" s="1" customFormat="1" x14ac:dyDescent="0.25">
      <c r="A9" s="72" t="s">
        <v>7632</v>
      </c>
      <c r="B9" s="144">
        <f>AVERAGE(B11:C11)</f>
        <v>1.17225</v>
      </c>
      <c r="C9" s="145"/>
      <c r="D9" s="144">
        <f>AVERAGE(D11:E11)</f>
        <v>1.1420416666666666</v>
      </c>
      <c r="E9" s="145"/>
      <c r="F9" s="144">
        <f>AVERAGE(F11:G11)</f>
        <v>1.1678333333333335</v>
      </c>
      <c r="G9" s="145"/>
      <c r="H9" s="144">
        <f>AVERAGE(H11:I11)</f>
        <v>1.2358076923076924</v>
      </c>
      <c r="I9" s="145"/>
      <c r="J9" s="144">
        <f>AVERAGE(J11:K11)</f>
        <v>1.1359880952380954</v>
      </c>
      <c r="K9" s="145"/>
      <c r="L9" s="144">
        <f>AVERAGE(L11:M11)</f>
        <v>1.2909999999999999</v>
      </c>
      <c r="M9" s="145"/>
      <c r="N9" s="42"/>
      <c r="O9" s="72" t="s">
        <v>7632</v>
      </c>
      <c r="P9" s="144">
        <f>AVERAGE(P11:Q11)</f>
        <v>1.1001458333333334</v>
      </c>
      <c r="Q9" s="145"/>
      <c r="R9" s="144">
        <f>AVERAGE(R11:S11)</f>
        <v>1.0652083333333333</v>
      </c>
      <c r="S9" s="145"/>
      <c r="T9" s="144">
        <f>AVERAGE(T11:U11)</f>
        <v>0.99149166666666666</v>
      </c>
      <c r="U9" s="145"/>
      <c r="V9" s="144">
        <f>AVERAGE(V11:W11)</f>
        <v>1.0616527777777778</v>
      </c>
      <c r="W9" s="145"/>
      <c r="X9" s="144">
        <f>AVERAGE(X11:Y11)</f>
        <v>0.9304230769230768</v>
      </c>
      <c r="Y9" s="145"/>
    </row>
    <row r="10" spans="1:25" s="1" customFormat="1" x14ac:dyDescent="0.25">
      <c r="A10" s="72"/>
      <c r="B10" s="73" t="s">
        <v>7633</v>
      </c>
      <c r="C10" s="73" t="s">
        <v>7634</v>
      </c>
      <c r="D10" s="73" t="s">
        <v>7633</v>
      </c>
      <c r="E10" s="73" t="s">
        <v>7634</v>
      </c>
      <c r="F10" s="73" t="s">
        <v>7633</v>
      </c>
      <c r="G10" s="73" t="s">
        <v>7634</v>
      </c>
      <c r="H10" s="73" t="s">
        <v>7633</v>
      </c>
      <c r="I10" s="73" t="s">
        <v>7634</v>
      </c>
      <c r="J10" s="73" t="s">
        <v>7633</v>
      </c>
      <c r="K10" s="73" t="s">
        <v>7634</v>
      </c>
      <c r="L10" s="73" t="s">
        <v>7633</v>
      </c>
      <c r="M10" s="73" t="s">
        <v>7634</v>
      </c>
      <c r="N10" s="42"/>
      <c r="O10" s="72"/>
      <c r="P10" s="73" t="s">
        <v>7633</v>
      </c>
      <c r="Q10" s="73" t="s">
        <v>7634</v>
      </c>
      <c r="R10" s="73" t="s">
        <v>7633</v>
      </c>
      <c r="S10" s="73" t="s">
        <v>7634</v>
      </c>
      <c r="T10" s="73" t="s">
        <v>7633</v>
      </c>
      <c r="U10" s="73" t="s">
        <v>7634</v>
      </c>
      <c r="V10" s="73" t="s">
        <v>7633</v>
      </c>
      <c r="W10" s="73" t="s">
        <v>7634</v>
      </c>
      <c r="X10" s="73" t="s">
        <v>7633</v>
      </c>
      <c r="Y10" s="73" t="s">
        <v>7634</v>
      </c>
    </row>
    <row r="11" spans="1:25" s="71" customFormat="1" x14ac:dyDescent="0.25">
      <c r="A11" s="74" t="s">
        <v>7635</v>
      </c>
      <c r="B11" s="75">
        <f>IF(COUNT(B13:B25)&gt;0,AVERAGE(B13:B25),"N/A")</f>
        <v>1.1830000000000001</v>
      </c>
      <c r="C11" s="76">
        <f t="shared" ref="C11:F11" si="0">IF(COUNT(C13:C25)&gt;0,AVERAGE(C13:C25),"N/A")</f>
        <v>1.1615</v>
      </c>
      <c r="D11" s="75">
        <f t="shared" si="0"/>
        <v>1.14575</v>
      </c>
      <c r="E11" s="76">
        <f t="shared" si="0"/>
        <v>1.1383333333333334</v>
      </c>
      <c r="F11" s="75">
        <f t="shared" si="0"/>
        <v>1.1678333333333335</v>
      </c>
      <c r="G11" s="76" t="str">
        <f>IF(COUNT(G13:G25)&gt;0,AVERAGE(G13:G25),"N/A")</f>
        <v>N/A</v>
      </c>
      <c r="H11" s="75">
        <f t="shared" ref="H11:M11" si="1">IF(COUNT(H13:H25)&gt;0,AVERAGE(H13:H25),"N/A")</f>
        <v>1.2656153846153846</v>
      </c>
      <c r="I11" s="76">
        <f t="shared" si="1"/>
        <v>1.206</v>
      </c>
      <c r="J11" s="75">
        <f t="shared" si="1"/>
        <v>1.167142857142857</v>
      </c>
      <c r="K11" s="76">
        <f t="shared" si="1"/>
        <v>1.1048333333333336</v>
      </c>
      <c r="L11" s="75">
        <f t="shared" si="1"/>
        <v>1.2909999999999999</v>
      </c>
      <c r="M11" s="76" t="str">
        <f t="shared" si="1"/>
        <v>N/A</v>
      </c>
      <c r="N11" s="77"/>
      <c r="O11" s="74" t="s">
        <v>7635</v>
      </c>
      <c r="P11" s="75">
        <f>IF(COUNT(P13:P25)&gt;0,AVERAGE(P13:P25),"N/A")</f>
        <v>1.1421666666666668</v>
      </c>
      <c r="Q11" s="76">
        <f t="shared" ref="Q11:T11" si="2">IF(COUNT(Q13:Q25)&gt;0,AVERAGE(Q13:Q25),"N/A")</f>
        <v>1.058125</v>
      </c>
      <c r="R11" s="75">
        <f t="shared" si="2"/>
        <v>1.0830833333333332</v>
      </c>
      <c r="S11" s="76">
        <f t="shared" si="2"/>
        <v>1.0473333333333334</v>
      </c>
      <c r="T11" s="75">
        <f t="shared" si="2"/>
        <v>1.0089000000000001</v>
      </c>
      <c r="U11" s="76">
        <f>IF(COUNT(U13:U25)&gt;0,AVERAGE(U13:U25),"N/A")</f>
        <v>0.9740833333333333</v>
      </c>
      <c r="V11" s="75">
        <f t="shared" ref="V11:Y11" si="3">IF(COUNT(V13:V25)&gt;0,AVERAGE(V13:V25),"N/A")</f>
        <v>1.1107500000000001</v>
      </c>
      <c r="W11" s="76">
        <f t="shared" si="3"/>
        <v>1.0125555555555554</v>
      </c>
      <c r="X11" s="75">
        <f t="shared" si="3"/>
        <v>0.94</v>
      </c>
      <c r="Y11" s="76">
        <f t="shared" si="3"/>
        <v>0.92084615384615376</v>
      </c>
    </row>
    <row r="12" spans="1:25" s="82" customFormat="1" x14ac:dyDescent="0.25">
      <c r="A12" s="78" t="s">
        <v>7626</v>
      </c>
      <c r="B12" s="79">
        <f>IF(COUNT(B13:B25)&gt;0,COUNT(B13:B25),"N/A")</f>
        <v>10</v>
      </c>
      <c r="C12" s="80">
        <f t="shared" ref="C12:M12" si="4">IF(COUNT(C13:C25)&gt;0,COUNT(C13:C25),"N/A")</f>
        <v>4</v>
      </c>
      <c r="D12" s="79">
        <f t="shared" si="4"/>
        <v>4</v>
      </c>
      <c r="E12" s="80">
        <f t="shared" si="4"/>
        <v>6</v>
      </c>
      <c r="F12" s="79">
        <f t="shared" si="4"/>
        <v>12</v>
      </c>
      <c r="G12" s="80" t="str">
        <f t="shared" si="4"/>
        <v>N/A</v>
      </c>
      <c r="H12" s="79">
        <f t="shared" si="4"/>
        <v>13</v>
      </c>
      <c r="I12" s="80">
        <f t="shared" si="4"/>
        <v>10</v>
      </c>
      <c r="J12" s="79">
        <f t="shared" si="4"/>
        <v>7</v>
      </c>
      <c r="K12" s="80">
        <f t="shared" si="4"/>
        <v>6</v>
      </c>
      <c r="L12" s="79">
        <f t="shared" si="4"/>
        <v>7</v>
      </c>
      <c r="M12" s="80" t="str">
        <f t="shared" si="4"/>
        <v>N/A</v>
      </c>
      <c r="N12" s="81"/>
      <c r="O12" s="78" t="s">
        <v>7626</v>
      </c>
      <c r="P12" s="79">
        <f>IF(COUNT(P13:P25)&gt;0,COUNT(P13:P25),"N/A")</f>
        <v>6</v>
      </c>
      <c r="Q12" s="80">
        <f t="shared" ref="Q12:Y12" si="5">IF(COUNT(Q13:Q25)&gt;0,COUNT(Q13:Q25),"N/A")</f>
        <v>8</v>
      </c>
      <c r="R12" s="79">
        <f t="shared" si="5"/>
        <v>12</v>
      </c>
      <c r="S12" s="80">
        <f t="shared" si="5"/>
        <v>12</v>
      </c>
      <c r="T12" s="79">
        <f t="shared" si="5"/>
        <v>10</v>
      </c>
      <c r="U12" s="80">
        <f t="shared" si="5"/>
        <v>12</v>
      </c>
      <c r="V12" s="79">
        <f t="shared" si="5"/>
        <v>8</v>
      </c>
      <c r="W12" s="80">
        <f t="shared" si="5"/>
        <v>9</v>
      </c>
      <c r="X12" s="79">
        <f t="shared" si="5"/>
        <v>12</v>
      </c>
      <c r="Y12" s="80">
        <f t="shared" si="5"/>
        <v>13</v>
      </c>
    </row>
    <row r="13" spans="1:25" s="71" customFormat="1" x14ac:dyDescent="0.25">
      <c r="A13" s="83" t="s">
        <v>7628</v>
      </c>
      <c r="B13" s="84">
        <v>1.2150000000000001</v>
      </c>
      <c r="C13" s="85">
        <v>1.1850000000000001</v>
      </c>
      <c r="D13" s="84">
        <v>1.169</v>
      </c>
      <c r="E13" s="85">
        <v>1.1379999999999999</v>
      </c>
      <c r="F13" s="84">
        <v>1.262</v>
      </c>
      <c r="G13" s="85"/>
      <c r="H13" s="84">
        <v>1.2529999999999999</v>
      </c>
      <c r="I13" s="85">
        <v>1.2310000000000001</v>
      </c>
      <c r="J13" s="84">
        <v>1.1850000000000001</v>
      </c>
      <c r="K13" s="85">
        <v>1.286</v>
      </c>
      <c r="L13" s="84">
        <v>1.4550000000000001</v>
      </c>
      <c r="M13" s="85"/>
      <c r="O13" s="83" t="s">
        <v>7628</v>
      </c>
      <c r="P13" s="84">
        <v>1.093</v>
      </c>
      <c r="Q13" s="85">
        <v>1.04</v>
      </c>
      <c r="R13" s="84">
        <v>1.1000000000000001</v>
      </c>
      <c r="S13" s="85">
        <v>1.1000000000000001</v>
      </c>
      <c r="T13" s="84">
        <v>0.98399999999999999</v>
      </c>
      <c r="U13" s="85">
        <v>1</v>
      </c>
      <c r="V13" s="84">
        <v>1.143</v>
      </c>
      <c r="W13" s="85">
        <v>1.014</v>
      </c>
      <c r="X13" s="84">
        <v>1.0329999999999999</v>
      </c>
      <c r="Y13" s="85">
        <v>1</v>
      </c>
    </row>
    <row r="14" spans="1:25" s="71" customFormat="1" x14ac:dyDescent="0.25">
      <c r="A14" s="86"/>
      <c r="B14" s="84">
        <v>1.1379999999999999</v>
      </c>
      <c r="C14" s="85">
        <v>1.246</v>
      </c>
      <c r="D14" s="84">
        <v>1.1379999999999999</v>
      </c>
      <c r="E14" s="85">
        <v>1.169</v>
      </c>
      <c r="F14" s="84">
        <v>1.1850000000000001</v>
      </c>
      <c r="G14" s="85"/>
      <c r="H14" s="84">
        <v>1.24</v>
      </c>
      <c r="I14" s="85">
        <v>1.2150000000000001</v>
      </c>
      <c r="J14" s="84">
        <v>1.1850000000000001</v>
      </c>
      <c r="K14" s="85">
        <v>1.1000000000000001</v>
      </c>
      <c r="L14" s="84">
        <v>1.2729999999999999</v>
      </c>
      <c r="M14" s="85"/>
      <c r="O14" s="86"/>
      <c r="P14" s="84">
        <v>1.04</v>
      </c>
      <c r="Q14" s="85">
        <v>1.2929999999999999</v>
      </c>
      <c r="R14" s="84">
        <v>1.117</v>
      </c>
      <c r="S14" s="85">
        <v>1.1499999999999999</v>
      </c>
      <c r="T14" s="84">
        <v>1.077</v>
      </c>
      <c r="U14" s="85">
        <v>0.86099999999999999</v>
      </c>
      <c r="V14" s="84">
        <v>1.1000000000000001</v>
      </c>
      <c r="W14" s="85">
        <v>1</v>
      </c>
      <c r="X14" s="84">
        <v>0.95</v>
      </c>
      <c r="Y14" s="85">
        <v>0.90900000000000003</v>
      </c>
    </row>
    <row r="15" spans="1:25" s="71" customFormat="1" x14ac:dyDescent="0.25">
      <c r="A15" s="86"/>
      <c r="B15" s="84">
        <v>1.262</v>
      </c>
      <c r="C15" s="85">
        <v>1.169</v>
      </c>
      <c r="D15" s="84">
        <v>1.1379999999999999</v>
      </c>
      <c r="E15" s="85">
        <v>1.1379999999999999</v>
      </c>
      <c r="F15" s="84">
        <v>1.2769999999999999</v>
      </c>
      <c r="G15" s="85"/>
      <c r="H15" s="84">
        <v>1.2669999999999999</v>
      </c>
      <c r="I15" s="85">
        <v>1.369</v>
      </c>
      <c r="J15" s="84">
        <v>1.2150000000000001</v>
      </c>
      <c r="K15" s="85">
        <v>1.0860000000000001</v>
      </c>
      <c r="L15" s="84">
        <v>1.345</v>
      </c>
      <c r="M15" s="85"/>
      <c r="O15" s="86"/>
      <c r="P15" s="84">
        <v>1.2669999999999999</v>
      </c>
      <c r="Q15" s="85">
        <v>0.82599999999999996</v>
      </c>
      <c r="R15" s="84">
        <v>1.0669999999999999</v>
      </c>
      <c r="S15" s="85">
        <v>0.95</v>
      </c>
      <c r="T15" s="84">
        <v>0.92300000000000004</v>
      </c>
      <c r="U15" s="85">
        <v>0.95299999999999996</v>
      </c>
      <c r="V15" s="84">
        <v>1.0860000000000001</v>
      </c>
      <c r="W15" s="85">
        <v>0.95699999999999996</v>
      </c>
      <c r="X15" s="84">
        <v>0.96599999999999997</v>
      </c>
      <c r="Y15" s="85">
        <v>0.90900000000000003</v>
      </c>
    </row>
    <row r="16" spans="1:25" s="71" customFormat="1" x14ac:dyDescent="0.25">
      <c r="A16" s="86"/>
      <c r="B16" s="84">
        <v>1.1080000000000001</v>
      </c>
      <c r="C16" s="85">
        <v>1.046</v>
      </c>
      <c r="D16" s="84">
        <v>1.1379999999999999</v>
      </c>
      <c r="E16" s="85">
        <v>1.1850000000000001</v>
      </c>
      <c r="F16" s="84">
        <v>1.2310000000000001</v>
      </c>
      <c r="G16" s="85"/>
      <c r="H16" s="84">
        <v>1.36</v>
      </c>
      <c r="I16" s="85">
        <v>1.292</v>
      </c>
      <c r="J16" s="84">
        <v>1.046</v>
      </c>
      <c r="K16" s="85">
        <v>1.0860000000000001</v>
      </c>
      <c r="L16" s="84">
        <v>1.2549999999999999</v>
      </c>
      <c r="M16" s="85"/>
      <c r="O16" s="86"/>
      <c r="P16" s="84">
        <v>1.093</v>
      </c>
      <c r="Q16" s="85">
        <v>1.0669999999999999</v>
      </c>
      <c r="R16" s="84">
        <v>0.98299999999999998</v>
      </c>
      <c r="S16" s="85">
        <v>1.0329999999999999</v>
      </c>
      <c r="T16" s="84">
        <v>1.0920000000000001</v>
      </c>
      <c r="U16" s="85">
        <v>0.89200000000000002</v>
      </c>
      <c r="V16" s="84">
        <v>1.0860000000000001</v>
      </c>
      <c r="W16" s="85">
        <v>0.91400000000000003</v>
      </c>
      <c r="X16" s="84">
        <v>0.93300000000000005</v>
      </c>
      <c r="Y16" s="85">
        <v>0.94499999999999995</v>
      </c>
    </row>
    <row r="17" spans="1:25" s="71" customFormat="1" x14ac:dyDescent="0.25">
      <c r="A17" s="86"/>
      <c r="B17" s="84">
        <v>1.3540000000000001</v>
      </c>
      <c r="C17" s="85"/>
      <c r="D17" s="84"/>
      <c r="E17" s="85">
        <v>1.1080000000000001</v>
      </c>
      <c r="F17" s="84">
        <v>1.046</v>
      </c>
      <c r="G17" s="85"/>
      <c r="H17" s="84">
        <v>1.373</v>
      </c>
      <c r="I17" s="85">
        <v>1.2</v>
      </c>
      <c r="J17" s="84">
        <v>1.1539999999999999</v>
      </c>
      <c r="K17" s="85">
        <v>1.014</v>
      </c>
      <c r="L17" s="84">
        <v>1.127</v>
      </c>
      <c r="M17" s="85"/>
      <c r="O17" s="86"/>
      <c r="P17" s="84">
        <v>1.1870000000000001</v>
      </c>
      <c r="Q17" s="85">
        <v>1.04</v>
      </c>
      <c r="R17" s="84">
        <v>1.133</v>
      </c>
      <c r="S17" s="85">
        <v>0.98299999999999998</v>
      </c>
      <c r="T17" s="84">
        <v>0.95299999999999996</v>
      </c>
      <c r="U17" s="85">
        <v>0.8</v>
      </c>
      <c r="V17" s="84">
        <v>1.014</v>
      </c>
      <c r="W17" s="85">
        <v>1.071</v>
      </c>
      <c r="X17" s="84">
        <v>0.98299999999999998</v>
      </c>
      <c r="Y17" s="85">
        <v>0.89</v>
      </c>
    </row>
    <row r="18" spans="1:25" s="71" customFormat="1" x14ac:dyDescent="0.25">
      <c r="A18" s="86"/>
      <c r="B18" s="84">
        <v>1.077</v>
      </c>
      <c r="C18" s="85"/>
      <c r="D18" s="84"/>
      <c r="E18" s="85">
        <v>1.0920000000000001</v>
      </c>
      <c r="F18" s="84">
        <v>1.3380000000000001</v>
      </c>
      <c r="G18" s="85"/>
      <c r="H18" s="84">
        <v>1.28</v>
      </c>
      <c r="I18" s="85">
        <v>1.2769999999999999</v>
      </c>
      <c r="J18" s="84">
        <v>1.123</v>
      </c>
      <c r="K18" s="85">
        <v>1.0569999999999999</v>
      </c>
      <c r="L18" s="84">
        <v>1.2549999999999999</v>
      </c>
      <c r="M18" s="85"/>
      <c r="O18" s="86"/>
      <c r="P18" s="84">
        <v>1.173</v>
      </c>
      <c r="Q18" s="85">
        <v>1.093</v>
      </c>
      <c r="R18" s="84">
        <v>1.0669999999999999</v>
      </c>
      <c r="S18" s="85">
        <v>1.0169999999999999</v>
      </c>
      <c r="T18" s="84">
        <v>0.98399999999999999</v>
      </c>
      <c r="U18" s="85">
        <v>1.1080000000000001</v>
      </c>
      <c r="V18" s="84">
        <v>1.0860000000000001</v>
      </c>
      <c r="W18" s="85">
        <v>0.9</v>
      </c>
      <c r="X18" s="84">
        <v>0.9</v>
      </c>
      <c r="Y18" s="85">
        <v>1.0129999999999999</v>
      </c>
    </row>
    <row r="19" spans="1:25" s="71" customFormat="1" x14ac:dyDescent="0.25">
      <c r="A19" s="86"/>
      <c r="B19" s="84">
        <v>1.046</v>
      </c>
      <c r="C19" s="85"/>
      <c r="D19" s="84"/>
      <c r="E19" s="85"/>
      <c r="F19" s="84">
        <v>1.0149999999999999</v>
      </c>
      <c r="G19" s="85"/>
      <c r="H19" s="84">
        <v>1.147</v>
      </c>
      <c r="I19" s="85">
        <v>1.046</v>
      </c>
      <c r="J19" s="84">
        <v>1.262</v>
      </c>
      <c r="K19" s="85"/>
      <c r="L19" s="84">
        <v>1.327</v>
      </c>
      <c r="M19" s="85"/>
      <c r="O19" s="86"/>
      <c r="P19" s="84"/>
      <c r="Q19" s="85">
        <v>0.94599999999999995</v>
      </c>
      <c r="R19" s="84">
        <v>1.117</v>
      </c>
      <c r="S19" s="85">
        <v>1</v>
      </c>
      <c r="T19" s="84">
        <v>1.077</v>
      </c>
      <c r="U19" s="85">
        <v>1.0149999999999999</v>
      </c>
      <c r="V19" s="84">
        <v>1.157</v>
      </c>
      <c r="W19" s="85">
        <v>1.071</v>
      </c>
      <c r="X19" s="84">
        <v>0.95</v>
      </c>
      <c r="Y19" s="85">
        <v>0.83599999999999997</v>
      </c>
    </row>
    <row r="20" spans="1:25" s="71" customFormat="1" x14ac:dyDescent="0.25">
      <c r="A20" s="86"/>
      <c r="B20" s="84">
        <v>1.0920000000000001</v>
      </c>
      <c r="C20" s="85"/>
      <c r="D20" s="84"/>
      <c r="E20" s="85"/>
      <c r="F20" s="84">
        <v>1.23</v>
      </c>
      <c r="G20" s="85"/>
      <c r="H20" s="84">
        <v>1.2529999999999999</v>
      </c>
      <c r="I20" s="85">
        <v>1.2150000000000001</v>
      </c>
      <c r="J20" s="84"/>
      <c r="K20" s="85"/>
      <c r="L20" s="84"/>
      <c r="M20" s="85"/>
      <c r="O20" s="86"/>
      <c r="P20" s="84"/>
      <c r="Q20" s="85">
        <v>1.1599999999999999</v>
      </c>
      <c r="R20" s="84">
        <v>1.083</v>
      </c>
      <c r="S20" s="85">
        <v>1.0669999999999999</v>
      </c>
      <c r="T20" s="84">
        <v>1.077</v>
      </c>
      <c r="U20" s="85">
        <v>0.98399999999999999</v>
      </c>
      <c r="V20" s="84">
        <v>1.214</v>
      </c>
      <c r="W20" s="85">
        <v>1.0860000000000001</v>
      </c>
      <c r="X20" s="84">
        <v>0.91600000000000004</v>
      </c>
      <c r="Y20" s="85">
        <v>0.83599999999999997</v>
      </c>
    </row>
    <row r="21" spans="1:25" s="71" customFormat="1" x14ac:dyDescent="0.25">
      <c r="A21" s="86"/>
      <c r="B21" s="84">
        <v>1.169</v>
      </c>
      <c r="C21" s="85"/>
      <c r="D21" s="84"/>
      <c r="E21" s="85"/>
      <c r="F21" s="84">
        <v>0.93799999999999994</v>
      </c>
      <c r="G21" s="85"/>
      <c r="H21" s="84">
        <v>1.0529999999999999</v>
      </c>
      <c r="I21" s="85">
        <v>1.123</v>
      </c>
      <c r="J21" s="84"/>
      <c r="K21" s="85"/>
      <c r="L21" s="84"/>
      <c r="M21" s="85"/>
      <c r="O21" s="86"/>
      <c r="P21" s="84"/>
      <c r="Q21" s="85"/>
      <c r="R21" s="84">
        <v>1.1000000000000001</v>
      </c>
      <c r="S21" s="85">
        <v>1.0669999999999999</v>
      </c>
      <c r="T21" s="84">
        <v>0.90700000000000003</v>
      </c>
      <c r="U21" s="85">
        <v>1.1080000000000001</v>
      </c>
      <c r="V21" s="84"/>
      <c r="W21" s="85">
        <v>1.1000000000000001</v>
      </c>
      <c r="X21" s="84">
        <v>0.86599999999999999</v>
      </c>
      <c r="Y21" s="85">
        <v>0.83599999999999997</v>
      </c>
    </row>
    <row r="22" spans="1:25" s="71" customFormat="1" x14ac:dyDescent="0.25">
      <c r="A22" s="86"/>
      <c r="B22" s="84">
        <v>1.369</v>
      </c>
      <c r="C22" s="85"/>
      <c r="D22" s="84"/>
      <c r="E22" s="85"/>
      <c r="F22" s="84">
        <v>1.0309999999999999</v>
      </c>
      <c r="G22" s="85"/>
      <c r="H22" s="84">
        <v>1.24</v>
      </c>
      <c r="I22" s="85">
        <v>1.0920000000000001</v>
      </c>
      <c r="J22" s="84"/>
      <c r="K22" s="85"/>
      <c r="L22" s="84"/>
      <c r="M22" s="85"/>
      <c r="O22" s="86"/>
      <c r="P22" s="84"/>
      <c r="Q22" s="85"/>
      <c r="R22" s="84">
        <v>1.1000000000000001</v>
      </c>
      <c r="S22" s="85">
        <v>1.117</v>
      </c>
      <c r="T22" s="84">
        <v>1.0149999999999999</v>
      </c>
      <c r="U22" s="85">
        <v>0.98399999999999999</v>
      </c>
      <c r="V22" s="84"/>
      <c r="W22" s="85"/>
      <c r="X22" s="84">
        <v>0.93300000000000005</v>
      </c>
      <c r="Y22" s="85">
        <v>0.96299999999999997</v>
      </c>
    </row>
    <row r="23" spans="1:25" s="71" customFormat="1" x14ac:dyDescent="0.25">
      <c r="A23" s="86"/>
      <c r="B23" s="84"/>
      <c r="C23" s="85"/>
      <c r="D23" s="84"/>
      <c r="E23" s="85"/>
      <c r="F23" s="84">
        <v>1.369</v>
      </c>
      <c r="G23" s="85"/>
      <c r="H23" s="84">
        <v>1.347</v>
      </c>
      <c r="I23" s="85"/>
      <c r="J23" s="84"/>
      <c r="K23" s="85"/>
      <c r="L23" s="84"/>
      <c r="M23" s="85"/>
      <c r="O23" s="86"/>
      <c r="P23" s="84"/>
      <c r="Q23" s="85"/>
      <c r="R23" s="84">
        <v>1.03</v>
      </c>
      <c r="S23" s="85">
        <v>1.0669999999999999</v>
      </c>
      <c r="T23" s="84"/>
      <c r="U23" s="85">
        <v>1</v>
      </c>
      <c r="V23" s="84"/>
      <c r="W23" s="85"/>
      <c r="X23" s="84">
        <v>0.83299999999999996</v>
      </c>
      <c r="Y23" s="85">
        <v>0.85399999999999998</v>
      </c>
    </row>
    <row r="24" spans="1:25" s="71" customFormat="1" x14ac:dyDescent="0.25">
      <c r="A24" s="86"/>
      <c r="B24" s="84"/>
      <c r="C24" s="85"/>
      <c r="D24" s="84"/>
      <c r="E24" s="85"/>
      <c r="F24" s="84">
        <v>1.0920000000000001</v>
      </c>
      <c r="G24" s="85"/>
      <c r="H24" s="84">
        <v>1.347</v>
      </c>
      <c r="I24" s="85"/>
      <c r="J24" s="84"/>
      <c r="K24" s="85"/>
      <c r="L24" s="84"/>
      <c r="M24" s="85"/>
      <c r="O24" s="86"/>
      <c r="P24" s="84"/>
      <c r="Q24" s="85"/>
      <c r="R24" s="84">
        <v>1.1000000000000001</v>
      </c>
      <c r="S24" s="85">
        <v>1.0169999999999999</v>
      </c>
      <c r="T24" s="84"/>
      <c r="U24" s="85">
        <v>0.98399999999999999</v>
      </c>
      <c r="V24" s="84"/>
      <c r="W24" s="85"/>
      <c r="X24" s="84">
        <v>1.0169999999999999</v>
      </c>
      <c r="Y24" s="85">
        <v>0.89</v>
      </c>
    </row>
    <row r="25" spans="1:25" s="71" customFormat="1" x14ac:dyDescent="0.25">
      <c r="A25" s="86"/>
      <c r="B25" s="84"/>
      <c r="C25" s="85"/>
      <c r="D25" s="84"/>
      <c r="E25" s="85"/>
      <c r="F25" s="84"/>
      <c r="G25" s="85"/>
      <c r="H25" s="84">
        <v>1.2929999999999999</v>
      </c>
      <c r="I25" s="85"/>
      <c r="J25" s="84"/>
      <c r="K25" s="85"/>
      <c r="L25" s="84"/>
      <c r="M25" s="85"/>
      <c r="O25" s="86"/>
      <c r="P25" s="84"/>
      <c r="Q25" s="85"/>
      <c r="R25" s="84"/>
      <c r="S25" s="85"/>
      <c r="T25" s="84"/>
      <c r="U25" s="85"/>
      <c r="V25" s="84"/>
      <c r="W25" s="85"/>
      <c r="X25" s="84"/>
      <c r="Y25" s="85">
        <v>1.0900000000000001</v>
      </c>
    </row>
  </sheetData>
  <mergeCells count="24">
    <mergeCell ref="T8:U8"/>
    <mergeCell ref="V8:W8"/>
    <mergeCell ref="X8:Y8"/>
    <mergeCell ref="J9:K9"/>
    <mergeCell ref="R9:S9"/>
    <mergeCell ref="T9:U9"/>
    <mergeCell ref="V9:W9"/>
    <mergeCell ref="X9:Y9"/>
    <mergeCell ref="L9:M9"/>
    <mergeCell ref="P9:Q9"/>
    <mergeCell ref="A7:M7"/>
    <mergeCell ref="O7:Y7"/>
    <mergeCell ref="B8:C8"/>
    <mergeCell ref="D8:E8"/>
    <mergeCell ref="F8:G8"/>
    <mergeCell ref="H8:I8"/>
    <mergeCell ref="J8:K8"/>
    <mergeCell ref="L8:M8"/>
    <mergeCell ref="P8:Q8"/>
    <mergeCell ref="R8:S8"/>
    <mergeCell ref="B9:C9"/>
    <mergeCell ref="D9:E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0"/>
  <sheetViews>
    <sheetView workbookViewId="0"/>
  </sheetViews>
  <sheetFormatPr defaultRowHeight="15" x14ac:dyDescent="0.25"/>
  <cols>
    <col min="1" max="1" width="11.28515625" style="1" customWidth="1"/>
    <col min="2" max="2" width="75.7109375" style="1" customWidth="1"/>
    <col min="3" max="16384" width="9.140625" style="1"/>
  </cols>
  <sheetData>
    <row r="1" spans="1:3" s="11" customFormat="1" ht="18.75" x14ac:dyDescent="0.3">
      <c r="A1" s="12" t="s">
        <v>7915</v>
      </c>
    </row>
    <row r="2" spans="1:3" s="11" customFormat="1" x14ac:dyDescent="0.25">
      <c r="A2" s="87" t="s">
        <v>7916</v>
      </c>
    </row>
    <row r="4" spans="1:3" x14ac:dyDescent="0.25">
      <c r="A4" s="127" t="s">
        <v>6793</v>
      </c>
      <c r="B4" s="127"/>
      <c r="C4" s="127"/>
    </row>
    <row r="5" spans="1:3" ht="15.75" thickBot="1" x14ac:dyDescent="0.3">
      <c r="A5" s="126" t="s">
        <v>6794</v>
      </c>
      <c r="B5" s="126" t="s">
        <v>6795</v>
      </c>
      <c r="C5" s="126" t="s">
        <v>65</v>
      </c>
    </row>
    <row r="6" spans="1:3" x14ac:dyDescent="0.25">
      <c r="A6" s="1" t="s">
        <v>7135</v>
      </c>
      <c r="B6" s="1" t="s">
        <v>7136</v>
      </c>
      <c r="C6" s="21">
        <v>2.4999999999999999E-20</v>
      </c>
    </row>
    <row r="7" spans="1:3" x14ac:dyDescent="0.25">
      <c r="A7" s="1" t="s">
        <v>6818</v>
      </c>
      <c r="B7" s="1" t="s">
        <v>6819</v>
      </c>
      <c r="C7" s="21">
        <v>6.4000000000000005E-16</v>
      </c>
    </row>
    <row r="8" spans="1:3" x14ac:dyDescent="0.25">
      <c r="A8" s="1" t="s">
        <v>7917</v>
      </c>
      <c r="B8" s="1" t="s">
        <v>7918</v>
      </c>
      <c r="C8" s="21">
        <v>1.7999999999999999E-14</v>
      </c>
    </row>
    <row r="9" spans="1:3" x14ac:dyDescent="0.25">
      <c r="A9" s="1" t="s">
        <v>7919</v>
      </c>
      <c r="B9" s="1" t="s">
        <v>7920</v>
      </c>
      <c r="C9" s="21">
        <v>2.5000000000000001E-14</v>
      </c>
    </row>
    <row r="10" spans="1:3" x14ac:dyDescent="0.25">
      <c r="A10" s="1" t="s">
        <v>6834</v>
      </c>
      <c r="B10" s="1" t="s">
        <v>6835</v>
      </c>
      <c r="C10" s="21">
        <v>1.4000000000000001E-13</v>
      </c>
    </row>
    <row r="11" spans="1:3" x14ac:dyDescent="0.25">
      <c r="A11" s="1" t="s">
        <v>6878</v>
      </c>
      <c r="B11" s="1" t="s">
        <v>6879</v>
      </c>
      <c r="C11" s="21">
        <v>1.8999999999999999E-11</v>
      </c>
    </row>
    <row r="12" spans="1:3" x14ac:dyDescent="0.25">
      <c r="A12" s="1" t="s">
        <v>7921</v>
      </c>
      <c r="B12" s="1" t="s">
        <v>7922</v>
      </c>
      <c r="C12" s="21">
        <v>2.3000000000000001E-10</v>
      </c>
    </row>
    <row r="13" spans="1:3" x14ac:dyDescent="0.25">
      <c r="A13" s="1" t="s">
        <v>6850</v>
      </c>
      <c r="B13" s="1" t="s">
        <v>6851</v>
      </c>
      <c r="C13" s="21">
        <v>1.6999999999999999E-9</v>
      </c>
    </row>
    <row r="14" spans="1:3" x14ac:dyDescent="0.25">
      <c r="A14" s="1" t="s">
        <v>6898</v>
      </c>
      <c r="B14" s="1" t="s">
        <v>6899</v>
      </c>
      <c r="C14" s="21">
        <v>2.4E-9</v>
      </c>
    </row>
    <row r="15" spans="1:3" x14ac:dyDescent="0.25">
      <c r="A15" s="1" t="s">
        <v>7923</v>
      </c>
      <c r="B15" s="1" t="s">
        <v>7924</v>
      </c>
      <c r="C15" s="21">
        <v>8.9999999999999995E-9</v>
      </c>
    </row>
    <row r="16" spans="1:3" x14ac:dyDescent="0.25">
      <c r="A16" s="1" t="s">
        <v>6804</v>
      </c>
      <c r="B16" s="1" t="s">
        <v>6805</v>
      </c>
      <c r="C16" s="21">
        <v>1.0999999999999999E-8</v>
      </c>
    </row>
    <row r="17" spans="1:3" x14ac:dyDescent="0.25">
      <c r="A17" s="1" t="s">
        <v>7925</v>
      </c>
      <c r="B17" s="1" t="s">
        <v>7926</v>
      </c>
      <c r="C17" s="21">
        <v>1.4000000000000001E-7</v>
      </c>
    </row>
    <row r="18" spans="1:3" x14ac:dyDescent="0.25">
      <c r="A18" s="1" t="s">
        <v>7927</v>
      </c>
      <c r="B18" s="1" t="s">
        <v>7928</v>
      </c>
      <c r="C18" s="21">
        <v>1.4999999999999999E-7</v>
      </c>
    </row>
    <row r="19" spans="1:3" x14ac:dyDescent="0.25">
      <c r="A19" s="1" t="s">
        <v>7929</v>
      </c>
      <c r="B19" s="1" t="s">
        <v>7930</v>
      </c>
      <c r="C19" s="21">
        <v>3.9000000000000002E-7</v>
      </c>
    </row>
    <row r="20" spans="1:3" x14ac:dyDescent="0.25">
      <c r="A20" s="1" t="s">
        <v>7931</v>
      </c>
      <c r="B20" s="1" t="s">
        <v>7932</v>
      </c>
      <c r="C20" s="21">
        <v>1.7999999999999999E-6</v>
      </c>
    </row>
    <row r="21" spans="1:3" x14ac:dyDescent="0.25">
      <c r="A21" s="1" t="s">
        <v>7933</v>
      </c>
      <c r="B21" s="1" t="s">
        <v>7934</v>
      </c>
      <c r="C21" s="21">
        <v>2.3E-6</v>
      </c>
    </row>
    <row r="22" spans="1:3" x14ac:dyDescent="0.25">
      <c r="A22" s="1" t="s">
        <v>7326</v>
      </c>
      <c r="B22" s="1" t="s">
        <v>7327</v>
      </c>
      <c r="C22" s="21">
        <v>2.5000000000000002E-6</v>
      </c>
    </row>
    <row r="23" spans="1:3" x14ac:dyDescent="0.25">
      <c r="A23" s="1" t="s">
        <v>7684</v>
      </c>
      <c r="B23" s="1" t="s">
        <v>7685</v>
      </c>
      <c r="C23" s="21">
        <v>3.1999999999999999E-6</v>
      </c>
    </row>
    <row r="24" spans="1:3" x14ac:dyDescent="0.25">
      <c r="A24" s="1" t="s">
        <v>7133</v>
      </c>
      <c r="B24" s="1" t="s">
        <v>7134</v>
      </c>
      <c r="C24" s="21">
        <v>3.4999999999999999E-6</v>
      </c>
    </row>
    <row r="25" spans="1:3" x14ac:dyDescent="0.25">
      <c r="A25" s="1" t="s">
        <v>7674</v>
      </c>
      <c r="B25" s="1" t="s">
        <v>7675</v>
      </c>
      <c r="C25" s="21">
        <v>4.7999999999999998E-6</v>
      </c>
    </row>
    <row r="26" spans="1:3" x14ac:dyDescent="0.25">
      <c r="A26" s="1" t="s">
        <v>7159</v>
      </c>
      <c r="B26" s="1" t="s">
        <v>7160</v>
      </c>
      <c r="C26" s="21">
        <v>5.0000000000000004E-6</v>
      </c>
    </row>
    <row r="27" spans="1:3" x14ac:dyDescent="0.25">
      <c r="A27" s="1" t="s">
        <v>7217</v>
      </c>
      <c r="B27" s="1" t="s">
        <v>7218</v>
      </c>
      <c r="C27" s="21">
        <v>7.7000000000000008E-6</v>
      </c>
    </row>
    <row r="28" spans="1:3" x14ac:dyDescent="0.25">
      <c r="A28" s="1" t="s">
        <v>7935</v>
      </c>
      <c r="B28" s="1" t="s">
        <v>7936</v>
      </c>
      <c r="C28" s="21">
        <v>1.0000000000000001E-5</v>
      </c>
    </row>
    <row r="29" spans="1:3" x14ac:dyDescent="0.25">
      <c r="A29" s="1" t="s">
        <v>6920</v>
      </c>
      <c r="B29" s="1" t="s">
        <v>6921</v>
      </c>
      <c r="C29" s="21">
        <v>1.1E-5</v>
      </c>
    </row>
    <row r="30" spans="1:3" x14ac:dyDescent="0.25">
      <c r="A30" s="1" t="s">
        <v>6926</v>
      </c>
      <c r="B30" s="1" t="s">
        <v>6927</v>
      </c>
      <c r="C30" s="21">
        <v>1.5E-5</v>
      </c>
    </row>
    <row r="31" spans="1:3" x14ac:dyDescent="0.25">
      <c r="A31" s="1" t="s">
        <v>7648</v>
      </c>
      <c r="B31" s="1" t="s">
        <v>7649</v>
      </c>
      <c r="C31" s="21">
        <v>1.7E-5</v>
      </c>
    </row>
    <row r="32" spans="1:3" x14ac:dyDescent="0.25">
      <c r="A32" s="1" t="s">
        <v>7937</v>
      </c>
      <c r="B32" s="1" t="s">
        <v>7938</v>
      </c>
      <c r="C32" s="21">
        <v>2.6999999999999999E-5</v>
      </c>
    </row>
    <row r="33" spans="1:3" x14ac:dyDescent="0.25">
      <c r="A33" s="1" t="s">
        <v>6816</v>
      </c>
      <c r="B33" s="1" t="s">
        <v>6817</v>
      </c>
      <c r="C33" s="21">
        <v>4.5000000000000003E-5</v>
      </c>
    </row>
    <row r="34" spans="1:3" x14ac:dyDescent="0.25">
      <c r="A34" s="1" t="s">
        <v>7939</v>
      </c>
      <c r="B34" s="1" t="s">
        <v>7940</v>
      </c>
      <c r="C34" s="21">
        <v>5.0000000000000002E-5</v>
      </c>
    </row>
    <row r="35" spans="1:3" x14ac:dyDescent="0.25">
      <c r="A35" s="1" t="s">
        <v>7682</v>
      </c>
      <c r="B35" s="1" t="s">
        <v>7683</v>
      </c>
      <c r="C35" s="21">
        <v>5.0000000000000002E-5</v>
      </c>
    </row>
    <row r="36" spans="1:3" x14ac:dyDescent="0.25">
      <c r="A36" s="1" t="s">
        <v>7941</v>
      </c>
      <c r="B36" s="1" t="s">
        <v>7942</v>
      </c>
      <c r="C36" s="21">
        <v>5.5000000000000002E-5</v>
      </c>
    </row>
    <row r="37" spans="1:3" x14ac:dyDescent="0.25">
      <c r="A37" s="1" t="s">
        <v>7943</v>
      </c>
      <c r="B37" s="1" t="s">
        <v>7944</v>
      </c>
      <c r="C37" s="21">
        <v>5.8E-5</v>
      </c>
    </row>
    <row r="38" spans="1:3" x14ac:dyDescent="0.25">
      <c r="A38" s="1" t="s">
        <v>7945</v>
      </c>
      <c r="B38" s="1" t="s">
        <v>7946</v>
      </c>
      <c r="C38" s="21">
        <v>6.7999999999999999E-5</v>
      </c>
    </row>
    <row r="39" spans="1:3" x14ac:dyDescent="0.25">
      <c r="A39" s="1" t="s">
        <v>7947</v>
      </c>
      <c r="B39" s="1" t="s">
        <v>7948</v>
      </c>
      <c r="C39" s="21">
        <v>7.6000000000000004E-5</v>
      </c>
    </row>
    <row r="40" spans="1:3" x14ac:dyDescent="0.25">
      <c r="A40" s="1" t="s">
        <v>7949</v>
      </c>
      <c r="B40" s="1" t="s">
        <v>7950</v>
      </c>
      <c r="C40" s="21">
        <v>8.0000000000000007E-5</v>
      </c>
    </row>
    <row r="41" spans="1:3" x14ac:dyDescent="0.25">
      <c r="A41" s="1" t="s">
        <v>7686</v>
      </c>
      <c r="B41" s="1" t="s">
        <v>7687</v>
      </c>
      <c r="C41" s="21">
        <v>9.0000000000000006E-5</v>
      </c>
    </row>
    <row r="42" spans="1:3" x14ac:dyDescent="0.25">
      <c r="A42" s="1" t="s">
        <v>7951</v>
      </c>
      <c r="B42" s="1" t="s">
        <v>7952</v>
      </c>
      <c r="C42" s="1">
        <v>1.2999999999999999E-4</v>
      </c>
    </row>
    <row r="43" spans="1:3" x14ac:dyDescent="0.25">
      <c r="A43" s="1" t="s">
        <v>7714</v>
      </c>
      <c r="B43" s="1" t="s">
        <v>7715</v>
      </c>
      <c r="C43" s="1">
        <v>2.0000000000000001E-4</v>
      </c>
    </row>
    <row r="44" spans="1:3" x14ac:dyDescent="0.25">
      <c r="A44" s="1" t="s">
        <v>7386</v>
      </c>
      <c r="B44" s="1" t="s">
        <v>7387</v>
      </c>
      <c r="C44" s="1">
        <v>2.3000000000000001E-4</v>
      </c>
    </row>
    <row r="45" spans="1:3" x14ac:dyDescent="0.25">
      <c r="A45" s="1" t="s">
        <v>7953</v>
      </c>
      <c r="B45" s="1" t="s">
        <v>7954</v>
      </c>
      <c r="C45" s="1">
        <v>2.5999999999999998E-4</v>
      </c>
    </row>
    <row r="46" spans="1:3" x14ac:dyDescent="0.25">
      <c r="A46" s="1" t="s">
        <v>7716</v>
      </c>
      <c r="B46" s="1" t="s">
        <v>7717</v>
      </c>
      <c r="C46" s="1">
        <v>3.6999999999999999E-4</v>
      </c>
    </row>
    <row r="47" spans="1:3" x14ac:dyDescent="0.25">
      <c r="A47" s="1" t="s">
        <v>7955</v>
      </c>
      <c r="B47" s="1" t="s">
        <v>7956</v>
      </c>
      <c r="C47" s="1">
        <v>3.6999999999999999E-4</v>
      </c>
    </row>
    <row r="48" spans="1:3" x14ac:dyDescent="0.25">
      <c r="A48" s="1" t="s">
        <v>7957</v>
      </c>
      <c r="B48" s="1" t="s">
        <v>7958</v>
      </c>
      <c r="C48" s="1">
        <v>3.8999999999999999E-4</v>
      </c>
    </row>
    <row r="49" spans="1:3" x14ac:dyDescent="0.25">
      <c r="A49" s="1" t="s">
        <v>7959</v>
      </c>
      <c r="B49" s="1" t="s">
        <v>7960</v>
      </c>
      <c r="C49" s="1">
        <v>4.8999999999999998E-4</v>
      </c>
    </row>
    <row r="50" spans="1:3" x14ac:dyDescent="0.25">
      <c r="A50" s="1" t="s">
        <v>7961</v>
      </c>
      <c r="B50" s="1" t="s">
        <v>7962</v>
      </c>
      <c r="C50" s="1">
        <v>5.1999999999999995E-4</v>
      </c>
    </row>
    <row r="51" spans="1:3" x14ac:dyDescent="0.25">
      <c r="A51" s="1" t="s">
        <v>7963</v>
      </c>
      <c r="B51" s="1" t="s">
        <v>7964</v>
      </c>
      <c r="C51" s="1">
        <v>5.2999999999999998E-4</v>
      </c>
    </row>
    <row r="52" spans="1:3" x14ac:dyDescent="0.25">
      <c r="A52" s="1" t="s">
        <v>7965</v>
      </c>
      <c r="B52" s="1" t="s">
        <v>7966</v>
      </c>
      <c r="C52" s="1">
        <v>5.4000000000000001E-4</v>
      </c>
    </row>
    <row r="53" spans="1:3" x14ac:dyDescent="0.25">
      <c r="A53" s="1" t="s">
        <v>6914</v>
      </c>
      <c r="B53" s="1" t="s">
        <v>6915</v>
      </c>
      <c r="C53" s="1">
        <v>5.6999999999999998E-4</v>
      </c>
    </row>
    <row r="54" spans="1:3" x14ac:dyDescent="0.25">
      <c r="A54" s="1" t="s">
        <v>7967</v>
      </c>
      <c r="B54" s="1" t="s">
        <v>7968</v>
      </c>
      <c r="C54" s="1">
        <v>6.2E-4</v>
      </c>
    </row>
    <row r="55" spans="1:3" x14ac:dyDescent="0.25">
      <c r="A55" s="1" t="s">
        <v>7969</v>
      </c>
      <c r="B55" s="1" t="s">
        <v>7970</v>
      </c>
      <c r="C55" s="1">
        <v>6.3000000000000003E-4</v>
      </c>
    </row>
    <row r="56" spans="1:3" x14ac:dyDescent="0.25">
      <c r="A56" s="1" t="s">
        <v>7971</v>
      </c>
      <c r="B56" s="1" t="s">
        <v>7972</v>
      </c>
      <c r="C56" s="1">
        <v>6.4000000000000005E-4</v>
      </c>
    </row>
    <row r="57" spans="1:3" x14ac:dyDescent="0.25">
      <c r="A57" s="1" t="s">
        <v>7973</v>
      </c>
      <c r="B57" s="1" t="s">
        <v>7974</v>
      </c>
      <c r="C57" s="1">
        <v>6.7000000000000002E-4</v>
      </c>
    </row>
    <row r="58" spans="1:3" x14ac:dyDescent="0.25">
      <c r="A58" s="1" t="s">
        <v>7975</v>
      </c>
      <c r="B58" s="1" t="s">
        <v>7976</v>
      </c>
      <c r="C58" s="1">
        <v>7.6000000000000004E-4</v>
      </c>
    </row>
    <row r="59" spans="1:3" x14ac:dyDescent="0.25">
      <c r="A59" s="1" t="s">
        <v>7977</v>
      </c>
      <c r="B59" s="1" t="s">
        <v>7978</v>
      </c>
      <c r="C59" s="1">
        <v>8.0000000000000004E-4</v>
      </c>
    </row>
    <row r="60" spans="1:3" x14ac:dyDescent="0.25">
      <c r="A60" s="1" t="s">
        <v>7979</v>
      </c>
      <c r="B60" s="1" t="s">
        <v>7980</v>
      </c>
      <c r="C60" s="1">
        <v>8.3000000000000001E-4</v>
      </c>
    </row>
    <row r="61" spans="1:3" x14ac:dyDescent="0.25">
      <c r="A61" s="1" t="s">
        <v>7981</v>
      </c>
      <c r="B61" s="1" t="s">
        <v>7982</v>
      </c>
      <c r="C61" s="1">
        <v>9.5E-4</v>
      </c>
    </row>
    <row r="62" spans="1:3" x14ac:dyDescent="0.25">
      <c r="A62" s="1" t="s">
        <v>7983</v>
      </c>
      <c r="B62" s="1" t="s">
        <v>7984</v>
      </c>
      <c r="C62" s="1">
        <v>9.7999999999999997E-4</v>
      </c>
    </row>
    <row r="63" spans="1:3" x14ac:dyDescent="0.25">
      <c r="A63" s="1" t="s">
        <v>7985</v>
      </c>
      <c r="B63" s="1" t="s">
        <v>7986</v>
      </c>
      <c r="C63" s="1">
        <v>9.8999999999999999E-4</v>
      </c>
    </row>
    <row r="64" spans="1:3" x14ac:dyDescent="0.25">
      <c r="A64" s="1" t="s">
        <v>7987</v>
      </c>
      <c r="B64" s="1" t="s">
        <v>7988</v>
      </c>
      <c r="C64" s="1">
        <v>1.0300000000000001E-3</v>
      </c>
    </row>
    <row r="65" spans="1:3" x14ac:dyDescent="0.25">
      <c r="A65" s="1" t="s">
        <v>7989</v>
      </c>
      <c r="B65" s="1" t="s">
        <v>7990</v>
      </c>
      <c r="C65" s="1">
        <v>1.0300000000000001E-3</v>
      </c>
    </row>
    <row r="66" spans="1:3" x14ac:dyDescent="0.25">
      <c r="A66" s="1" t="s">
        <v>7991</v>
      </c>
      <c r="B66" s="1" t="s">
        <v>7992</v>
      </c>
      <c r="C66" s="1">
        <v>1.07E-3</v>
      </c>
    </row>
    <row r="67" spans="1:3" x14ac:dyDescent="0.25">
      <c r="A67" s="1" t="s">
        <v>7993</v>
      </c>
      <c r="B67" s="1" t="s">
        <v>7994</v>
      </c>
      <c r="C67" s="1">
        <v>1.07E-3</v>
      </c>
    </row>
    <row r="68" spans="1:3" x14ac:dyDescent="0.25">
      <c r="A68" s="1" t="s">
        <v>7664</v>
      </c>
      <c r="B68" s="1" t="s">
        <v>7665</v>
      </c>
      <c r="C68" s="1">
        <v>1.07E-3</v>
      </c>
    </row>
    <row r="69" spans="1:3" x14ac:dyDescent="0.25">
      <c r="A69" s="1" t="s">
        <v>7704</v>
      </c>
      <c r="B69" s="1" t="s">
        <v>7705</v>
      </c>
      <c r="C69" s="1">
        <v>1.1100000000000001E-3</v>
      </c>
    </row>
    <row r="70" spans="1:3" x14ac:dyDescent="0.25">
      <c r="A70" s="1" t="s">
        <v>7995</v>
      </c>
      <c r="B70" s="1" t="s">
        <v>7996</v>
      </c>
      <c r="C70" s="1">
        <v>1.1299999999999999E-3</v>
      </c>
    </row>
    <row r="71" spans="1:3" x14ac:dyDescent="0.25">
      <c r="A71" s="1" t="s">
        <v>7997</v>
      </c>
      <c r="B71" s="1" t="s">
        <v>7998</v>
      </c>
      <c r="C71" s="1">
        <v>1.1800000000000001E-3</v>
      </c>
    </row>
    <row r="72" spans="1:3" x14ac:dyDescent="0.25">
      <c r="A72" s="1" t="s">
        <v>7999</v>
      </c>
      <c r="B72" s="1" t="s">
        <v>8000</v>
      </c>
      <c r="C72" s="1">
        <v>1.1800000000000001E-3</v>
      </c>
    </row>
    <row r="73" spans="1:3" x14ac:dyDescent="0.25">
      <c r="A73" s="1" t="s">
        <v>6874</v>
      </c>
      <c r="B73" s="1" t="s">
        <v>6875</v>
      </c>
      <c r="C73" s="1">
        <v>1.5299999999999999E-3</v>
      </c>
    </row>
    <row r="74" spans="1:3" x14ac:dyDescent="0.25">
      <c r="A74" s="1" t="s">
        <v>8001</v>
      </c>
      <c r="B74" s="1" t="s">
        <v>8002</v>
      </c>
      <c r="C74" s="1">
        <v>1.6299999999999999E-3</v>
      </c>
    </row>
    <row r="75" spans="1:3" x14ac:dyDescent="0.25">
      <c r="A75" s="1" t="s">
        <v>6858</v>
      </c>
      <c r="B75" s="1" t="s">
        <v>6859</v>
      </c>
      <c r="C75" s="1">
        <v>1.66E-3</v>
      </c>
    </row>
    <row r="76" spans="1:3" x14ac:dyDescent="0.25">
      <c r="A76" s="1" t="s">
        <v>8003</v>
      </c>
      <c r="B76" s="1" t="s">
        <v>8004</v>
      </c>
      <c r="C76" s="1">
        <v>1.75E-3</v>
      </c>
    </row>
    <row r="77" spans="1:3" x14ac:dyDescent="0.25">
      <c r="A77" s="1" t="s">
        <v>8005</v>
      </c>
      <c r="B77" s="1" t="s">
        <v>8006</v>
      </c>
      <c r="C77" s="1">
        <v>1.7700000000000001E-3</v>
      </c>
    </row>
    <row r="78" spans="1:3" x14ac:dyDescent="0.25">
      <c r="A78" s="1" t="s">
        <v>8007</v>
      </c>
      <c r="B78" s="1" t="s">
        <v>8008</v>
      </c>
      <c r="C78" s="1">
        <v>1.7799999999999999E-3</v>
      </c>
    </row>
    <row r="79" spans="1:3" x14ac:dyDescent="0.25">
      <c r="A79" s="1" t="s">
        <v>8009</v>
      </c>
      <c r="B79" s="1" t="s">
        <v>8010</v>
      </c>
      <c r="C79" s="1">
        <v>1.8E-3</v>
      </c>
    </row>
    <row r="80" spans="1:3" x14ac:dyDescent="0.25">
      <c r="A80" s="1" t="s">
        <v>8011</v>
      </c>
      <c r="B80" s="1" t="s">
        <v>8012</v>
      </c>
      <c r="C80" s="1">
        <v>1.8E-3</v>
      </c>
    </row>
    <row r="81" spans="1:3" x14ac:dyDescent="0.25">
      <c r="A81" s="1" t="s">
        <v>8013</v>
      </c>
      <c r="B81" s="1" t="s">
        <v>8014</v>
      </c>
      <c r="C81" s="1">
        <v>1.8E-3</v>
      </c>
    </row>
    <row r="82" spans="1:3" x14ac:dyDescent="0.25">
      <c r="A82" s="1" t="s">
        <v>6810</v>
      </c>
      <c r="B82" s="1" t="s">
        <v>6811</v>
      </c>
      <c r="C82" s="1">
        <v>1.8E-3</v>
      </c>
    </row>
    <row r="83" spans="1:3" x14ac:dyDescent="0.25">
      <c r="A83" s="1" t="s">
        <v>8015</v>
      </c>
      <c r="B83" s="1" t="s">
        <v>8016</v>
      </c>
      <c r="C83" s="1">
        <v>1.83E-3</v>
      </c>
    </row>
    <row r="84" spans="1:3" x14ac:dyDescent="0.25">
      <c r="A84" s="1" t="s">
        <v>8017</v>
      </c>
      <c r="B84" s="1" t="s">
        <v>8018</v>
      </c>
      <c r="C84" s="1">
        <v>1.83E-3</v>
      </c>
    </row>
    <row r="85" spans="1:3" x14ac:dyDescent="0.25">
      <c r="A85" s="1" t="s">
        <v>8019</v>
      </c>
      <c r="B85" s="1" t="s">
        <v>8020</v>
      </c>
      <c r="C85" s="1">
        <v>2.2200000000000002E-3</v>
      </c>
    </row>
    <row r="86" spans="1:3" x14ac:dyDescent="0.25">
      <c r="A86" s="1" t="s">
        <v>8021</v>
      </c>
      <c r="B86" s="1" t="s">
        <v>8022</v>
      </c>
      <c r="C86" s="1">
        <v>2.3500000000000001E-3</v>
      </c>
    </row>
    <row r="87" spans="1:3" x14ac:dyDescent="0.25">
      <c r="A87" s="1" t="s">
        <v>8023</v>
      </c>
      <c r="B87" s="1" t="s">
        <v>8024</v>
      </c>
      <c r="C87" s="1">
        <v>2.3600000000000001E-3</v>
      </c>
    </row>
    <row r="88" spans="1:3" x14ac:dyDescent="0.25">
      <c r="A88" s="1" t="s">
        <v>8025</v>
      </c>
      <c r="B88" s="1" t="s">
        <v>8026</v>
      </c>
      <c r="C88" s="1">
        <v>2.4199999999999998E-3</v>
      </c>
    </row>
    <row r="89" spans="1:3" x14ac:dyDescent="0.25">
      <c r="A89" s="1" t="s">
        <v>7324</v>
      </c>
      <c r="B89" s="1" t="s">
        <v>7325</v>
      </c>
      <c r="C89" s="1">
        <v>2.6099999999999999E-3</v>
      </c>
    </row>
    <row r="90" spans="1:3" x14ac:dyDescent="0.25">
      <c r="A90" s="1" t="s">
        <v>8027</v>
      </c>
      <c r="B90" s="1" t="s">
        <v>8028</v>
      </c>
      <c r="C90" s="1">
        <v>2.6099999999999999E-3</v>
      </c>
    </row>
    <row r="91" spans="1:3" x14ac:dyDescent="0.25">
      <c r="A91" s="1" t="s">
        <v>6954</v>
      </c>
      <c r="B91" s="1" t="s">
        <v>6955</v>
      </c>
      <c r="C91" s="1">
        <v>2.63E-3</v>
      </c>
    </row>
    <row r="92" spans="1:3" x14ac:dyDescent="0.25">
      <c r="A92" s="1" t="s">
        <v>8029</v>
      </c>
      <c r="B92" s="1" t="s">
        <v>8030</v>
      </c>
      <c r="C92" s="1">
        <v>2.65E-3</v>
      </c>
    </row>
    <row r="93" spans="1:3" x14ac:dyDescent="0.25">
      <c r="A93" s="1" t="s">
        <v>8031</v>
      </c>
      <c r="B93" s="1" t="s">
        <v>8032</v>
      </c>
      <c r="C93" s="1">
        <v>2.65E-3</v>
      </c>
    </row>
    <row r="94" spans="1:3" x14ac:dyDescent="0.25">
      <c r="A94" s="1" t="s">
        <v>8033</v>
      </c>
      <c r="B94" s="1" t="s">
        <v>8034</v>
      </c>
      <c r="C94" s="1">
        <v>2.66E-3</v>
      </c>
    </row>
    <row r="95" spans="1:3" x14ac:dyDescent="0.25">
      <c r="A95" s="1" t="s">
        <v>7708</v>
      </c>
      <c r="B95" s="1" t="s">
        <v>7709</v>
      </c>
      <c r="C95" s="1">
        <v>2.7699999999999999E-3</v>
      </c>
    </row>
    <row r="96" spans="1:3" x14ac:dyDescent="0.25">
      <c r="A96" s="1" t="s">
        <v>6952</v>
      </c>
      <c r="B96" s="1" t="s">
        <v>6953</v>
      </c>
      <c r="C96" s="1">
        <v>2.8E-3</v>
      </c>
    </row>
    <row r="97" spans="1:3" x14ac:dyDescent="0.25">
      <c r="A97" s="1" t="s">
        <v>6876</v>
      </c>
      <c r="B97" s="1" t="s">
        <v>6877</v>
      </c>
      <c r="C97" s="1">
        <v>2.9499999999999999E-3</v>
      </c>
    </row>
    <row r="98" spans="1:3" x14ac:dyDescent="0.25">
      <c r="A98" s="1" t="s">
        <v>8035</v>
      </c>
      <c r="B98" s="1" t="s">
        <v>8036</v>
      </c>
      <c r="C98" s="1">
        <v>3.0400000000000002E-3</v>
      </c>
    </row>
    <row r="99" spans="1:3" x14ac:dyDescent="0.25">
      <c r="A99" s="1" t="s">
        <v>6854</v>
      </c>
      <c r="B99" s="1" t="s">
        <v>6855</v>
      </c>
      <c r="C99" s="1">
        <v>3.0500000000000002E-3</v>
      </c>
    </row>
    <row r="100" spans="1:3" x14ac:dyDescent="0.25">
      <c r="A100" s="1" t="s">
        <v>7211</v>
      </c>
      <c r="B100" s="1" t="s">
        <v>7212</v>
      </c>
      <c r="C100" s="1">
        <v>3.0500000000000002E-3</v>
      </c>
    </row>
    <row r="101" spans="1:3" x14ac:dyDescent="0.25">
      <c r="A101" s="1" t="s">
        <v>8037</v>
      </c>
      <c r="B101" s="1" t="s">
        <v>8038</v>
      </c>
      <c r="C101" s="1">
        <v>3.0500000000000002E-3</v>
      </c>
    </row>
    <row r="102" spans="1:3" x14ac:dyDescent="0.25">
      <c r="A102" s="1" t="s">
        <v>7658</v>
      </c>
      <c r="B102" s="1" t="s">
        <v>7659</v>
      </c>
      <c r="C102" s="1">
        <v>3.0599999999999998E-3</v>
      </c>
    </row>
    <row r="103" spans="1:3" x14ac:dyDescent="0.25">
      <c r="A103" s="1" t="s">
        <v>8039</v>
      </c>
      <c r="B103" s="1" t="s">
        <v>8040</v>
      </c>
      <c r="C103" s="1">
        <v>3.0599999999999998E-3</v>
      </c>
    </row>
    <row r="104" spans="1:3" x14ac:dyDescent="0.25">
      <c r="A104" s="1" t="s">
        <v>8041</v>
      </c>
      <c r="B104" s="1" t="s">
        <v>8042</v>
      </c>
      <c r="C104" s="1">
        <v>3.6700000000000001E-3</v>
      </c>
    </row>
    <row r="105" spans="1:3" x14ac:dyDescent="0.25">
      <c r="A105" s="1" t="s">
        <v>7336</v>
      </c>
      <c r="B105" s="1" t="s">
        <v>7337</v>
      </c>
      <c r="C105" s="1">
        <v>3.7499999999999999E-3</v>
      </c>
    </row>
    <row r="106" spans="1:3" x14ac:dyDescent="0.25">
      <c r="A106" s="1" t="s">
        <v>8043</v>
      </c>
      <c r="B106" s="1" t="s">
        <v>8044</v>
      </c>
      <c r="C106" s="1">
        <v>4.1900000000000001E-3</v>
      </c>
    </row>
    <row r="107" spans="1:3" x14ac:dyDescent="0.25">
      <c r="A107" s="1" t="s">
        <v>8045</v>
      </c>
      <c r="B107" s="1" t="s">
        <v>8046</v>
      </c>
      <c r="C107" s="1">
        <v>4.2100000000000002E-3</v>
      </c>
    </row>
    <row r="108" spans="1:3" x14ac:dyDescent="0.25">
      <c r="A108" s="1" t="s">
        <v>8047</v>
      </c>
      <c r="B108" s="1" t="s">
        <v>8048</v>
      </c>
      <c r="C108" s="1">
        <v>4.2300000000000003E-3</v>
      </c>
    </row>
    <row r="109" spans="1:3" x14ac:dyDescent="0.25">
      <c r="A109" s="1" t="s">
        <v>8049</v>
      </c>
      <c r="B109" s="1" t="s">
        <v>8050</v>
      </c>
      <c r="C109" s="1">
        <v>4.2300000000000003E-3</v>
      </c>
    </row>
    <row r="110" spans="1:3" x14ac:dyDescent="0.25">
      <c r="A110" s="1" t="s">
        <v>8051</v>
      </c>
      <c r="B110" s="1" t="s">
        <v>8052</v>
      </c>
      <c r="C110" s="1">
        <v>4.3400000000000001E-3</v>
      </c>
    </row>
    <row r="111" spans="1:3" x14ac:dyDescent="0.25">
      <c r="A111" s="1" t="s">
        <v>6836</v>
      </c>
      <c r="B111" s="1" t="s">
        <v>6837</v>
      </c>
      <c r="C111" s="1">
        <v>4.7600000000000003E-3</v>
      </c>
    </row>
    <row r="112" spans="1:3" x14ac:dyDescent="0.25">
      <c r="A112" s="1" t="s">
        <v>8053</v>
      </c>
      <c r="B112" s="1" t="s">
        <v>8054</v>
      </c>
      <c r="C112" s="1">
        <v>5.0400000000000002E-3</v>
      </c>
    </row>
    <row r="113" spans="1:3" x14ac:dyDescent="0.25">
      <c r="A113" s="1" t="s">
        <v>8055</v>
      </c>
      <c r="B113" s="1" t="s">
        <v>8056</v>
      </c>
      <c r="C113" s="1">
        <v>5.0400000000000002E-3</v>
      </c>
    </row>
    <row r="114" spans="1:3" x14ac:dyDescent="0.25">
      <c r="A114" s="1" t="s">
        <v>8057</v>
      </c>
      <c r="B114" s="1" t="s">
        <v>8058</v>
      </c>
      <c r="C114" s="1">
        <v>5.1399999999999996E-3</v>
      </c>
    </row>
    <row r="115" spans="1:3" x14ac:dyDescent="0.25">
      <c r="A115" s="1" t="s">
        <v>8059</v>
      </c>
      <c r="B115" s="1" t="s">
        <v>8060</v>
      </c>
      <c r="C115" s="1">
        <v>5.1700000000000001E-3</v>
      </c>
    </row>
    <row r="116" spans="1:3" x14ac:dyDescent="0.25">
      <c r="A116" s="1" t="s">
        <v>8061</v>
      </c>
      <c r="B116" s="1" t="s">
        <v>8062</v>
      </c>
      <c r="C116" s="1">
        <v>5.1700000000000001E-3</v>
      </c>
    </row>
    <row r="117" spans="1:3" x14ac:dyDescent="0.25">
      <c r="A117" s="1" t="s">
        <v>8063</v>
      </c>
      <c r="B117" s="1" t="s">
        <v>8064</v>
      </c>
      <c r="C117" s="1">
        <v>5.4400000000000004E-3</v>
      </c>
    </row>
    <row r="118" spans="1:3" x14ac:dyDescent="0.25">
      <c r="A118" s="1" t="s">
        <v>7342</v>
      </c>
      <c r="B118" s="1" t="s">
        <v>7343</v>
      </c>
      <c r="C118" s="1">
        <v>5.7800000000000004E-3</v>
      </c>
    </row>
    <row r="119" spans="1:3" x14ac:dyDescent="0.25">
      <c r="A119" s="1" t="s">
        <v>8065</v>
      </c>
      <c r="B119" s="1" t="s">
        <v>8066</v>
      </c>
      <c r="C119" s="1">
        <v>5.8300000000000001E-3</v>
      </c>
    </row>
    <row r="120" spans="1:3" x14ac:dyDescent="0.25">
      <c r="A120" s="1" t="s">
        <v>8067</v>
      </c>
      <c r="B120" s="1" t="s">
        <v>8068</v>
      </c>
      <c r="C120" s="1">
        <v>5.9100000000000003E-3</v>
      </c>
    </row>
    <row r="121" spans="1:3" x14ac:dyDescent="0.25">
      <c r="A121" s="1" t="s">
        <v>7358</v>
      </c>
      <c r="B121" s="1" t="s">
        <v>7359</v>
      </c>
      <c r="C121" s="1">
        <v>6.6E-3</v>
      </c>
    </row>
    <row r="122" spans="1:3" x14ac:dyDescent="0.25">
      <c r="A122" s="1" t="s">
        <v>6964</v>
      </c>
      <c r="B122" s="1" t="s">
        <v>6965</v>
      </c>
      <c r="C122" s="1">
        <v>6.7099999999999998E-3</v>
      </c>
    </row>
    <row r="123" spans="1:3" x14ac:dyDescent="0.25">
      <c r="A123" s="1" t="s">
        <v>8069</v>
      </c>
      <c r="B123" s="1" t="s">
        <v>8070</v>
      </c>
      <c r="C123" s="1">
        <v>6.7400000000000003E-3</v>
      </c>
    </row>
    <row r="124" spans="1:3" x14ac:dyDescent="0.25">
      <c r="A124" s="1" t="s">
        <v>7410</v>
      </c>
      <c r="B124" s="1" t="s">
        <v>7411</v>
      </c>
      <c r="C124" s="1">
        <v>6.7400000000000003E-3</v>
      </c>
    </row>
    <row r="125" spans="1:3" x14ac:dyDescent="0.25">
      <c r="A125" s="1" t="s">
        <v>7670</v>
      </c>
      <c r="B125" s="1" t="s">
        <v>7671</v>
      </c>
      <c r="C125" s="1">
        <v>6.7400000000000003E-3</v>
      </c>
    </row>
    <row r="126" spans="1:3" x14ac:dyDescent="0.25">
      <c r="A126" s="1" t="s">
        <v>6852</v>
      </c>
      <c r="B126" s="1" t="s">
        <v>6853</v>
      </c>
      <c r="C126" s="1">
        <v>7.3699999999999998E-3</v>
      </c>
    </row>
    <row r="127" spans="1:3" x14ac:dyDescent="0.25">
      <c r="A127" s="1" t="s">
        <v>7362</v>
      </c>
      <c r="B127" s="1" t="s">
        <v>7363</v>
      </c>
      <c r="C127" s="1">
        <v>7.8899999999999994E-3</v>
      </c>
    </row>
    <row r="128" spans="1:3" x14ac:dyDescent="0.25">
      <c r="A128" s="1" t="s">
        <v>8071</v>
      </c>
      <c r="B128" s="1" t="s">
        <v>8072</v>
      </c>
      <c r="C128" s="1">
        <v>8.6800000000000002E-3</v>
      </c>
    </row>
    <row r="129" spans="1:3" x14ac:dyDescent="0.25">
      <c r="A129" s="1" t="s">
        <v>8073</v>
      </c>
      <c r="B129" s="1" t="s">
        <v>8074</v>
      </c>
      <c r="C129" s="1">
        <v>8.6899999999999998E-3</v>
      </c>
    </row>
    <row r="130" spans="1:3" x14ac:dyDescent="0.25">
      <c r="A130" s="1" t="s">
        <v>8075</v>
      </c>
      <c r="B130" s="1" t="s">
        <v>8076</v>
      </c>
      <c r="C130" s="1">
        <v>8.7600000000000004E-3</v>
      </c>
    </row>
    <row r="131" spans="1:3" x14ac:dyDescent="0.25">
      <c r="A131" s="1" t="s">
        <v>8077</v>
      </c>
      <c r="B131" s="1" t="s">
        <v>8078</v>
      </c>
      <c r="C131" s="1">
        <v>8.7600000000000004E-3</v>
      </c>
    </row>
    <row r="132" spans="1:3" x14ac:dyDescent="0.25">
      <c r="A132" s="1" t="s">
        <v>6932</v>
      </c>
      <c r="B132" s="1" t="s">
        <v>6933</v>
      </c>
      <c r="C132" s="1">
        <v>8.7600000000000004E-3</v>
      </c>
    </row>
    <row r="133" spans="1:3" x14ac:dyDescent="0.25">
      <c r="A133" s="1" t="s">
        <v>8079</v>
      </c>
      <c r="B133" s="1" t="s">
        <v>8080</v>
      </c>
      <c r="C133" s="1">
        <v>8.7600000000000004E-3</v>
      </c>
    </row>
    <row r="134" spans="1:3" x14ac:dyDescent="0.25">
      <c r="A134" s="1" t="s">
        <v>6916</v>
      </c>
      <c r="B134" s="1" t="s">
        <v>6917</v>
      </c>
      <c r="C134" s="1">
        <v>8.8100000000000001E-3</v>
      </c>
    </row>
    <row r="135" spans="1:3" x14ac:dyDescent="0.25">
      <c r="A135" s="1" t="s">
        <v>8081</v>
      </c>
      <c r="B135" s="1" t="s">
        <v>8082</v>
      </c>
      <c r="C135" s="1">
        <v>8.8999999999999999E-3</v>
      </c>
    </row>
    <row r="136" spans="1:3" x14ac:dyDescent="0.25">
      <c r="A136" s="1" t="s">
        <v>7706</v>
      </c>
      <c r="B136" s="1" t="s">
        <v>7707</v>
      </c>
      <c r="C136" s="1">
        <v>9.5600000000000008E-3</v>
      </c>
    </row>
    <row r="137" spans="1:3" x14ac:dyDescent="0.25">
      <c r="A137" s="1" t="s">
        <v>7390</v>
      </c>
      <c r="B137" s="1" t="s">
        <v>7391</v>
      </c>
      <c r="C137" s="1">
        <v>9.8499999999999994E-3</v>
      </c>
    </row>
    <row r="138" spans="1:3" x14ac:dyDescent="0.25">
      <c r="A138" s="1" t="s">
        <v>8083</v>
      </c>
      <c r="B138" s="1" t="s">
        <v>8084</v>
      </c>
      <c r="C138" s="1">
        <v>9.8600000000000007E-3</v>
      </c>
    </row>
    <row r="139" spans="1:3" x14ac:dyDescent="0.25">
      <c r="A139" s="1" t="s">
        <v>8085</v>
      </c>
      <c r="B139" s="1" t="s">
        <v>8086</v>
      </c>
      <c r="C139" s="1">
        <v>1.005E-2</v>
      </c>
    </row>
    <row r="140" spans="1:3" x14ac:dyDescent="0.25">
      <c r="A140" s="1" t="s">
        <v>8087</v>
      </c>
      <c r="B140" s="1" t="s">
        <v>8088</v>
      </c>
      <c r="C140" s="1">
        <v>1.013E-2</v>
      </c>
    </row>
    <row r="141" spans="1:3" x14ac:dyDescent="0.25">
      <c r="A141" s="1" t="s">
        <v>8089</v>
      </c>
      <c r="B141" s="1" t="s">
        <v>8090</v>
      </c>
      <c r="C141" s="1">
        <v>1.0370000000000001E-2</v>
      </c>
    </row>
    <row r="142" spans="1:3" x14ac:dyDescent="0.25">
      <c r="A142" s="1" t="s">
        <v>8091</v>
      </c>
      <c r="B142" s="1" t="s">
        <v>8092</v>
      </c>
      <c r="C142" s="1">
        <v>1.056E-2</v>
      </c>
    </row>
    <row r="143" spans="1:3" x14ac:dyDescent="0.25">
      <c r="A143" s="1" t="s">
        <v>8093</v>
      </c>
      <c r="B143" s="1" t="s">
        <v>8094</v>
      </c>
      <c r="C143" s="1">
        <v>1.064E-2</v>
      </c>
    </row>
    <row r="144" spans="1:3" x14ac:dyDescent="0.25">
      <c r="A144" s="1" t="s">
        <v>8095</v>
      </c>
      <c r="B144" s="1" t="s">
        <v>8096</v>
      </c>
      <c r="C144" s="1">
        <v>1.064E-2</v>
      </c>
    </row>
    <row r="145" spans="1:3" x14ac:dyDescent="0.25">
      <c r="A145" s="1" t="s">
        <v>8097</v>
      </c>
      <c r="B145" s="1" t="s">
        <v>8098</v>
      </c>
      <c r="C145" s="1">
        <v>1.0659999999999999E-2</v>
      </c>
    </row>
    <row r="146" spans="1:3" x14ac:dyDescent="0.25">
      <c r="A146" s="1" t="s">
        <v>8099</v>
      </c>
      <c r="B146" s="1" t="s">
        <v>8100</v>
      </c>
      <c r="C146" s="1">
        <v>1.0670000000000001E-2</v>
      </c>
    </row>
    <row r="147" spans="1:3" x14ac:dyDescent="0.25">
      <c r="A147" s="1" t="s">
        <v>8101</v>
      </c>
      <c r="B147" s="1" t="s">
        <v>8102</v>
      </c>
      <c r="C147" s="1">
        <v>1.0670000000000001E-2</v>
      </c>
    </row>
    <row r="148" spans="1:3" x14ac:dyDescent="0.25">
      <c r="A148" s="1" t="s">
        <v>8103</v>
      </c>
      <c r="B148" s="1" t="s">
        <v>8104</v>
      </c>
      <c r="C148" s="1">
        <v>1.2070000000000001E-2</v>
      </c>
    </row>
    <row r="149" spans="1:3" x14ac:dyDescent="0.25">
      <c r="A149" s="1" t="s">
        <v>6880</v>
      </c>
      <c r="B149" s="1" t="s">
        <v>6881</v>
      </c>
      <c r="C149" s="1">
        <v>1.226E-2</v>
      </c>
    </row>
    <row r="150" spans="1:3" x14ac:dyDescent="0.25">
      <c r="A150" s="1" t="s">
        <v>8105</v>
      </c>
      <c r="B150" s="1" t="s">
        <v>8106</v>
      </c>
      <c r="C150" s="1">
        <v>1.282E-2</v>
      </c>
    </row>
    <row r="151" spans="1:3" x14ac:dyDescent="0.25">
      <c r="A151" s="1" t="s">
        <v>8107</v>
      </c>
      <c r="B151" s="1" t="s">
        <v>8108</v>
      </c>
      <c r="C151" s="1">
        <v>1.2930000000000001E-2</v>
      </c>
    </row>
    <row r="152" spans="1:3" x14ac:dyDescent="0.25">
      <c r="A152" s="1" t="s">
        <v>6900</v>
      </c>
      <c r="B152" s="1" t="s">
        <v>6901</v>
      </c>
      <c r="C152" s="1">
        <v>1.2970000000000001E-2</v>
      </c>
    </row>
    <row r="153" spans="1:3" x14ac:dyDescent="0.25">
      <c r="A153" s="1" t="s">
        <v>7384</v>
      </c>
      <c r="B153" s="1" t="s">
        <v>7385</v>
      </c>
      <c r="C153" s="1">
        <v>1.2970000000000001E-2</v>
      </c>
    </row>
    <row r="154" spans="1:3" x14ac:dyDescent="0.25">
      <c r="A154" s="1" t="s">
        <v>8109</v>
      </c>
      <c r="B154" s="1" t="s">
        <v>8110</v>
      </c>
      <c r="C154" s="1">
        <v>1.406E-2</v>
      </c>
    </row>
    <row r="155" spans="1:3" x14ac:dyDescent="0.25">
      <c r="A155" s="1" t="s">
        <v>6838</v>
      </c>
      <c r="B155" s="1" t="s">
        <v>6839</v>
      </c>
      <c r="C155" s="1">
        <v>1.4080000000000001E-2</v>
      </c>
    </row>
    <row r="156" spans="1:3" x14ac:dyDescent="0.25">
      <c r="A156" s="1" t="s">
        <v>6904</v>
      </c>
      <c r="B156" s="1" t="s">
        <v>6905</v>
      </c>
      <c r="C156" s="1">
        <v>1.478E-2</v>
      </c>
    </row>
    <row r="157" spans="1:3" x14ac:dyDescent="0.25">
      <c r="A157" s="1" t="s">
        <v>8111</v>
      </c>
      <c r="B157" s="1" t="s">
        <v>8112</v>
      </c>
      <c r="C157" s="1">
        <v>1.481E-2</v>
      </c>
    </row>
    <row r="158" spans="1:3" x14ac:dyDescent="0.25">
      <c r="A158" s="1" t="s">
        <v>8113</v>
      </c>
      <c r="B158" s="1" t="s">
        <v>8114</v>
      </c>
      <c r="C158" s="1">
        <v>1.481E-2</v>
      </c>
    </row>
    <row r="159" spans="1:3" x14ac:dyDescent="0.25">
      <c r="A159" s="1" t="s">
        <v>7328</v>
      </c>
      <c r="B159" s="1" t="s">
        <v>7329</v>
      </c>
      <c r="C159" s="1">
        <v>1.4829999999999999E-2</v>
      </c>
    </row>
    <row r="160" spans="1:3" x14ac:dyDescent="0.25">
      <c r="A160" s="1" t="s">
        <v>7698</v>
      </c>
      <c r="B160" s="1" t="s">
        <v>7699</v>
      </c>
      <c r="C160" s="1">
        <v>1.4829999999999999E-2</v>
      </c>
    </row>
    <row r="161" spans="1:3" x14ac:dyDescent="0.25">
      <c r="A161" s="1" t="s">
        <v>7700</v>
      </c>
      <c r="B161" s="1" t="s">
        <v>7701</v>
      </c>
      <c r="C161" s="1">
        <v>1.4829999999999999E-2</v>
      </c>
    </row>
    <row r="162" spans="1:3" x14ac:dyDescent="0.25">
      <c r="A162" s="1" t="s">
        <v>8115</v>
      </c>
      <c r="B162" s="1" t="s">
        <v>8116</v>
      </c>
      <c r="C162" s="1">
        <v>1.515E-2</v>
      </c>
    </row>
    <row r="163" spans="1:3" x14ac:dyDescent="0.25">
      <c r="A163" s="1" t="s">
        <v>8117</v>
      </c>
      <c r="B163" s="1" t="s">
        <v>8118</v>
      </c>
      <c r="C163" s="1">
        <v>1.532E-2</v>
      </c>
    </row>
    <row r="164" spans="1:3" x14ac:dyDescent="0.25">
      <c r="A164" s="1" t="s">
        <v>6862</v>
      </c>
      <c r="B164" s="1" t="s">
        <v>6863</v>
      </c>
      <c r="C164" s="1">
        <v>1.546E-2</v>
      </c>
    </row>
    <row r="165" spans="1:3" x14ac:dyDescent="0.25">
      <c r="A165" s="1" t="s">
        <v>8119</v>
      </c>
      <c r="B165" s="1" t="s">
        <v>8120</v>
      </c>
      <c r="C165" s="1">
        <v>1.576E-2</v>
      </c>
    </row>
    <row r="166" spans="1:3" x14ac:dyDescent="0.25">
      <c r="A166" s="1" t="s">
        <v>8121</v>
      </c>
      <c r="B166" s="1" t="s">
        <v>8122</v>
      </c>
      <c r="C166" s="1">
        <v>1.6490000000000001E-2</v>
      </c>
    </row>
    <row r="167" spans="1:3" x14ac:dyDescent="0.25">
      <c r="A167" s="1" t="s">
        <v>8123</v>
      </c>
      <c r="B167" s="1" t="s">
        <v>8124</v>
      </c>
      <c r="C167" s="1">
        <v>1.6750000000000001E-2</v>
      </c>
    </row>
    <row r="168" spans="1:3" x14ac:dyDescent="0.25">
      <c r="A168" s="1" t="s">
        <v>8125</v>
      </c>
      <c r="B168" s="1" t="s">
        <v>8126</v>
      </c>
      <c r="C168" s="1">
        <v>1.677E-2</v>
      </c>
    </row>
    <row r="169" spans="1:3" x14ac:dyDescent="0.25">
      <c r="A169" s="1" t="s">
        <v>8127</v>
      </c>
      <c r="B169" s="1" t="s">
        <v>8128</v>
      </c>
      <c r="C169" s="1">
        <v>1.678E-2</v>
      </c>
    </row>
    <row r="170" spans="1:3" x14ac:dyDescent="0.25">
      <c r="A170" s="1" t="s">
        <v>8129</v>
      </c>
      <c r="B170" s="1" t="s">
        <v>8130</v>
      </c>
      <c r="C170" s="1">
        <v>1.6799999999999999E-2</v>
      </c>
    </row>
    <row r="171" spans="1:3" x14ac:dyDescent="0.25">
      <c r="A171" s="1" t="s">
        <v>7213</v>
      </c>
      <c r="B171" s="1" t="s">
        <v>7214</v>
      </c>
      <c r="C171" s="1">
        <v>1.6820000000000002E-2</v>
      </c>
    </row>
    <row r="172" spans="1:3" x14ac:dyDescent="0.25">
      <c r="A172" s="1" t="s">
        <v>6864</v>
      </c>
      <c r="B172" s="1" t="s">
        <v>6865</v>
      </c>
      <c r="C172" s="1">
        <v>1.6820000000000002E-2</v>
      </c>
    </row>
    <row r="173" spans="1:3" x14ac:dyDescent="0.25">
      <c r="A173" s="1" t="s">
        <v>8131</v>
      </c>
      <c r="B173" s="1" t="s">
        <v>8132</v>
      </c>
      <c r="C173" s="1">
        <v>1.6820000000000002E-2</v>
      </c>
    </row>
    <row r="174" spans="1:3" x14ac:dyDescent="0.25">
      <c r="A174" s="1" t="s">
        <v>8133</v>
      </c>
      <c r="B174" s="1" t="s">
        <v>8134</v>
      </c>
      <c r="C174" s="1">
        <v>1.7129999999999999E-2</v>
      </c>
    </row>
    <row r="175" spans="1:3" x14ac:dyDescent="0.25">
      <c r="A175" s="1" t="s">
        <v>6940</v>
      </c>
      <c r="B175" s="1" t="s">
        <v>6941</v>
      </c>
      <c r="C175" s="1">
        <v>1.8319999999999999E-2</v>
      </c>
    </row>
    <row r="176" spans="1:3" x14ac:dyDescent="0.25">
      <c r="A176" s="1" t="s">
        <v>8135</v>
      </c>
      <c r="B176" s="1" t="s">
        <v>8136</v>
      </c>
      <c r="C176" s="1">
        <v>1.8360000000000001E-2</v>
      </c>
    </row>
    <row r="177" spans="1:3" x14ac:dyDescent="0.25">
      <c r="A177" s="1" t="s">
        <v>6896</v>
      </c>
      <c r="B177" s="1" t="s">
        <v>6897</v>
      </c>
      <c r="C177" s="1">
        <v>1.8440000000000002E-2</v>
      </c>
    </row>
    <row r="178" spans="1:3" x14ac:dyDescent="0.25">
      <c r="A178" s="1" t="s">
        <v>8137</v>
      </c>
      <c r="B178" s="1" t="s">
        <v>8138</v>
      </c>
      <c r="C178" s="1">
        <v>1.874E-2</v>
      </c>
    </row>
    <row r="179" spans="1:3" x14ac:dyDescent="0.25">
      <c r="A179" s="1" t="s">
        <v>8139</v>
      </c>
      <c r="B179" s="1" t="s">
        <v>8140</v>
      </c>
      <c r="C179" s="1">
        <v>2.0310000000000002E-2</v>
      </c>
    </row>
    <row r="180" spans="1:3" x14ac:dyDescent="0.25">
      <c r="A180" s="1" t="s">
        <v>8141</v>
      </c>
      <c r="B180" s="1" t="s">
        <v>8142</v>
      </c>
      <c r="C180" s="1">
        <v>2.1239999999999998E-2</v>
      </c>
    </row>
    <row r="181" spans="1:3" x14ac:dyDescent="0.25">
      <c r="A181" s="1" t="s">
        <v>8143</v>
      </c>
      <c r="B181" s="1" t="s">
        <v>8144</v>
      </c>
      <c r="C181" s="1">
        <v>2.24E-2</v>
      </c>
    </row>
    <row r="182" spans="1:3" x14ac:dyDescent="0.25">
      <c r="A182" s="1" t="s">
        <v>8145</v>
      </c>
      <c r="B182" s="1" t="s">
        <v>8146</v>
      </c>
      <c r="C182" s="1">
        <v>2.2749999999999999E-2</v>
      </c>
    </row>
    <row r="183" spans="1:3" x14ac:dyDescent="0.25">
      <c r="A183" s="1" t="s">
        <v>6808</v>
      </c>
      <c r="B183" s="1" t="s">
        <v>8147</v>
      </c>
      <c r="C183" s="1">
        <v>2.299E-2</v>
      </c>
    </row>
    <row r="184" spans="1:3" x14ac:dyDescent="0.25">
      <c r="A184" s="1" t="s">
        <v>6928</v>
      </c>
      <c r="B184" s="1" t="s">
        <v>6929</v>
      </c>
      <c r="C184" s="1">
        <v>2.3E-2</v>
      </c>
    </row>
    <row r="185" spans="1:3" x14ac:dyDescent="0.25">
      <c r="A185" s="1" t="s">
        <v>7636</v>
      </c>
      <c r="B185" s="1" t="s">
        <v>7637</v>
      </c>
      <c r="C185" s="1">
        <v>2.3E-2</v>
      </c>
    </row>
    <row r="186" spans="1:3" x14ac:dyDescent="0.25">
      <c r="A186" s="1" t="s">
        <v>7710</v>
      </c>
      <c r="B186" s="1" t="s">
        <v>7711</v>
      </c>
      <c r="C186" s="1">
        <v>2.35E-2</v>
      </c>
    </row>
    <row r="187" spans="1:3" x14ac:dyDescent="0.25">
      <c r="A187" s="1" t="s">
        <v>8148</v>
      </c>
      <c r="B187" s="1" t="s">
        <v>8149</v>
      </c>
      <c r="C187" s="1">
        <v>2.3720000000000001E-2</v>
      </c>
    </row>
    <row r="188" spans="1:3" x14ac:dyDescent="0.25">
      <c r="A188" s="1" t="s">
        <v>8150</v>
      </c>
      <c r="B188" s="1" t="s">
        <v>8151</v>
      </c>
      <c r="C188" s="1">
        <v>2.3900000000000001E-2</v>
      </c>
    </row>
    <row r="189" spans="1:3" x14ac:dyDescent="0.25">
      <c r="A189" s="1" t="s">
        <v>8152</v>
      </c>
      <c r="B189" s="1" t="s">
        <v>8153</v>
      </c>
      <c r="C189" s="1">
        <v>2.5049999999999999E-2</v>
      </c>
    </row>
    <row r="190" spans="1:3" x14ac:dyDescent="0.25">
      <c r="A190" s="1" t="s">
        <v>8154</v>
      </c>
      <c r="B190" s="1" t="s">
        <v>8155</v>
      </c>
      <c r="C190" s="1">
        <v>2.5069999999999999E-2</v>
      </c>
    </row>
    <row r="191" spans="1:3" x14ac:dyDescent="0.25">
      <c r="A191" s="1" t="s">
        <v>7638</v>
      </c>
      <c r="B191" s="1" t="s">
        <v>7639</v>
      </c>
      <c r="C191" s="1">
        <v>2.5080000000000002E-2</v>
      </c>
    </row>
    <row r="192" spans="1:3" x14ac:dyDescent="0.25">
      <c r="A192" s="1" t="s">
        <v>6866</v>
      </c>
      <c r="B192" s="1" t="s">
        <v>6867</v>
      </c>
      <c r="C192" s="1">
        <v>2.5090000000000001E-2</v>
      </c>
    </row>
    <row r="193" spans="1:3" x14ac:dyDescent="0.25">
      <c r="A193" s="1" t="s">
        <v>8156</v>
      </c>
      <c r="B193" s="1" t="s">
        <v>8157</v>
      </c>
      <c r="C193" s="1">
        <v>2.5090000000000001E-2</v>
      </c>
    </row>
    <row r="194" spans="1:3" x14ac:dyDescent="0.25">
      <c r="A194" s="1" t="s">
        <v>8158</v>
      </c>
      <c r="B194" s="1" t="s">
        <v>8159</v>
      </c>
      <c r="C194" s="1">
        <v>2.5090000000000001E-2</v>
      </c>
    </row>
    <row r="195" spans="1:3" x14ac:dyDescent="0.25">
      <c r="A195" s="1" t="s">
        <v>8160</v>
      </c>
      <c r="B195" s="1" t="s">
        <v>8161</v>
      </c>
      <c r="C195" s="1">
        <v>2.5100000000000001E-2</v>
      </c>
    </row>
    <row r="196" spans="1:3" x14ac:dyDescent="0.25">
      <c r="A196" s="1" t="s">
        <v>8162</v>
      </c>
      <c r="B196" s="1" t="s">
        <v>8163</v>
      </c>
      <c r="C196" s="1">
        <v>2.5100000000000001E-2</v>
      </c>
    </row>
    <row r="197" spans="1:3" x14ac:dyDescent="0.25">
      <c r="A197" s="1" t="s">
        <v>8164</v>
      </c>
      <c r="B197" s="1" t="s">
        <v>8165</v>
      </c>
      <c r="C197" s="1">
        <v>2.5100000000000001E-2</v>
      </c>
    </row>
    <row r="198" spans="1:3" x14ac:dyDescent="0.25">
      <c r="A198" s="1" t="s">
        <v>8166</v>
      </c>
      <c r="B198" s="1" t="s">
        <v>8167</v>
      </c>
      <c r="C198" s="1">
        <v>2.511E-2</v>
      </c>
    </row>
    <row r="199" spans="1:3" x14ac:dyDescent="0.25">
      <c r="A199" s="1" t="s">
        <v>8168</v>
      </c>
      <c r="B199" s="1" t="s">
        <v>8169</v>
      </c>
      <c r="C199" s="1">
        <v>2.511E-2</v>
      </c>
    </row>
    <row r="200" spans="1:3" x14ac:dyDescent="0.25">
      <c r="A200" s="1" t="s">
        <v>8170</v>
      </c>
      <c r="B200" s="1" t="s">
        <v>8171</v>
      </c>
      <c r="C200" s="1">
        <v>2.511E-2</v>
      </c>
    </row>
    <row r="201" spans="1:3" x14ac:dyDescent="0.25">
      <c r="A201" s="1" t="s">
        <v>8172</v>
      </c>
      <c r="B201" s="1" t="s">
        <v>8173</v>
      </c>
      <c r="C201" s="1">
        <v>2.511E-2</v>
      </c>
    </row>
    <row r="202" spans="1:3" x14ac:dyDescent="0.25">
      <c r="A202" s="1" t="s">
        <v>7692</v>
      </c>
      <c r="B202" s="1" t="s">
        <v>7693</v>
      </c>
      <c r="C202" s="1">
        <v>2.511E-2</v>
      </c>
    </row>
    <row r="203" spans="1:3" x14ac:dyDescent="0.25">
      <c r="A203" s="1" t="s">
        <v>8174</v>
      </c>
      <c r="B203" s="1" t="s">
        <v>8175</v>
      </c>
      <c r="C203" s="1">
        <v>2.511E-2</v>
      </c>
    </row>
    <row r="204" spans="1:3" x14ac:dyDescent="0.25">
      <c r="A204" s="1" t="s">
        <v>8176</v>
      </c>
      <c r="B204" s="1" t="s">
        <v>8177</v>
      </c>
      <c r="C204" s="1">
        <v>2.511E-2</v>
      </c>
    </row>
    <row r="205" spans="1:3" x14ac:dyDescent="0.25">
      <c r="A205" s="1" t="s">
        <v>6806</v>
      </c>
      <c r="B205" s="1" t="s">
        <v>6807</v>
      </c>
      <c r="C205" s="1">
        <v>2.511E-2</v>
      </c>
    </row>
    <row r="206" spans="1:3" x14ac:dyDescent="0.25">
      <c r="A206" s="1" t="s">
        <v>8178</v>
      </c>
      <c r="B206" s="1" t="s">
        <v>8179</v>
      </c>
      <c r="C206" s="1">
        <v>2.511E-2</v>
      </c>
    </row>
    <row r="207" spans="1:3" x14ac:dyDescent="0.25">
      <c r="A207" s="1" t="s">
        <v>8180</v>
      </c>
      <c r="B207" s="1" t="s">
        <v>8181</v>
      </c>
      <c r="C207" s="1">
        <v>2.512E-2</v>
      </c>
    </row>
    <row r="208" spans="1:3" x14ac:dyDescent="0.25">
      <c r="A208" s="1" t="s">
        <v>8182</v>
      </c>
      <c r="B208" s="1" t="s">
        <v>8183</v>
      </c>
      <c r="C208" s="1">
        <v>2.513E-2</v>
      </c>
    </row>
    <row r="209" spans="1:3" x14ac:dyDescent="0.25">
      <c r="A209" s="1" t="s">
        <v>8184</v>
      </c>
      <c r="B209" s="1" t="s">
        <v>8185</v>
      </c>
      <c r="C209" s="1">
        <v>2.5170000000000001E-2</v>
      </c>
    </row>
    <row r="210" spans="1:3" x14ac:dyDescent="0.25">
      <c r="A210" s="1" t="s">
        <v>8186</v>
      </c>
      <c r="B210" s="1" t="s">
        <v>8187</v>
      </c>
      <c r="C210" s="1">
        <v>2.5329999999999998E-2</v>
      </c>
    </row>
    <row r="211" spans="1:3" x14ac:dyDescent="0.25">
      <c r="A211" s="1" t="s">
        <v>8188</v>
      </c>
      <c r="B211" s="1" t="s">
        <v>8189</v>
      </c>
      <c r="C211" s="1">
        <v>2.538E-2</v>
      </c>
    </row>
    <row r="212" spans="1:3" x14ac:dyDescent="0.25">
      <c r="A212" s="1" t="s">
        <v>8190</v>
      </c>
      <c r="B212" s="1" t="s">
        <v>8191</v>
      </c>
      <c r="C212" s="1">
        <v>2.564E-2</v>
      </c>
    </row>
    <row r="213" spans="1:3" x14ac:dyDescent="0.25">
      <c r="A213" s="1" t="s">
        <v>8192</v>
      </c>
      <c r="B213" s="1" t="s">
        <v>8193</v>
      </c>
      <c r="C213" s="1">
        <v>2.5829999999999999E-2</v>
      </c>
    </row>
    <row r="214" spans="1:3" x14ac:dyDescent="0.25">
      <c r="A214" s="1" t="s">
        <v>8194</v>
      </c>
      <c r="B214" s="1" t="s">
        <v>8195</v>
      </c>
      <c r="C214" s="1">
        <v>2.623E-2</v>
      </c>
    </row>
    <row r="215" spans="1:3" x14ac:dyDescent="0.25">
      <c r="A215" s="1" t="s">
        <v>7364</v>
      </c>
      <c r="B215" s="1" t="s">
        <v>7365</v>
      </c>
      <c r="C215" s="1">
        <v>2.6339999999999999E-2</v>
      </c>
    </row>
    <row r="216" spans="1:3" x14ac:dyDescent="0.25">
      <c r="A216" s="1" t="s">
        <v>8196</v>
      </c>
      <c r="B216" s="1" t="s">
        <v>8197</v>
      </c>
      <c r="C216" s="1">
        <v>2.6349999999999998E-2</v>
      </c>
    </row>
    <row r="217" spans="1:3" x14ac:dyDescent="0.25">
      <c r="A217" s="1" t="s">
        <v>7139</v>
      </c>
      <c r="B217" s="1" t="s">
        <v>7140</v>
      </c>
      <c r="C217" s="1">
        <v>2.6360000000000001E-2</v>
      </c>
    </row>
    <row r="218" spans="1:3" x14ac:dyDescent="0.25">
      <c r="A218" s="1" t="s">
        <v>8198</v>
      </c>
      <c r="B218" s="1" t="s">
        <v>8199</v>
      </c>
      <c r="C218" s="1">
        <v>2.6360000000000001E-2</v>
      </c>
    </row>
    <row r="219" spans="1:3" x14ac:dyDescent="0.25">
      <c r="A219" s="1" t="s">
        <v>8200</v>
      </c>
      <c r="B219" s="1" t="s">
        <v>8201</v>
      </c>
      <c r="C219" s="1">
        <v>2.6360000000000001E-2</v>
      </c>
    </row>
    <row r="220" spans="1:3" x14ac:dyDescent="0.25">
      <c r="A220" s="1" t="s">
        <v>7660</v>
      </c>
      <c r="B220" s="1" t="s">
        <v>7661</v>
      </c>
      <c r="C220" s="1">
        <v>2.6360000000000001E-2</v>
      </c>
    </row>
    <row r="221" spans="1:3" x14ac:dyDescent="0.25">
      <c r="A221" s="1" t="s">
        <v>8202</v>
      </c>
      <c r="B221" s="1" t="s">
        <v>8203</v>
      </c>
      <c r="C221" s="1">
        <v>2.6630000000000001E-2</v>
      </c>
    </row>
    <row r="222" spans="1:3" x14ac:dyDescent="0.25">
      <c r="A222" s="1" t="s">
        <v>8204</v>
      </c>
      <c r="B222" s="1" t="s">
        <v>8205</v>
      </c>
      <c r="C222" s="1">
        <v>2.6689999999999998E-2</v>
      </c>
    </row>
    <row r="223" spans="1:3" x14ac:dyDescent="0.25">
      <c r="A223" s="1" t="s">
        <v>8206</v>
      </c>
      <c r="B223" s="1" t="s">
        <v>8207</v>
      </c>
      <c r="C223" s="1">
        <v>2.6790000000000001E-2</v>
      </c>
    </row>
    <row r="224" spans="1:3" x14ac:dyDescent="0.25">
      <c r="A224" s="1" t="s">
        <v>8208</v>
      </c>
      <c r="B224" s="1" t="s">
        <v>8209</v>
      </c>
      <c r="C224" s="1">
        <v>2.724E-2</v>
      </c>
    </row>
    <row r="225" spans="1:3" x14ac:dyDescent="0.25">
      <c r="A225" s="1" t="s">
        <v>8210</v>
      </c>
      <c r="B225" s="1" t="s">
        <v>8211</v>
      </c>
      <c r="C225" s="1">
        <v>2.8930000000000001E-2</v>
      </c>
    </row>
    <row r="226" spans="1:3" x14ac:dyDescent="0.25">
      <c r="A226" s="1" t="s">
        <v>8212</v>
      </c>
      <c r="B226" s="1" t="s">
        <v>8213</v>
      </c>
      <c r="C226" s="1">
        <v>3.0370000000000001E-2</v>
      </c>
    </row>
    <row r="227" spans="1:3" x14ac:dyDescent="0.25">
      <c r="A227" s="1" t="s">
        <v>6814</v>
      </c>
      <c r="B227" s="1" t="s">
        <v>6815</v>
      </c>
      <c r="C227" s="1">
        <v>3.048E-2</v>
      </c>
    </row>
    <row r="228" spans="1:3" x14ac:dyDescent="0.25">
      <c r="A228" s="1" t="s">
        <v>8214</v>
      </c>
      <c r="B228" s="1" t="s">
        <v>8215</v>
      </c>
      <c r="C228" s="1">
        <v>3.0640000000000001E-2</v>
      </c>
    </row>
    <row r="229" spans="1:3" x14ac:dyDescent="0.25">
      <c r="A229" s="1" t="s">
        <v>8216</v>
      </c>
      <c r="B229" s="1" t="s">
        <v>8217</v>
      </c>
      <c r="C229" s="1">
        <v>3.1570000000000001E-2</v>
      </c>
    </row>
    <row r="230" spans="1:3" x14ac:dyDescent="0.25">
      <c r="A230" s="1" t="s">
        <v>8218</v>
      </c>
      <c r="B230" s="1" t="s">
        <v>8219</v>
      </c>
      <c r="C230" s="1">
        <v>3.2480000000000002E-2</v>
      </c>
    </row>
    <row r="231" spans="1:3" x14ac:dyDescent="0.25">
      <c r="A231" s="1" t="s">
        <v>8220</v>
      </c>
      <c r="B231" s="1" t="s">
        <v>8221</v>
      </c>
      <c r="C231" s="1">
        <v>3.3189999999999997E-2</v>
      </c>
    </row>
    <row r="232" spans="1:3" x14ac:dyDescent="0.25">
      <c r="A232" s="1" t="s">
        <v>8222</v>
      </c>
      <c r="B232" s="1" t="s">
        <v>8223</v>
      </c>
      <c r="C232" s="1">
        <v>3.3340000000000002E-2</v>
      </c>
    </row>
    <row r="233" spans="1:3" x14ac:dyDescent="0.25">
      <c r="A233" s="1" t="s">
        <v>8224</v>
      </c>
      <c r="B233" s="1" t="s">
        <v>8225</v>
      </c>
      <c r="C233" s="1">
        <v>3.3849999999999998E-2</v>
      </c>
    </row>
    <row r="234" spans="1:3" x14ac:dyDescent="0.25">
      <c r="A234" s="1" t="s">
        <v>8226</v>
      </c>
      <c r="B234" s="1" t="s">
        <v>8227</v>
      </c>
      <c r="C234" s="1">
        <v>3.4209999999999997E-2</v>
      </c>
    </row>
    <row r="235" spans="1:3" x14ac:dyDescent="0.25">
      <c r="A235" s="1" t="s">
        <v>8228</v>
      </c>
      <c r="B235" s="1" t="s">
        <v>8229</v>
      </c>
      <c r="C235" s="1">
        <v>3.424E-2</v>
      </c>
    </row>
    <row r="236" spans="1:3" x14ac:dyDescent="0.25">
      <c r="A236" s="1" t="s">
        <v>8230</v>
      </c>
      <c r="B236" s="1" t="s">
        <v>8231</v>
      </c>
      <c r="C236" s="1">
        <v>3.4250000000000003E-2</v>
      </c>
    </row>
    <row r="237" spans="1:3" x14ac:dyDescent="0.25">
      <c r="A237" s="1" t="s">
        <v>8232</v>
      </c>
      <c r="B237" s="1" t="s">
        <v>8233</v>
      </c>
      <c r="C237" s="1">
        <v>3.4290000000000001E-2</v>
      </c>
    </row>
    <row r="238" spans="1:3" x14ac:dyDescent="0.25">
      <c r="A238" s="1" t="s">
        <v>8234</v>
      </c>
      <c r="B238" s="1" t="s">
        <v>8235</v>
      </c>
      <c r="C238" s="1">
        <v>3.4290000000000001E-2</v>
      </c>
    </row>
    <row r="239" spans="1:3" x14ac:dyDescent="0.25">
      <c r="A239" s="1" t="s">
        <v>7149</v>
      </c>
      <c r="B239" s="1" t="s">
        <v>7150</v>
      </c>
      <c r="C239" s="1">
        <v>3.4299999999999997E-2</v>
      </c>
    </row>
    <row r="240" spans="1:3" x14ac:dyDescent="0.25">
      <c r="A240" s="1" t="s">
        <v>8236</v>
      </c>
      <c r="B240" s="1" t="s">
        <v>8237</v>
      </c>
      <c r="C240" s="1">
        <v>3.4790000000000001E-2</v>
      </c>
    </row>
    <row r="241" spans="1:3" x14ac:dyDescent="0.25">
      <c r="A241" s="1" t="s">
        <v>8238</v>
      </c>
      <c r="B241" s="1" t="s">
        <v>8239</v>
      </c>
      <c r="C241" s="1">
        <v>3.499E-2</v>
      </c>
    </row>
    <row r="242" spans="1:3" x14ac:dyDescent="0.25">
      <c r="A242" s="1" t="s">
        <v>7350</v>
      </c>
      <c r="B242" s="1" t="s">
        <v>7351</v>
      </c>
      <c r="C242" s="1">
        <v>3.526E-2</v>
      </c>
    </row>
    <row r="243" spans="1:3" x14ac:dyDescent="0.25">
      <c r="A243" s="1" t="s">
        <v>8240</v>
      </c>
      <c r="B243" s="1" t="s">
        <v>8241</v>
      </c>
      <c r="C243" s="1">
        <v>3.5389999999999998E-2</v>
      </c>
    </row>
    <row r="244" spans="1:3" x14ac:dyDescent="0.25">
      <c r="A244" s="1" t="s">
        <v>8242</v>
      </c>
      <c r="B244" s="1" t="s">
        <v>8243</v>
      </c>
      <c r="C244" s="1">
        <v>3.585E-2</v>
      </c>
    </row>
    <row r="245" spans="1:3" x14ac:dyDescent="0.25">
      <c r="A245" s="1" t="s">
        <v>6966</v>
      </c>
      <c r="B245" s="1" t="s">
        <v>6967</v>
      </c>
      <c r="C245" s="1">
        <v>3.5970000000000002E-2</v>
      </c>
    </row>
    <row r="246" spans="1:3" x14ac:dyDescent="0.25">
      <c r="A246" s="1" t="s">
        <v>8244</v>
      </c>
      <c r="B246" s="1" t="s">
        <v>8245</v>
      </c>
      <c r="C246" s="1">
        <v>3.8830000000000003E-2</v>
      </c>
    </row>
    <row r="247" spans="1:3" x14ac:dyDescent="0.25">
      <c r="A247" s="1" t="s">
        <v>8246</v>
      </c>
      <c r="B247" s="1" t="s">
        <v>8247</v>
      </c>
      <c r="C247" s="1">
        <v>3.9309999999999998E-2</v>
      </c>
    </row>
    <row r="248" spans="1:3" x14ac:dyDescent="0.25">
      <c r="A248" s="1" t="s">
        <v>8248</v>
      </c>
      <c r="B248" s="1" t="s">
        <v>8249</v>
      </c>
      <c r="C248" s="1">
        <v>3.9510000000000003E-2</v>
      </c>
    </row>
    <row r="249" spans="1:3" x14ac:dyDescent="0.25">
      <c r="A249" s="1" t="s">
        <v>8250</v>
      </c>
      <c r="B249" s="1" t="s">
        <v>8251</v>
      </c>
      <c r="C249" s="1">
        <v>3.993E-2</v>
      </c>
    </row>
    <row r="250" spans="1:3" x14ac:dyDescent="0.25">
      <c r="A250" s="1" t="s">
        <v>8252</v>
      </c>
      <c r="B250" s="1" t="s">
        <v>8253</v>
      </c>
      <c r="C250" s="1">
        <v>4.0640000000000003E-2</v>
      </c>
    </row>
    <row r="251" spans="1:3" x14ac:dyDescent="0.25">
      <c r="A251" s="1" t="s">
        <v>7696</v>
      </c>
      <c r="B251" s="1" t="s">
        <v>7697</v>
      </c>
      <c r="C251" s="1">
        <v>4.0759999999999998E-2</v>
      </c>
    </row>
    <row r="252" spans="1:3" x14ac:dyDescent="0.25">
      <c r="A252" s="1" t="s">
        <v>8254</v>
      </c>
      <c r="B252" s="1" t="s">
        <v>8255</v>
      </c>
      <c r="C252" s="1">
        <v>4.0869999999999997E-2</v>
      </c>
    </row>
    <row r="253" spans="1:3" x14ac:dyDescent="0.25">
      <c r="A253" s="1" t="s">
        <v>7646</v>
      </c>
      <c r="B253" s="1" t="s">
        <v>7647</v>
      </c>
      <c r="C253" s="1">
        <v>4.0899999999999999E-2</v>
      </c>
    </row>
    <row r="254" spans="1:3" x14ac:dyDescent="0.25">
      <c r="A254" s="1" t="s">
        <v>6960</v>
      </c>
      <c r="B254" s="1" t="s">
        <v>6961</v>
      </c>
      <c r="C254" s="1">
        <v>4.095E-2</v>
      </c>
    </row>
    <row r="255" spans="1:3" x14ac:dyDescent="0.25">
      <c r="A255" s="1" t="s">
        <v>8256</v>
      </c>
      <c r="B255" s="1" t="s">
        <v>8257</v>
      </c>
      <c r="C255" s="1">
        <v>4.0960000000000003E-2</v>
      </c>
    </row>
    <row r="256" spans="1:3" x14ac:dyDescent="0.25">
      <c r="A256" s="1" t="s">
        <v>7145</v>
      </c>
      <c r="B256" s="1" t="s">
        <v>7146</v>
      </c>
      <c r="C256" s="1">
        <v>4.1000000000000002E-2</v>
      </c>
    </row>
    <row r="257" spans="1:3" x14ac:dyDescent="0.25">
      <c r="A257" s="1" t="s">
        <v>8258</v>
      </c>
      <c r="B257" s="1" t="s">
        <v>8259</v>
      </c>
      <c r="C257" s="1">
        <v>4.1020000000000001E-2</v>
      </c>
    </row>
    <row r="258" spans="1:3" x14ac:dyDescent="0.25">
      <c r="A258" s="1" t="s">
        <v>8260</v>
      </c>
      <c r="B258" s="1" t="s">
        <v>8261</v>
      </c>
      <c r="C258" s="1">
        <v>4.104E-2</v>
      </c>
    </row>
    <row r="259" spans="1:3" x14ac:dyDescent="0.25">
      <c r="A259" s="1" t="s">
        <v>8262</v>
      </c>
      <c r="B259" s="1" t="s">
        <v>8263</v>
      </c>
      <c r="C259" s="1">
        <v>4.104E-2</v>
      </c>
    </row>
    <row r="260" spans="1:3" x14ac:dyDescent="0.25">
      <c r="A260" s="1" t="s">
        <v>8264</v>
      </c>
      <c r="B260" s="1" t="s">
        <v>8265</v>
      </c>
      <c r="C260" s="1">
        <v>4.104E-2</v>
      </c>
    </row>
    <row r="261" spans="1:3" x14ac:dyDescent="0.25">
      <c r="A261" s="1" t="s">
        <v>8266</v>
      </c>
      <c r="B261" s="1" t="s">
        <v>8267</v>
      </c>
      <c r="C261" s="1">
        <v>4.104E-2</v>
      </c>
    </row>
    <row r="262" spans="1:3" x14ac:dyDescent="0.25">
      <c r="A262" s="1" t="s">
        <v>8268</v>
      </c>
      <c r="B262" s="1" t="s">
        <v>8269</v>
      </c>
      <c r="C262" s="1">
        <v>4.104E-2</v>
      </c>
    </row>
    <row r="263" spans="1:3" x14ac:dyDescent="0.25">
      <c r="A263" s="1" t="s">
        <v>8270</v>
      </c>
      <c r="B263" s="1" t="s">
        <v>8271</v>
      </c>
      <c r="C263" s="1">
        <v>4.104E-2</v>
      </c>
    </row>
    <row r="264" spans="1:3" x14ac:dyDescent="0.25">
      <c r="A264" s="1" t="s">
        <v>7656</v>
      </c>
      <c r="B264" s="1" t="s">
        <v>7657</v>
      </c>
      <c r="C264" s="1">
        <v>4.104E-2</v>
      </c>
    </row>
    <row r="265" spans="1:3" x14ac:dyDescent="0.25">
      <c r="A265" s="1" t="s">
        <v>8272</v>
      </c>
      <c r="B265" s="1" t="s">
        <v>8273</v>
      </c>
      <c r="C265" s="1">
        <v>4.1270000000000001E-2</v>
      </c>
    </row>
    <row r="266" spans="1:3" x14ac:dyDescent="0.25">
      <c r="A266" s="1" t="s">
        <v>8274</v>
      </c>
      <c r="B266" s="1" t="s">
        <v>8275</v>
      </c>
      <c r="C266" s="1">
        <v>4.206E-2</v>
      </c>
    </row>
    <row r="267" spans="1:3" x14ac:dyDescent="0.25">
      <c r="A267" s="1" t="s">
        <v>8276</v>
      </c>
      <c r="B267" s="1" t="s">
        <v>8277</v>
      </c>
      <c r="C267" s="1">
        <v>4.2110000000000002E-2</v>
      </c>
    </row>
    <row r="268" spans="1:3" x14ac:dyDescent="0.25">
      <c r="A268" s="1" t="s">
        <v>8278</v>
      </c>
      <c r="B268" s="1" t="s">
        <v>8279</v>
      </c>
      <c r="C268" s="1">
        <v>4.215E-2</v>
      </c>
    </row>
    <row r="269" spans="1:3" x14ac:dyDescent="0.25">
      <c r="A269" s="1" t="s">
        <v>8280</v>
      </c>
      <c r="B269" s="1" t="s">
        <v>8281</v>
      </c>
      <c r="C269" s="1">
        <v>4.2369999999999998E-2</v>
      </c>
    </row>
    <row r="270" spans="1:3" x14ac:dyDescent="0.25">
      <c r="A270" s="1" t="s">
        <v>8282</v>
      </c>
      <c r="B270" s="1" t="s">
        <v>8283</v>
      </c>
      <c r="C270" s="1">
        <v>4.2450000000000002E-2</v>
      </c>
    </row>
    <row r="271" spans="1:3" x14ac:dyDescent="0.25">
      <c r="A271" s="1" t="s">
        <v>8284</v>
      </c>
      <c r="B271" s="1" t="s">
        <v>8285</v>
      </c>
      <c r="C271" s="1">
        <v>4.2459999999999998E-2</v>
      </c>
    </row>
    <row r="272" spans="1:3" x14ac:dyDescent="0.25">
      <c r="A272" s="1" t="s">
        <v>8286</v>
      </c>
      <c r="B272" s="1" t="s">
        <v>8287</v>
      </c>
      <c r="C272" s="1">
        <v>4.2470000000000001E-2</v>
      </c>
    </row>
    <row r="273" spans="1:3" x14ac:dyDescent="0.25">
      <c r="A273" s="1" t="s">
        <v>8288</v>
      </c>
      <c r="B273" s="1" t="s">
        <v>8289</v>
      </c>
      <c r="C273" s="1">
        <v>4.2479999999999997E-2</v>
      </c>
    </row>
    <row r="274" spans="1:3" x14ac:dyDescent="0.25">
      <c r="A274" s="1" t="s">
        <v>8290</v>
      </c>
      <c r="B274" s="1" t="s">
        <v>8291</v>
      </c>
      <c r="C274" s="1">
        <v>4.249E-2</v>
      </c>
    </row>
    <row r="275" spans="1:3" x14ac:dyDescent="0.25">
      <c r="A275" s="1" t="s">
        <v>8292</v>
      </c>
      <c r="B275" s="1" t="s">
        <v>8293</v>
      </c>
      <c r="C275" s="1">
        <v>4.249E-2</v>
      </c>
    </row>
    <row r="276" spans="1:3" x14ac:dyDescent="0.25">
      <c r="A276" s="1" t="s">
        <v>8294</v>
      </c>
      <c r="B276" s="1" t="s">
        <v>8295</v>
      </c>
      <c r="C276" s="1">
        <v>4.249E-2</v>
      </c>
    </row>
    <row r="277" spans="1:3" x14ac:dyDescent="0.25">
      <c r="A277" s="1" t="s">
        <v>8296</v>
      </c>
      <c r="B277" s="1" t="s">
        <v>8297</v>
      </c>
      <c r="C277" s="1">
        <v>4.2500000000000003E-2</v>
      </c>
    </row>
    <row r="278" spans="1:3" x14ac:dyDescent="0.25">
      <c r="A278" s="1" t="s">
        <v>7712</v>
      </c>
      <c r="B278" s="1" t="s">
        <v>7713</v>
      </c>
      <c r="C278" s="1">
        <v>4.2500000000000003E-2</v>
      </c>
    </row>
    <row r="279" spans="1:3" x14ac:dyDescent="0.25">
      <c r="A279" s="1" t="s">
        <v>8298</v>
      </c>
      <c r="B279" s="1" t="s">
        <v>8299</v>
      </c>
      <c r="C279" s="1">
        <v>4.2509999999999999E-2</v>
      </c>
    </row>
    <row r="280" spans="1:3" x14ac:dyDescent="0.25">
      <c r="A280" s="1" t="s">
        <v>7642</v>
      </c>
      <c r="B280" s="1" t="s">
        <v>7643</v>
      </c>
      <c r="C280" s="1">
        <v>4.2509999999999999E-2</v>
      </c>
    </row>
    <row r="281" spans="1:3" x14ac:dyDescent="0.25">
      <c r="A281" s="1" t="s">
        <v>8300</v>
      </c>
      <c r="B281" s="1" t="s">
        <v>8301</v>
      </c>
      <c r="C281" s="1">
        <v>4.2509999999999999E-2</v>
      </c>
    </row>
    <row r="282" spans="1:3" x14ac:dyDescent="0.25">
      <c r="A282" s="1" t="s">
        <v>8302</v>
      </c>
      <c r="B282" s="1" t="s">
        <v>8303</v>
      </c>
      <c r="C282" s="1">
        <v>4.2509999999999999E-2</v>
      </c>
    </row>
    <row r="283" spans="1:3" x14ac:dyDescent="0.25">
      <c r="A283" s="1" t="s">
        <v>8304</v>
      </c>
      <c r="B283" s="1" t="s">
        <v>8305</v>
      </c>
      <c r="C283" s="1">
        <v>4.2509999999999999E-2</v>
      </c>
    </row>
    <row r="284" spans="1:3" x14ac:dyDescent="0.25">
      <c r="A284" s="1" t="s">
        <v>6844</v>
      </c>
      <c r="B284" s="1" t="s">
        <v>6845</v>
      </c>
      <c r="C284" s="1">
        <v>4.2509999999999999E-2</v>
      </c>
    </row>
    <row r="285" spans="1:3" x14ac:dyDescent="0.25">
      <c r="A285" s="1" t="s">
        <v>8306</v>
      </c>
      <c r="B285" s="1" t="s">
        <v>8307</v>
      </c>
      <c r="C285" s="1">
        <v>4.2509999999999999E-2</v>
      </c>
    </row>
    <row r="286" spans="1:3" x14ac:dyDescent="0.25">
      <c r="A286" s="1" t="s">
        <v>7680</v>
      </c>
      <c r="B286" s="1" t="s">
        <v>7681</v>
      </c>
      <c r="C286" s="1">
        <v>4.2509999999999999E-2</v>
      </c>
    </row>
    <row r="287" spans="1:3" x14ac:dyDescent="0.25">
      <c r="A287" s="1" t="s">
        <v>8308</v>
      </c>
      <c r="B287" s="1" t="s">
        <v>8309</v>
      </c>
      <c r="C287" s="1">
        <v>4.2509999999999999E-2</v>
      </c>
    </row>
    <row r="288" spans="1:3" x14ac:dyDescent="0.25">
      <c r="A288" s="1" t="s">
        <v>6840</v>
      </c>
      <c r="B288" s="1" t="s">
        <v>6841</v>
      </c>
      <c r="C288" s="1">
        <v>4.2509999999999999E-2</v>
      </c>
    </row>
    <row r="289" spans="1:3" x14ac:dyDescent="0.25">
      <c r="A289" s="1" t="s">
        <v>8310</v>
      </c>
      <c r="B289" s="1" t="s">
        <v>8311</v>
      </c>
      <c r="C289" s="1">
        <v>4.2509999999999999E-2</v>
      </c>
    </row>
    <row r="290" spans="1:3" x14ac:dyDescent="0.25">
      <c r="A290" s="1" t="s">
        <v>8312</v>
      </c>
      <c r="B290" s="1" t="s">
        <v>8313</v>
      </c>
      <c r="C290" s="1">
        <v>4.2509999999999999E-2</v>
      </c>
    </row>
    <row r="291" spans="1:3" x14ac:dyDescent="0.25">
      <c r="A291" s="1" t="s">
        <v>8314</v>
      </c>
      <c r="B291" s="1" t="s">
        <v>8315</v>
      </c>
      <c r="C291" s="1">
        <v>4.2509999999999999E-2</v>
      </c>
    </row>
    <row r="292" spans="1:3" x14ac:dyDescent="0.25">
      <c r="A292" s="1" t="s">
        <v>7402</v>
      </c>
      <c r="B292" s="1" t="s">
        <v>7403</v>
      </c>
      <c r="C292" s="1">
        <v>4.2509999999999999E-2</v>
      </c>
    </row>
    <row r="293" spans="1:3" x14ac:dyDescent="0.25">
      <c r="A293" s="1" t="s">
        <v>7640</v>
      </c>
      <c r="B293" s="1" t="s">
        <v>7641</v>
      </c>
      <c r="C293" s="1">
        <v>4.2509999999999999E-2</v>
      </c>
    </row>
    <row r="294" spans="1:3" x14ac:dyDescent="0.25">
      <c r="A294" s="1" t="s">
        <v>7400</v>
      </c>
      <c r="B294" s="1" t="s">
        <v>7401</v>
      </c>
      <c r="C294" s="1">
        <v>4.2509999999999999E-2</v>
      </c>
    </row>
    <row r="295" spans="1:3" x14ac:dyDescent="0.25">
      <c r="A295" s="1" t="s">
        <v>8316</v>
      </c>
      <c r="B295" s="1" t="s">
        <v>8317</v>
      </c>
      <c r="C295" s="1">
        <v>4.2509999999999999E-2</v>
      </c>
    </row>
    <row r="296" spans="1:3" x14ac:dyDescent="0.25">
      <c r="A296" s="1" t="s">
        <v>8318</v>
      </c>
      <c r="B296" s="1" t="s">
        <v>8319</v>
      </c>
      <c r="C296" s="1">
        <v>4.2520000000000002E-2</v>
      </c>
    </row>
    <row r="297" spans="1:3" x14ac:dyDescent="0.25">
      <c r="A297" s="1" t="s">
        <v>8320</v>
      </c>
      <c r="B297" s="1" t="s">
        <v>8321</v>
      </c>
      <c r="C297" s="1">
        <v>4.2540000000000001E-2</v>
      </c>
    </row>
    <row r="298" spans="1:3" x14ac:dyDescent="0.25">
      <c r="A298" s="1" t="s">
        <v>8322</v>
      </c>
      <c r="B298" s="1" t="s">
        <v>8323</v>
      </c>
      <c r="C298" s="1">
        <v>4.2549999999999998E-2</v>
      </c>
    </row>
    <row r="299" spans="1:3" x14ac:dyDescent="0.25">
      <c r="A299" s="1" t="s">
        <v>8324</v>
      </c>
      <c r="B299" s="1" t="s">
        <v>8325</v>
      </c>
      <c r="C299" s="1">
        <v>4.2729999999999997E-2</v>
      </c>
    </row>
    <row r="300" spans="1:3" x14ac:dyDescent="0.25">
      <c r="A300" s="1" t="s">
        <v>8326</v>
      </c>
      <c r="B300" s="1" t="s">
        <v>8327</v>
      </c>
      <c r="C300" s="1">
        <v>4.317E-2</v>
      </c>
    </row>
    <row r="301" spans="1:3" x14ac:dyDescent="0.25">
      <c r="A301" s="1" t="s">
        <v>6924</v>
      </c>
      <c r="B301" s="1" t="s">
        <v>6925</v>
      </c>
      <c r="C301" s="1">
        <v>4.3189999999999999E-2</v>
      </c>
    </row>
    <row r="302" spans="1:3" x14ac:dyDescent="0.25">
      <c r="A302" s="1" t="s">
        <v>8328</v>
      </c>
      <c r="B302" s="1" t="s">
        <v>8329</v>
      </c>
      <c r="C302" s="1">
        <v>4.487E-2</v>
      </c>
    </row>
    <row r="303" spans="1:3" x14ac:dyDescent="0.25">
      <c r="A303" s="1" t="s">
        <v>8330</v>
      </c>
      <c r="B303" s="1" t="s">
        <v>8331</v>
      </c>
      <c r="C303" s="1">
        <v>4.564E-2</v>
      </c>
    </row>
    <row r="304" spans="1:3" x14ac:dyDescent="0.25">
      <c r="A304" s="1" t="s">
        <v>8332</v>
      </c>
      <c r="B304" s="1" t="s">
        <v>8333</v>
      </c>
      <c r="C304" s="1">
        <v>4.5650000000000003E-2</v>
      </c>
    </row>
    <row r="305" spans="1:3" x14ac:dyDescent="0.25">
      <c r="A305" s="1" t="s">
        <v>8334</v>
      </c>
      <c r="B305" s="1" t="s">
        <v>8335</v>
      </c>
      <c r="C305" s="1">
        <v>4.589E-2</v>
      </c>
    </row>
    <row r="306" spans="1:3" x14ac:dyDescent="0.25">
      <c r="A306" s="1" t="s">
        <v>8336</v>
      </c>
      <c r="B306" s="1" t="s">
        <v>8337</v>
      </c>
      <c r="C306" s="1">
        <v>4.7039999999999998E-2</v>
      </c>
    </row>
    <row r="307" spans="1:3" x14ac:dyDescent="0.25">
      <c r="A307" s="1" t="s">
        <v>6946</v>
      </c>
      <c r="B307" s="1" t="s">
        <v>6947</v>
      </c>
      <c r="C307" s="1">
        <v>4.8529999999999997E-2</v>
      </c>
    </row>
    <row r="310" spans="1:3" x14ac:dyDescent="0.25">
      <c r="A310" s="1" t="s">
        <v>8338</v>
      </c>
      <c r="B310" s="1" t="s">
        <v>8339</v>
      </c>
      <c r="C310" s="1" t="s">
        <v>8340</v>
      </c>
    </row>
    <row r="311" spans="1:3" x14ac:dyDescent="0.25">
      <c r="A311" s="1" t="s">
        <v>7015</v>
      </c>
      <c r="B311" s="1" t="s">
        <v>7016</v>
      </c>
      <c r="C311" s="1" t="s">
        <v>8341</v>
      </c>
    </row>
    <row r="312" spans="1:3" x14ac:dyDescent="0.25">
      <c r="A312" s="1" t="s">
        <v>7005</v>
      </c>
      <c r="B312" s="1" t="s">
        <v>7006</v>
      </c>
      <c r="C312" s="21">
        <v>6.7000000000000003E-25</v>
      </c>
    </row>
    <row r="313" spans="1:3" x14ac:dyDescent="0.25">
      <c r="A313" s="1" t="s">
        <v>6975</v>
      </c>
      <c r="B313" s="1" t="s">
        <v>6976</v>
      </c>
      <c r="C313" s="21">
        <v>4.4999999999999999E-22</v>
      </c>
    </row>
    <row r="314" spans="1:3" x14ac:dyDescent="0.25">
      <c r="A314" s="1" t="s">
        <v>6991</v>
      </c>
      <c r="B314" s="1" t="s">
        <v>6992</v>
      </c>
      <c r="C314" s="21">
        <v>6.8E-21</v>
      </c>
    </row>
    <row r="315" spans="1:3" x14ac:dyDescent="0.25">
      <c r="A315" s="1" t="s">
        <v>6973</v>
      </c>
      <c r="B315" s="1" t="s">
        <v>6974</v>
      </c>
      <c r="C315" s="21">
        <v>1.4000000000000001E-18</v>
      </c>
    </row>
    <row r="316" spans="1:3" x14ac:dyDescent="0.25">
      <c r="A316" s="1" t="s">
        <v>7231</v>
      </c>
      <c r="B316" s="1" t="s">
        <v>7232</v>
      </c>
      <c r="C316" s="21">
        <v>7.1000000000000007E-18</v>
      </c>
    </row>
    <row r="317" spans="1:3" x14ac:dyDescent="0.25">
      <c r="A317" s="1" t="s">
        <v>7007</v>
      </c>
      <c r="B317" s="1" t="s">
        <v>7008</v>
      </c>
      <c r="C317" s="21">
        <v>1.7E-14</v>
      </c>
    </row>
    <row r="318" spans="1:3" x14ac:dyDescent="0.25">
      <c r="A318" s="1" t="s">
        <v>6987</v>
      </c>
      <c r="B318" s="1" t="s">
        <v>6988</v>
      </c>
      <c r="C318" s="21">
        <v>6.3000000000000002E-12</v>
      </c>
    </row>
    <row r="319" spans="1:3" x14ac:dyDescent="0.25">
      <c r="A319" s="1" t="s">
        <v>7728</v>
      </c>
      <c r="B319" s="1" t="s">
        <v>7729</v>
      </c>
      <c r="C319" s="21">
        <v>3.9999999999999998E-11</v>
      </c>
    </row>
    <row r="320" spans="1:3" x14ac:dyDescent="0.25">
      <c r="A320" s="1" t="s">
        <v>8342</v>
      </c>
      <c r="B320" s="1" t="s">
        <v>8343</v>
      </c>
      <c r="C320" s="21">
        <v>1.2999999999999999E-10</v>
      </c>
    </row>
    <row r="321" spans="1:3" x14ac:dyDescent="0.25">
      <c r="A321" s="1" t="s">
        <v>7724</v>
      </c>
      <c r="B321" s="1" t="s">
        <v>7725</v>
      </c>
      <c r="C321" s="21">
        <v>1.4000000000000001E-10</v>
      </c>
    </row>
    <row r="322" spans="1:3" x14ac:dyDescent="0.25">
      <c r="A322" s="1" t="s">
        <v>7740</v>
      </c>
      <c r="B322" s="1" t="s">
        <v>7741</v>
      </c>
      <c r="C322" s="21">
        <v>7.5E-10</v>
      </c>
    </row>
    <row r="323" spans="1:3" x14ac:dyDescent="0.25">
      <c r="A323" s="1" t="s">
        <v>7422</v>
      </c>
      <c r="B323" s="1" t="s">
        <v>7423</v>
      </c>
      <c r="C323" s="21">
        <v>6.1000000000000004E-8</v>
      </c>
    </row>
    <row r="324" spans="1:3" x14ac:dyDescent="0.25">
      <c r="A324" s="1" t="s">
        <v>7718</v>
      </c>
      <c r="B324" s="1" t="s">
        <v>7719</v>
      </c>
      <c r="C324" s="21">
        <v>1.1000000000000001E-7</v>
      </c>
    </row>
    <row r="325" spans="1:3" x14ac:dyDescent="0.25">
      <c r="A325" s="1" t="s">
        <v>7742</v>
      </c>
      <c r="B325" s="1" t="s">
        <v>7743</v>
      </c>
      <c r="C325" s="21">
        <v>1.9000000000000001E-7</v>
      </c>
    </row>
    <row r="326" spans="1:3" x14ac:dyDescent="0.25">
      <c r="A326" s="1" t="s">
        <v>7746</v>
      </c>
      <c r="B326" s="1" t="s">
        <v>7747</v>
      </c>
      <c r="C326" s="21">
        <v>1.1999999999999999E-6</v>
      </c>
    </row>
    <row r="327" spans="1:3" x14ac:dyDescent="0.25">
      <c r="A327" s="1" t="s">
        <v>7720</v>
      </c>
      <c r="B327" s="1" t="s">
        <v>7721</v>
      </c>
      <c r="C327" s="21">
        <v>2.9000000000000002E-6</v>
      </c>
    </row>
    <row r="328" spans="1:3" x14ac:dyDescent="0.25">
      <c r="A328" s="1" t="s">
        <v>8344</v>
      </c>
      <c r="B328" s="1" t="s">
        <v>8345</v>
      </c>
      <c r="C328" s="21">
        <v>5.4999999999999999E-6</v>
      </c>
    </row>
    <row r="329" spans="1:3" x14ac:dyDescent="0.25">
      <c r="A329" s="1" t="s">
        <v>7239</v>
      </c>
      <c r="B329" s="1" t="s">
        <v>7240</v>
      </c>
      <c r="C329" s="21">
        <v>9.3000000000000007E-6</v>
      </c>
    </row>
    <row r="330" spans="1:3" x14ac:dyDescent="0.25">
      <c r="A330" s="1" t="s">
        <v>7267</v>
      </c>
      <c r="B330" s="1" t="s">
        <v>7268</v>
      </c>
      <c r="C330" s="21">
        <v>1.2E-5</v>
      </c>
    </row>
    <row r="331" spans="1:3" x14ac:dyDescent="0.25">
      <c r="A331" s="1" t="s">
        <v>6997</v>
      </c>
      <c r="B331" s="1" t="s">
        <v>6998</v>
      </c>
      <c r="C331" s="21">
        <v>1.4E-5</v>
      </c>
    </row>
    <row r="332" spans="1:3" x14ac:dyDescent="0.25">
      <c r="A332" s="1" t="s">
        <v>7430</v>
      </c>
      <c r="B332" s="1" t="s">
        <v>7431</v>
      </c>
      <c r="C332" s="21">
        <v>1.4E-5</v>
      </c>
    </row>
    <row r="333" spans="1:3" x14ac:dyDescent="0.25">
      <c r="A333" s="1" t="s">
        <v>8346</v>
      </c>
      <c r="B333" s="1" t="s">
        <v>8347</v>
      </c>
      <c r="C333" s="21">
        <v>1.5E-5</v>
      </c>
    </row>
    <row r="334" spans="1:3" x14ac:dyDescent="0.25">
      <c r="A334" s="1" t="s">
        <v>7011</v>
      </c>
      <c r="B334" s="1" t="s">
        <v>7012</v>
      </c>
      <c r="C334" s="21">
        <v>2.1999999999999999E-5</v>
      </c>
    </row>
    <row r="335" spans="1:3" x14ac:dyDescent="0.25">
      <c r="A335" s="1" t="s">
        <v>7426</v>
      </c>
      <c r="B335" s="1" t="s">
        <v>7427</v>
      </c>
      <c r="C335" s="21">
        <v>3.8999999999999999E-5</v>
      </c>
    </row>
    <row r="336" spans="1:3" x14ac:dyDescent="0.25">
      <c r="A336" s="1" t="s">
        <v>7003</v>
      </c>
      <c r="B336" s="1" t="s">
        <v>7004</v>
      </c>
      <c r="C336" s="21">
        <v>6.2000000000000003E-5</v>
      </c>
    </row>
    <row r="337" spans="1:3" x14ac:dyDescent="0.25">
      <c r="A337" s="1" t="s">
        <v>7021</v>
      </c>
      <c r="B337" s="1" t="s">
        <v>7022</v>
      </c>
      <c r="C337" s="21">
        <v>7.4999999999999993E-5</v>
      </c>
    </row>
    <row r="338" spans="1:3" x14ac:dyDescent="0.25">
      <c r="A338" s="1" t="s">
        <v>7726</v>
      </c>
      <c r="B338" s="1" t="s">
        <v>7727</v>
      </c>
      <c r="C338" s="21">
        <v>7.4999999999999993E-5</v>
      </c>
    </row>
    <row r="339" spans="1:3" x14ac:dyDescent="0.25">
      <c r="A339" s="1" t="s">
        <v>6989</v>
      </c>
      <c r="B339" s="1" t="s">
        <v>6990</v>
      </c>
      <c r="C339" s="1">
        <v>1.2E-4</v>
      </c>
    </row>
    <row r="340" spans="1:3" x14ac:dyDescent="0.25">
      <c r="A340" s="1" t="s">
        <v>8348</v>
      </c>
      <c r="B340" s="1" t="s">
        <v>8349</v>
      </c>
      <c r="C340" s="1">
        <v>1.3999999999999999E-4</v>
      </c>
    </row>
    <row r="341" spans="1:3" x14ac:dyDescent="0.25">
      <c r="A341" s="1" t="s">
        <v>8350</v>
      </c>
      <c r="B341" s="1" t="s">
        <v>8351</v>
      </c>
      <c r="C341" s="1">
        <v>1.6000000000000001E-4</v>
      </c>
    </row>
    <row r="342" spans="1:3" x14ac:dyDescent="0.25">
      <c r="A342" s="1" t="s">
        <v>7013</v>
      </c>
      <c r="B342" s="1" t="s">
        <v>7014</v>
      </c>
      <c r="C342" s="1">
        <v>2.3000000000000001E-4</v>
      </c>
    </row>
    <row r="343" spans="1:3" x14ac:dyDescent="0.25">
      <c r="A343" s="1" t="s">
        <v>7446</v>
      </c>
      <c r="B343" s="1" t="s">
        <v>7447</v>
      </c>
      <c r="C343" s="1">
        <v>2.7E-4</v>
      </c>
    </row>
    <row r="344" spans="1:3" x14ac:dyDescent="0.25">
      <c r="A344" s="1" t="s">
        <v>6981</v>
      </c>
      <c r="B344" s="1" t="s">
        <v>6982</v>
      </c>
      <c r="C344" s="1">
        <v>3.3E-4</v>
      </c>
    </row>
    <row r="345" spans="1:3" x14ac:dyDescent="0.25">
      <c r="A345" s="1" t="s">
        <v>8352</v>
      </c>
      <c r="B345" s="1" t="s">
        <v>8353</v>
      </c>
      <c r="C345" s="1">
        <v>4.2999999999999999E-4</v>
      </c>
    </row>
    <row r="346" spans="1:3" x14ac:dyDescent="0.25">
      <c r="A346" s="1" t="s">
        <v>6977</v>
      </c>
      <c r="B346" s="1" t="s">
        <v>6978</v>
      </c>
      <c r="C346" s="1">
        <v>4.6999999999999999E-4</v>
      </c>
    </row>
    <row r="347" spans="1:3" x14ac:dyDescent="0.25">
      <c r="A347" s="1" t="s">
        <v>7748</v>
      </c>
      <c r="B347" s="1" t="s">
        <v>7749</v>
      </c>
      <c r="C347" s="1">
        <v>4.8000000000000001E-4</v>
      </c>
    </row>
    <row r="348" spans="1:3" x14ac:dyDescent="0.25">
      <c r="A348" s="1" t="s">
        <v>7233</v>
      </c>
      <c r="B348" s="1" t="s">
        <v>7234</v>
      </c>
      <c r="C348" s="1">
        <v>5.9999999999999995E-4</v>
      </c>
    </row>
    <row r="349" spans="1:3" x14ac:dyDescent="0.25">
      <c r="A349" s="1" t="s">
        <v>8354</v>
      </c>
      <c r="B349" s="1" t="s">
        <v>8355</v>
      </c>
      <c r="C349" s="1">
        <v>6.0999999999999997E-4</v>
      </c>
    </row>
    <row r="350" spans="1:3" x14ac:dyDescent="0.25">
      <c r="A350" s="1" t="s">
        <v>7049</v>
      </c>
      <c r="B350" s="1" t="s">
        <v>7050</v>
      </c>
      <c r="C350" s="1">
        <v>6.9999999999999999E-4</v>
      </c>
    </row>
    <row r="351" spans="1:3" x14ac:dyDescent="0.25">
      <c r="A351" s="1" t="s">
        <v>8356</v>
      </c>
      <c r="B351" s="1" t="s">
        <v>8357</v>
      </c>
      <c r="C351" s="1">
        <v>7.3999999999999999E-4</v>
      </c>
    </row>
    <row r="352" spans="1:3" x14ac:dyDescent="0.25">
      <c r="A352" s="1" t="s">
        <v>8358</v>
      </c>
      <c r="B352" s="1" t="s">
        <v>8359</v>
      </c>
      <c r="C352" s="1">
        <v>8.8000000000000003E-4</v>
      </c>
    </row>
    <row r="353" spans="1:3" x14ac:dyDescent="0.25">
      <c r="A353" s="1" t="s">
        <v>8360</v>
      </c>
      <c r="B353" s="1" t="s">
        <v>8361</v>
      </c>
      <c r="C353" s="1">
        <v>1.06E-3</v>
      </c>
    </row>
    <row r="354" spans="1:3" x14ac:dyDescent="0.25">
      <c r="A354" s="1" t="s">
        <v>7448</v>
      </c>
      <c r="B354" s="1" t="s">
        <v>7449</v>
      </c>
      <c r="C354" s="1">
        <v>1.4499999999999999E-3</v>
      </c>
    </row>
    <row r="355" spans="1:3" x14ac:dyDescent="0.25">
      <c r="A355" s="1" t="s">
        <v>8362</v>
      </c>
      <c r="B355" s="1" t="s">
        <v>8363</v>
      </c>
      <c r="C355" s="1">
        <v>1.6800000000000001E-3</v>
      </c>
    </row>
    <row r="356" spans="1:3" x14ac:dyDescent="0.25">
      <c r="A356" s="1" t="s">
        <v>8364</v>
      </c>
      <c r="B356" s="1" t="s">
        <v>8365</v>
      </c>
      <c r="C356" s="1">
        <v>1.9E-3</v>
      </c>
    </row>
    <row r="357" spans="1:3" x14ac:dyDescent="0.25">
      <c r="A357" s="1" t="s">
        <v>8366</v>
      </c>
      <c r="B357" s="1" t="s">
        <v>8367</v>
      </c>
      <c r="C357" s="1">
        <v>1.9E-3</v>
      </c>
    </row>
    <row r="358" spans="1:3" x14ac:dyDescent="0.25">
      <c r="A358" s="1" t="s">
        <v>8368</v>
      </c>
      <c r="B358" s="1" t="s">
        <v>8369</v>
      </c>
      <c r="C358" s="1">
        <v>2.2499999999999998E-3</v>
      </c>
    </row>
    <row r="359" spans="1:3" x14ac:dyDescent="0.25">
      <c r="A359" s="1" t="s">
        <v>6983</v>
      </c>
      <c r="B359" s="1" t="s">
        <v>6984</v>
      </c>
      <c r="C359" s="1">
        <v>2.3E-3</v>
      </c>
    </row>
    <row r="360" spans="1:3" x14ac:dyDescent="0.25">
      <c r="A360" s="1" t="s">
        <v>7001</v>
      </c>
      <c r="B360" s="1" t="s">
        <v>7002</v>
      </c>
      <c r="C360" s="1">
        <v>3.1700000000000001E-3</v>
      </c>
    </row>
    <row r="361" spans="1:3" x14ac:dyDescent="0.25">
      <c r="A361" s="1" t="s">
        <v>8370</v>
      </c>
      <c r="B361" s="1" t="s">
        <v>8371</v>
      </c>
      <c r="C361" s="1">
        <v>3.2399999999999998E-3</v>
      </c>
    </row>
    <row r="362" spans="1:3" x14ac:dyDescent="0.25">
      <c r="A362" s="1" t="s">
        <v>8372</v>
      </c>
      <c r="B362" s="1" t="s">
        <v>8373</v>
      </c>
      <c r="C362" s="1">
        <v>4.1799999999999997E-3</v>
      </c>
    </row>
    <row r="363" spans="1:3" x14ac:dyDescent="0.25">
      <c r="A363" s="1" t="s">
        <v>6979</v>
      </c>
      <c r="B363" s="1" t="s">
        <v>6980</v>
      </c>
      <c r="C363" s="1">
        <v>4.2900000000000004E-3</v>
      </c>
    </row>
    <row r="364" spans="1:3" x14ac:dyDescent="0.25">
      <c r="A364" s="1" t="s">
        <v>8374</v>
      </c>
      <c r="B364" s="1" t="s">
        <v>8375</v>
      </c>
      <c r="C364" s="1">
        <v>4.2900000000000004E-3</v>
      </c>
    </row>
    <row r="365" spans="1:3" x14ac:dyDescent="0.25">
      <c r="A365" s="1" t="s">
        <v>8376</v>
      </c>
      <c r="B365" s="1" t="s">
        <v>8377</v>
      </c>
      <c r="C365" s="1">
        <v>4.79E-3</v>
      </c>
    </row>
    <row r="366" spans="1:3" x14ac:dyDescent="0.25">
      <c r="A366" s="1" t="s">
        <v>8378</v>
      </c>
      <c r="B366" s="1" t="s">
        <v>8379</v>
      </c>
      <c r="C366" s="1">
        <v>4.8500000000000001E-3</v>
      </c>
    </row>
    <row r="367" spans="1:3" x14ac:dyDescent="0.25">
      <c r="A367" s="1" t="s">
        <v>7051</v>
      </c>
      <c r="B367" s="1" t="s">
        <v>7052</v>
      </c>
      <c r="C367" s="1">
        <v>5.4200000000000003E-3</v>
      </c>
    </row>
    <row r="368" spans="1:3" x14ac:dyDescent="0.25">
      <c r="A368" s="1" t="s">
        <v>8380</v>
      </c>
      <c r="B368" s="1" t="s">
        <v>8381</v>
      </c>
      <c r="C368" s="1">
        <v>5.6499999999999996E-3</v>
      </c>
    </row>
    <row r="369" spans="1:3" x14ac:dyDescent="0.25">
      <c r="A369" s="1" t="s">
        <v>8382</v>
      </c>
      <c r="B369" s="1" t="s">
        <v>8383</v>
      </c>
      <c r="C369" s="1">
        <v>6.6100000000000004E-3</v>
      </c>
    </row>
    <row r="370" spans="1:3" x14ac:dyDescent="0.25">
      <c r="A370" s="1" t="s">
        <v>6971</v>
      </c>
      <c r="B370" s="1" t="s">
        <v>6972</v>
      </c>
      <c r="C370" s="1">
        <v>7.3400000000000002E-3</v>
      </c>
    </row>
    <row r="371" spans="1:3" x14ac:dyDescent="0.25">
      <c r="A371" s="1" t="s">
        <v>7434</v>
      </c>
      <c r="B371" s="1" t="s">
        <v>7435</v>
      </c>
      <c r="C371" s="1">
        <v>7.3400000000000002E-3</v>
      </c>
    </row>
    <row r="372" spans="1:3" x14ac:dyDescent="0.25">
      <c r="A372" s="1" t="s">
        <v>8384</v>
      </c>
      <c r="B372" s="1" t="s">
        <v>8385</v>
      </c>
      <c r="C372" s="1">
        <v>7.3400000000000002E-3</v>
      </c>
    </row>
    <row r="373" spans="1:3" x14ac:dyDescent="0.25">
      <c r="A373" s="1" t="s">
        <v>8386</v>
      </c>
      <c r="B373" s="1" t="s">
        <v>8387</v>
      </c>
      <c r="C373" s="1">
        <v>7.3400000000000002E-3</v>
      </c>
    </row>
    <row r="374" spans="1:3" x14ac:dyDescent="0.25">
      <c r="A374" s="1" t="s">
        <v>8388</v>
      </c>
      <c r="B374" s="1" t="s">
        <v>8389</v>
      </c>
      <c r="C374" s="1">
        <v>7.8399999999999997E-3</v>
      </c>
    </row>
    <row r="375" spans="1:3" x14ac:dyDescent="0.25">
      <c r="A375" s="1" t="s">
        <v>8390</v>
      </c>
      <c r="B375" s="1" t="s">
        <v>8391</v>
      </c>
      <c r="C375" s="1">
        <v>8.5000000000000006E-3</v>
      </c>
    </row>
    <row r="376" spans="1:3" x14ac:dyDescent="0.25">
      <c r="A376" s="1" t="s">
        <v>8392</v>
      </c>
      <c r="B376" s="1" t="s">
        <v>8393</v>
      </c>
      <c r="C376" s="1">
        <v>9.2300000000000004E-3</v>
      </c>
    </row>
    <row r="377" spans="1:3" x14ac:dyDescent="0.25">
      <c r="A377" s="1" t="s">
        <v>8394</v>
      </c>
      <c r="B377" s="1" t="s">
        <v>8395</v>
      </c>
      <c r="C377" s="1">
        <v>9.9000000000000008E-3</v>
      </c>
    </row>
    <row r="378" spans="1:3" x14ac:dyDescent="0.25">
      <c r="A378" s="1" t="s">
        <v>8396</v>
      </c>
      <c r="B378" s="1" t="s">
        <v>8397</v>
      </c>
      <c r="C378" s="1">
        <v>1.01E-2</v>
      </c>
    </row>
    <row r="379" spans="1:3" x14ac:dyDescent="0.25">
      <c r="A379" s="1" t="s">
        <v>7736</v>
      </c>
      <c r="B379" s="1" t="s">
        <v>7737</v>
      </c>
      <c r="C379" s="1">
        <v>1.0160000000000001E-2</v>
      </c>
    </row>
    <row r="380" spans="1:3" x14ac:dyDescent="0.25">
      <c r="A380" s="1" t="s">
        <v>7041</v>
      </c>
      <c r="B380" s="1" t="s">
        <v>7042</v>
      </c>
      <c r="C380" s="1">
        <v>1.1950000000000001E-2</v>
      </c>
    </row>
    <row r="381" spans="1:3" x14ac:dyDescent="0.25">
      <c r="A381" s="1" t="s">
        <v>8398</v>
      </c>
      <c r="B381" s="1" t="s">
        <v>8399</v>
      </c>
      <c r="C381" s="1">
        <v>1.2E-2</v>
      </c>
    </row>
    <row r="382" spans="1:3" x14ac:dyDescent="0.25">
      <c r="A382" s="1" t="s">
        <v>7243</v>
      </c>
      <c r="B382" s="1" t="s">
        <v>7244</v>
      </c>
      <c r="C382" s="1">
        <v>1.2E-2</v>
      </c>
    </row>
    <row r="383" spans="1:3" x14ac:dyDescent="0.25">
      <c r="A383" s="1" t="s">
        <v>8400</v>
      </c>
      <c r="B383" s="1" t="s">
        <v>8401</v>
      </c>
      <c r="C383" s="1">
        <v>1.2E-2</v>
      </c>
    </row>
    <row r="384" spans="1:3" x14ac:dyDescent="0.25">
      <c r="A384" s="1" t="s">
        <v>8402</v>
      </c>
      <c r="B384" s="1" t="s">
        <v>8403</v>
      </c>
      <c r="C384" s="1">
        <v>1.2E-2</v>
      </c>
    </row>
    <row r="385" spans="1:3" x14ac:dyDescent="0.25">
      <c r="A385" s="1" t="s">
        <v>6993</v>
      </c>
      <c r="B385" s="1" t="s">
        <v>6994</v>
      </c>
      <c r="C385" s="1">
        <v>1.2E-2</v>
      </c>
    </row>
    <row r="386" spans="1:3" x14ac:dyDescent="0.25">
      <c r="A386" s="1" t="s">
        <v>8404</v>
      </c>
      <c r="B386" s="1" t="s">
        <v>8405</v>
      </c>
      <c r="C386" s="1">
        <v>1.2E-2</v>
      </c>
    </row>
    <row r="387" spans="1:3" x14ac:dyDescent="0.25">
      <c r="A387" s="1" t="s">
        <v>8406</v>
      </c>
      <c r="B387" s="1" t="s">
        <v>8407</v>
      </c>
      <c r="C387" s="1">
        <v>1.269E-2</v>
      </c>
    </row>
    <row r="388" spans="1:3" x14ac:dyDescent="0.25">
      <c r="A388" s="1" t="s">
        <v>8408</v>
      </c>
      <c r="B388" s="1" t="s">
        <v>8409</v>
      </c>
      <c r="C388" s="1">
        <v>1.274E-2</v>
      </c>
    </row>
    <row r="389" spans="1:3" x14ac:dyDescent="0.25">
      <c r="A389" s="1" t="s">
        <v>8410</v>
      </c>
      <c r="B389" s="1" t="s">
        <v>8411</v>
      </c>
      <c r="C389" s="1">
        <v>1.4030000000000001E-2</v>
      </c>
    </row>
    <row r="390" spans="1:3" x14ac:dyDescent="0.25">
      <c r="A390" s="1" t="s">
        <v>8412</v>
      </c>
      <c r="B390" s="1" t="s">
        <v>8413</v>
      </c>
      <c r="C390" s="1">
        <v>1.409E-2</v>
      </c>
    </row>
    <row r="391" spans="1:3" x14ac:dyDescent="0.25">
      <c r="A391" s="1" t="s">
        <v>7420</v>
      </c>
      <c r="B391" s="1" t="s">
        <v>7421</v>
      </c>
      <c r="C391" s="1">
        <v>1.4449999999999999E-2</v>
      </c>
    </row>
    <row r="392" spans="1:3" x14ac:dyDescent="0.25">
      <c r="A392" s="1" t="s">
        <v>7027</v>
      </c>
      <c r="B392" s="1" t="s">
        <v>7028</v>
      </c>
      <c r="C392" s="1">
        <v>1.4829999999999999E-2</v>
      </c>
    </row>
    <row r="393" spans="1:3" x14ac:dyDescent="0.25">
      <c r="A393" s="1" t="s">
        <v>7039</v>
      </c>
      <c r="B393" s="1" t="s">
        <v>7040</v>
      </c>
      <c r="C393" s="1">
        <v>1.554E-2</v>
      </c>
    </row>
    <row r="394" spans="1:3" x14ac:dyDescent="0.25">
      <c r="A394" s="1" t="s">
        <v>8414</v>
      </c>
      <c r="B394" s="1" t="s">
        <v>8415</v>
      </c>
      <c r="C394" s="1">
        <v>1.566E-2</v>
      </c>
    </row>
    <row r="395" spans="1:3" x14ac:dyDescent="0.25">
      <c r="A395" s="1" t="s">
        <v>8416</v>
      </c>
      <c r="B395" s="1" t="s">
        <v>8417</v>
      </c>
      <c r="C395" s="1">
        <v>1.7250000000000001E-2</v>
      </c>
    </row>
    <row r="396" spans="1:3" x14ac:dyDescent="0.25">
      <c r="A396" s="1" t="s">
        <v>8418</v>
      </c>
      <c r="B396" s="1" t="s">
        <v>8419</v>
      </c>
      <c r="C396" s="1">
        <v>1.738E-2</v>
      </c>
    </row>
    <row r="397" spans="1:3" x14ac:dyDescent="0.25">
      <c r="A397" s="1" t="s">
        <v>7432</v>
      </c>
      <c r="B397" s="1" t="s">
        <v>7433</v>
      </c>
      <c r="C397" s="1">
        <v>1.8710000000000001E-2</v>
      </c>
    </row>
    <row r="398" spans="1:3" x14ac:dyDescent="0.25">
      <c r="A398" s="1" t="s">
        <v>8420</v>
      </c>
      <c r="B398" s="1" t="s">
        <v>8421</v>
      </c>
      <c r="C398" s="1">
        <v>1.9599999999999999E-2</v>
      </c>
    </row>
    <row r="399" spans="1:3" x14ac:dyDescent="0.25">
      <c r="A399" s="1" t="s">
        <v>8422</v>
      </c>
      <c r="B399" s="1" t="s">
        <v>8423</v>
      </c>
      <c r="C399" s="1">
        <v>1.9619999999999999E-2</v>
      </c>
    </row>
    <row r="400" spans="1:3" x14ac:dyDescent="0.25">
      <c r="A400" s="1" t="s">
        <v>7424</v>
      </c>
      <c r="B400" s="1" t="s">
        <v>7425</v>
      </c>
      <c r="C400" s="1">
        <v>1.9619999999999999E-2</v>
      </c>
    </row>
    <row r="401" spans="1:3" x14ac:dyDescent="0.25">
      <c r="A401" s="1" t="s">
        <v>7241</v>
      </c>
      <c r="B401" s="1" t="s">
        <v>7242</v>
      </c>
      <c r="C401" s="1">
        <v>1.9619999999999999E-2</v>
      </c>
    </row>
    <row r="402" spans="1:3" x14ac:dyDescent="0.25">
      <c r="A402" s="1" t="s">
        <v>8424</v>
      </c>
      <c r="B402" s="1" t="s">
        <v>8425</v>
      </c>
      <c r="C402" s="1">
        <v>1.9619999999999999E-2</v>
      </c>
    </row>
    <row r="403" spans="1:3" x14ac:dyDescent="0.25">
      <c r="A403" s="1" t="s">
        <v>7035</v>
      </c>
      <c r="B403" s="1" t="s">
        <v>7036</v>
      </c>
      <c r="C403" s="1">
        <v>1.9619999999999999E-2</v>
      </c>
    </row>
    <row r="404" spans="1:3" x14ac:dyDescent="0.25">
      <c r="A404" s="1" t="s">
        <v>7744</v>
      </c>
      <c r="B404" s="1" t="s">
        <v>7745</v>
      </c>
      <c r="C404" s="1">
        <v>1.9619999999999999E-2</v>
      </c>
    </row>
    <row r="405" spans="1:3" x14ac:dyDescent="0.25">
      <c r="A405" s="1" t="s">
        <v>7033</v>
      </c>
      <c r="B405" s="1" t="s">
        <v>7034</v>
      </c>
      <c r="C405" s="1">
        <v>1.9619999999999999E-2</v>
      </c>
    </row>
    <row r="406" spans="1:3" x14ac:dyDescent="0.25">
      <c r="A406" s="1" t="s">
        <v>7031</v>
      </c>
      <c r="B406" s="1" t="s">
        <v>7032</v>
      </c>
      <c r="C406" s="1">
        <v>1.9619999999999999E-2</v>
      </c>
    </row>
    <row r="407" spans="1:3" x14ac:dyDescent="0.25">
      <c r="A407" s="1" t="s">
        <v>8426</v>
      </c>
      <c r="B407" s="1" t="s">
        <v>8427</v>
      </c>
      <c r="C407" s="1">
        <v>2.0559999999999998E-2</v>
      </c>
    </row>
    <row r="408" spans="1:3" x14ac:dyDescent="0.25">
      <c r="A408" s="1" t="s">
        <v>8428</v>
      </c>
      <c r="B408" s="1" t="s">
        <v>8429</v>
      </c>
      <c r="C408" s="1">
        <v>2.2290000000000001E-2</v>
      </c>
    </row>
    <row r="409" spans="1:3" x14ac:dyDescent="0.25">
      <c r="A409" s="1" t="s">
        <v>8430</v>
      </c>
      <c r="B409" s="1" t="s">
        <v>8431</v>
      </c>
      <c r="C409" s="1">
        <v>2.2859999999999998E-2</v>
      </c>
    </row>
    <row r="410" spans="1:3" x14ac:dyDescent="0.25">
      <c r="A410" s="1" t="s">
        <v>7738</v>
      </c>
      <c r="B410" s="1" t="s">
        <v>7739</v>
      </c>
      <c r="C410" s="1">
        <v>2.2859999999999998E-2</v>
      </c>
    </row>
    <row r="411" spans="1:3" x14ac:dyDescent="0.25">
      <c r="A411" s="1" t="s">
        <v>8432</v>
      </c>
      <c r="B411" s="1" t="s">
        <v>8433</v>
      </c>
      <c r="C411" s="1">
        <v>2.2880000000000001E-2</v>
      </c>
    </row>
    <row r="412" spans="1:3" x14ac:dyDescent="0.25">
      <c r="A412" s="1" t="s">
        <v>8434</v>
      </c>
      <c r="B412" s="1" t="s">
        <v>8435</v>
      </c>
      <c r="C412" s="1">
        <v>2.3470000000000001E-2</v>
      </c>
    </row>
    <row r="413" spans="1:3" x14ac:dyDescent="0.25">
      <c r="A413" s="1" t="s">
        <v>8436</v>
      </c>
      <c r="B413" s="1" t="s">
        <v>8437</v>
      </c>
      <c r="C413" s="1">
        <v>2.367E-2</v>
      </c>
    </row>
    <row r="414" spans="1:3" x14ac:dyDescent="0.25">
      <c r="A414" s="1" t="s">
        <v>7263</v>
      </c>
      <c r="B414" s="1" t="s">
        <v>7264</v>
      </c>
      <c r="C414" s="1">
        <v>2.367E-2</v>
      </c>
    </row>
    <row r="415" spans="1:3" x14ac:dyDescent="0.25">
      <c r="A415" s="1" t="s">
        <v>8438</v>
      </c>
      <c r="B415" s="1" t="s">
        <v>8439</v>
      </c>
      <c r="C415" s="1">
        <v>2.367E-2</v>
      </c>
    </row>
    <row r="416" spans="1:3" x14ac:dyDescent="0.25">
      <c r="A416" s="1" t="s">
        <v>8440</v>
      </c>
      <c r="B416" s="1" t="s">
        <v>8441</v>
      </c>
      <c r="C416" s="1">
        <v>2.462E-2</v>
      </c>
    </row>
    <row r="417" spans="1:3" x14ac:dyDescent="0.25">
      <c r="A417" s="1" t="s">
        <v>8442</v>
      </c>
      <c r="B417" s="1" t="s">
        <v>8443</v>
      </c>
      <c r="C417" s="1">
        <v>2.5510000000000001E-2</v>
      </c>
    </row>
    <row r="418" spans="1:3" x14ac:dyDescent="0.25">
      <c r="A418" s="1" t="s">
        <v>8444</v>
      </c>
      <c r="B418" s="1" t="s">
        <v>8445</v>
      </c>
      <c r="C418" s="1">
        <v>2.894E-2</v>
      </c>
    </row>
    <row r="419" spans="1:3" x14ac:dyDescent="0.25">
      <c r="A419" s="1" t="s">
        <v>7440</v>
      </c>
      <c r="B419" s="1" t="s">
        <v>7441</v>
      </c>
      <c r="C419" s="1">
        <v>2.9010000000000001E-2</v>
      </c>
    </row>
    <row r="420" spans="1:3" x14ac:dyDescent="0.25">
      <c r="A420" s="1" t="s">
        <v>7436</v>
      </c>
      <c r="B420" s="1" t="s">
        <v>7437</v>
      </c>
      <c r="C420" s="1">
        <v>2.9020000000000001E-2</v>
      </c>
    </row>
    <row r="421" spans="1:3" x14ac:dyDescent="0.25">
      <c r="A421" s="1" t="s">
        <v>7438</v>
      </c>
      <c r="B421" s="1" t="s">
        <v>7439</v>
      </c>
      <c r="C421" s="1">
        <v>2.9020000000000001E-2</v>
      </c>
    </row>
    <row r="422" spans="1:3" x14ac:dyDescent="0.25">
      <c r="A422" s="1" t="s">
        <v>8446</v>
      </c>
      <c r="B422" s="1" t="s">
        <v>8447</v>
      </c>
      <c r="C422" s="1">
        <v>3.0980000000000001E-2</v>
      </c>
    </row>
    <row r="423" spans="1:3" x14ac:dyDescent="0.25">
      <c r="A423" s="1" t="s">
        <v>8448</v>
      </c>
      <c r="B423" s="1" t="s">
        <v>8449</v>
      </c>
      <c r="C423" s="1">
        <v>3.1150000000000001E-2</v>
      </c>
    </row>
    <row r="424" spans="1:3" x14ac:dyDescent="0.25">
      <c r="A424" s="1" t="s">
        <v>7265</v>
      </c>
      <c r="B424" s="1" t="s">
        <v>7266</v>
      </c>
      <c r="C424" s="1">
        <v>3.1150000000000001E-2</v>
      </c>
    </row>
    <row r="425" spans="1:3" x14ac:dyDescent="0.25">
      <c r="A425" s="1" t="s">
        <v>8450</v>
      </c>
      <c r="B425" s="1" t="s">
        <v>8451</v>
      </c>
      <c r="C425" s="1">
        <v>3.193E-2</v>
      </c>
    </row>
    <row r="426" spans="1:3" x14ac:dyDescent="0.25">
      <c r="A426" s="1" t="s">
        <v>8452</v>
      </c>
      <c r="B426" s="1" t="s">
        <v>8453</v>
      </c>
      <c r="C426" s="1">
        <v>3.2070000000000001E-2</v>
      </c>
    </row>
    <row r="427" spans="1:3" x14ac:dyDescent="0.25">
      <c r="A427" s="1" t="s">
        <v>8454</v>
      </c>
      <c r="B427" s="1" t="s">
        <v>8455</v>
      </c>
      <c r="C427" s="1">
        <v>3.2070000000000001E-2</v>
      </c>
    </row>
    <row r="428" spans="1:3" x14ac:dyDescent="0.25">
      <c r="A428" s="1" t="s">
        <v>8456</v>
      </c>
      <c r="B428" s="1" t="s">
        <v>8457</v>
      </c>
      <c r="C428" s="1">
        <v>3.2070000000000001E-2</v>
      </c>
    </row>
    <row r="429" spans="1:3" x14ac:dyDescent="0.25">
      <c r="A429" s="1" t="s">
        <v>7019</v>
      </c>
      <c r="B429" s="1" t="s">
        <v>7020</v>
      </c>
      <c r="C429" s="1">
        <v>3.2070000000000001E-2</v>
      </c>
    </row>
    <row r="430" spans="1:3" x14ac:dyDescent="0.25">
      <c r="A430" s="1" t="s">
        <v>8458</v>
      </c>
      <c r="B430" s="1" t="s">
        <v>8459</v>
      </c>
      <c r="C430" s="1">
        <v>3.2070000000000001E-2</v>
      </c>
    </row>
    <row r="431" spans="1:3" x14ac:dyDescent="0.25">
      <c r="A431" s="1" t="s">
        <v>8460</v>
      </c>
      <c r="B431" s="1" t="s">
        <v>8461</v>
      </c>
      <c r="C431" s="1">
        <v>3.2070000000000001E-2</v>
      </c>
    </row>
    <row r="432" spans="1:3" x14ac:dyDescent="0.25">
      <c r="A432" s="1" t="s">
        <v>8462</v>
      </c>
      <c r="B432" s="1" t="s">
        <v>8463</v>
      </c>
      <c r="C432" s="1">
        <v>3.2070000000000001E-2</v>
      </c>
    </row>
    <row r="433" spans="1:3" x14ac:dyDescent="0.25">
      <c r="A433" s="1" t="s">
        <v>8464</v>
      </c>
      <c r="B433" s="1" t="s">
        <v>8465</v>
      </c>
      <c r="C433" s="1">
        <v>3.4229999999999997E-2</v>
      </c>
    </row>
    <row r="434" spans="1:3" x14ac:dyDescent="0.25">
      <c r="A434" s="1" t="s">
        <v>8466</v>
      </c>
      <c r="B434" s="1" t="s">
        <v>8467</v>
      </c>
      <c r="C434" s="1">
        <v>3.5779999999999999E-2</v>
      </c>
    </row>
    <row r="435" spans="1:3" x14ac:dyDescent="0.25">
      <c r="A435" s="1" t="s">
        <v>8468</v>
      </c>
      <c r="B435" s="1" t="s">
        <v>8469</v>
      </c>
      <c r="C435" s="1">
        <v>3.585E-2</v>
      </c>
    </row>
    <row r="436" spans="1:3" x14ac:dyDescent="0.25">
      <c r="A436" s="1" t="s">
        <v>8470</v>
      </c>
      <c r="B436" s="1" t="s">
        <v>8471</v>
      </c>
      <c r="C436" s="1">
        <v>3.585E-2</v>
      </c>
    </row>
    <row r="437" spans="1:3" x14ac:dyDescent="0.25">
      <c r="A437" s="1" t="s">
        <v>8472</v>
      </c>
      <c r="B437" s="1" t="s">
        <v>8473</v>
      </c>
      <c r="C437" s="1">
        <v>4.7849999999999997E-2</v>
      </c>
    </row>
    <row r="440" spans="1:3" x14ac:dyDescent="0.25">
      <c r="A440" s="1" t="s">
        <v>8338</v>
      </c>
      <c r="B440" s="1" t="s">
        <v>8339</v>
      </c>
      <c r="C440" s="1" t="s">
        <v>8340</v>
      </c>
    </row>
    <row r="441" spans="1:3" x14ac:dyDescent="0.25">
      <c r="A441" s="1" t="s">
        <v>7068</v>
      </c>
      <c r="B441" s="1" t="s">
        <v>7069</v>
      </c>
      <c r="C441" s="21">
        <v>6.1000000000000001E-21</v>
      </c>
    </row>
    <row r="442" spans="1:3" x14ac:dyDescent="0.25">
      <c r="A442" s="1" t="s">
        <v>7293</v>
      </c>
      <c r="B442" s="1" t="s">
        <v>7294</v>
      </c>
      <c r="C442" s="21">
        <v>2.5999999999999998E-12</v>
      </c>
    </row>
    <row r="443" spans="1:3" x14ac:dyDescent="0.25">
      <c r="A443" s="1" t="s">
        <v>7098</v>
      </c>
      <c r="B443" s="1" t="s">
        <v>7099</v>
      </c>
      <c r="C443" s="21">
        <v>1.9999999999999999E-11</v>
      </c>
    </row>
    <row r="444" spans="1:3" x14ac:dyDescent="0.25">
      <c r="A444" s="1" t="s">
        <v>7124</v>
      </c>
      <c r="B444" s="1" t="s">
        <v>7125</v>
      </c>
      <c r="C444" s="21">
        <v>3.3999999999999999E-11</v>
      </c>
    </row>
    <row r="445" spans="1:3" x14ac:dyDescent="0.25">
      <c r="A445" s="1" t="s">
        <v>7054</v>
      </c>
      <c r="B445" s="1" t="s">
        <v>7055</v>
      </c>
      <c r="C445" s="21">
        <v>6.6000000000000005E-11</v>
      </c>
    </row>
    <row r="446" spans="1:3" x14ac:dyDescent="0.25">
      <c r="A446" s="1" t="s">
        <v>7126</v>
      </c>
      <c r="B446" s="1" t="s">
        <v>7127</v>
      </c>
      <c r="C446" s="21">
        <v>1.8E-10</v>
      </c>
    </row>
    <row r="447" spans="1:3" x14ac:dyDescent="0.25">
      <c r="A447" s="1" t="s">
        <v>7092</v>
      </c>
      <c r="B447" s="1" t="s">
        <v>7093</v>
      </c>
      <c r="C447" s="21">
        <v>5.7000000000000001E-8</v>
      </c>
    </row>
    <row r="448" spans="1:3" x14ac:dyDescent="0.25">
      <c r="A448" s="1" t="s">
        <v>7275</v>
      </c>
      <c r="B448" s="1" t="s">
        <v>7276</v>
      </c>
      <c r="C448" s="21">
        <v>2.1E-7</v>
      </c>
    </row>
    <row r="449" spans="1:3" x14ac:dyDescent="0.25">
      <c r="A449" s="1" t="s">
        <v>8474</v>
      </c>
      <c r="B449" s="1" t="s">
        <v>8475</v>
      </c>
      <c r="C449" s="21">
        <v>4.2E-7</v>
      </c>
    </row>
    <row r="450" spans="1:3" x14ac:dyDescent="0.25">
      <c r="A450" s="1" t="s">
        <v>7062</v>
      </c>
      <c r="B450" s="1" t="s">
        <v>7063</v>
      </c>
      <c r="C450" s="21">
        <v>7.6000000000000003E-7</v>
      </c>
    </row>
    <row r="451" spans="1:3" x14ac:dyDescent="0.25">
      <c r="A451" s="1" t="s">
        <v>7279</v>
      </c>
      <c r="B451" s="1" t="s">
        <v>7280</v>
      </c>
      <c r="C451" s="21">
        <v>2.4000000000000001E-5</v>
      </c>
    </row>
    <row r="452" spans="1:3" x14ac:dyDescent="0.25">
      <c r="A452" s="1" t="s">
        <v>7468</v>
      </c>
      <c r="B452" s="1" t="s">
        <v>7469</v>
      </c>
      <c r="C452" s="21">
        <v>2.9E-5</v>
      </c>
    </row>
    <row r="453" spans="1:3" x14ac:dyDescent="0.25">
      <c r="A453" s="1" t="s">
        <v>8476</v>
      </c>
      <c r="B453" s="1" t="s">
        <v>8477</v>
      </c>
      <c r="C453" s="21">
        <v>5.5000000000000002E-5</v>
      </c>
    </row>
    <row r="454" spans="1:3" x14ac:dyDescent="0.25">
      <c r="A454" s="1" t="s">
        <v>8478</v>
      </c>
      <c r="B454" s="1" t="s">
        <v>8479</v>
      </c>
      <c r="C454" s="21">
        <v>6.0000000000000002E-5</v>
      </c>
    </row>
    <row r="455" spans="1:3" x14ac:dyDescent="0.25">
      <c r="A455" s="1" t="s">
        <v>8480</v>
      </c>
      <c r="B455" s="1" t="s">
        <v>8481</v>
      </c>
      <c r="C455" s="21">
        <v>6.3E-5</v>
      </c>
    </row>
    <row r="456" spans="1:3" x14ac:dyDescent="0.25">
      <c r="A456" s="1" t="s">
        <v>7064</v>
      </c>
      <c r="B456" s="1" t="s">
        <v>7065</v>
      </c>
      <c r="C456" s="21">
        <v>7.3999999999999996E-5</v>
      </c>
    </row>
    <row r="457" spans="1:3" x14ac:dyDescent="0.25">
      <c r="A457" s="1" t="s">
        <v>8482</v>
      </c>
      <c r="B457" s="1" t="s">
        <v>8483</v>
      </c>
      <c r="C457" s="21">
        <v>9.2E-5</v>
      </c>
    </row>
    <row r="458" spans="1:3" x14ac:dyDescent="0.25">
      <c r="A458" s="1" t="s">
        <v>8484</v>
      </c>
      <c r="B458" s="1" t="s">
        <v>8485</v>
      </c>
      <c r="C458" s="1">
        <v>1.2E-4</v>
      </c>
    </row>
    <row r="459" spans="1:3" x14ac:dyDescent="0.25">
      <c r="A459" s="1" t="s">
        <v>7283</v>
      </c>
      <c r="B459" s="1" t="s">
        <v>7284</v>
      </c>
      <c r="C459" s="1">
        <v>1.6000000000000001E-4</v>
      </c>
    </row>
    <row r="460" spans="1:3" x14ac:dyDescent="0.25">
      <c r="A460" s="1" t="s">
        <v>8486</v>
      </c>
      <c r="B460" s="1" t="s">
        <v>8487</v>
      </c>
      <c r="C460" s="1">
        <v>1.9000000000000001E-4</v>
      </c>
    </row>
    <row r="461" spans="1:3" x14ac:dyDescent="0.25">
      <c r="A461" s="1" t="s">
        <v>7321</v>
      </c>
      <c r="B461" s="1" t="s">
        <v>7322</v>
      </c>
      <c r="C461" s="1">
        <v>2.1000000000000001E-4</v>
      </c>
    </row>
    <row r="462" spans="1:3" x14ac:dyDescent="0.25">
      <c r="A462" s="1" t="s">
        <v>7319</v>
      </c>
      <c r="B462" s="1" t="s">
        <v>7320</v>
      </c>
      <c r="C462" s="1">
        <v>3.5E-4</v>
      </c>
    </row>
    <row r="463" spans="1:3" x14ac:dyDescent="0.25">
      <c r="A463" s="1" t="s">
        <v>8488</v>
      </c>
      <c r="B463" s="1" t="s">
        <v>8489</v>
      </c>
      <c r="C463" s="1">
        <v>3.8000000000000002E-4</v>
      </c>
    </row>
    <row r="464" spans="1:3" x14ac:dyDescent="0.25">
      <c r="A464" s="1" t="s">
        <v>7082</v>
      </c>
      <c r="B464" s="1" t="s">
        <v>7083</v>
      </c>
      <c r="C464" s="1">
        <v>4.0000000000000002E-4</v>
      </c>
    </row>
    <row r="465" spans="1:3" x14ac:dyDescent="0.25">
      <c r="A465" s="1" t="s">
        <v>7096</v>
      </c>
      <c r="B465" s="1" t="s">
        <v>7097</v>
      </c>
      <c r="C465" s="1">
        <v>5.1000000000000004E-4</v>
      </c>
    </row>
    <row r="466" spans="1:3" x14ac:dyDescent="0.25">
      <c r="A466" s="1" t="s">
        <v>8490</v>
      </c>
      <c r="B466" s="1" t="s">
        <v>8491</v>
      </c>
      <c r="C466" s="1">
        <v>5.2999999999999998E-4</v>
      </c>
    </row>
    <row r="467" spans="1:3" x14ac:dyDescent="0.25">
      <c r="A467" s="1" t="s">
        <v>7116</v>
      </c>
      <c r="B467" s="1" t="s">
        <v>7117</v>
      </c>
      <c r="C467" s="1">
        <v>6.3000000000000003E-4</v>
      </c>
    </row>
    <row r="468" spans="1:3" x14ac:dyDescent="0.25">
      <c r="A468" s="1" t="s">
        <v>8492</v>
      </c>
      <c r="B468" s="1" t="s">
        <v>8493</v>
      </c>
      <c r="C468" s="1">
        <v>6.3000000000000003E-4</v>
      </c>
    </row>
    <row r="469" spans="1:3" x14ac:dyDescent="0.25">
      <c r="A469" s="1" t="s">
        <v>8494</v>
      </c>
      <c r="B469" s="1" t="s">
        <v>8495</v>
      </c>
      <c r="C469" s="1">
        <v>7.6000000000000004E-4</v>
      </c>
    </row>
    <row r="470" spans="1:3" x14ac:dyDescent="0.25">
      <c r="A470" s="1" t="s">
        <v>8496</v>
      </c>
      <c r="B470" s="1" t="s">
        <v>8497</v>
      </c>
      <c r="C470" s="1">
        <v>8.1999999999999998E-4</v>
      </c>
    </row>
    <row r="471" spans="1:3" x14ac:dyDescent="0.25">
      <c r="A471" s="1" t="s">
        <v>8498</v>
      </c>
      <c r="B471" s="1" t="s">
        <v>8499</v>
      </c>
      <c r="C471" s="1">
        <v>8.3000000000000001E-4</v>
      </c>
    </row>
    <row r="472" spans="1:3" x14ac:dyDescent="0.25">
      <c r="A472" s="1" t="s">
        <v>7289</v>
      </c>
      <c r="B472" s="1" t="s">
        <v>7290</v>
      </c>
      <c r="C472" s="1">
        <v>8.5999999999999998E-4</v>
      </c>
    </row>
    <row r="473" spans="1:3" x14ac:dyDescent="0.25">
      <c r="A473" s="1" t="s">
        <v>8500</v>
      </c>
      <c r="B473" s="1" t="s">
        <v>8501</v>
      </c>
      <c r="C473" s="1">
        <v>8.7000000000000001E-4</v>
      </c>
    </row>
    <row r="474" spans="1:3" x14ac:dyDescent="0.25">
      <c r="A474" s="1" t="s">
        <v>8502</v>
      </c>
      <c r="B474" s="1" t="s">
        <v>8503</v>
      </c>
      <c r="C474" s="1">
        <v>1.5900000000000001E-3</v>
      </c>
    </row>
    <row r="475" spans="1:3" x14ac:dyDescent="0.25">
      <c r="A475" s="1" t="s">
        <v>8504</v>
      </c>
      <c r="B475" s="1" t="s">
        <v>8505</v>
      </c>
      <c r="C475" s="1">
        <v>1.5900000000000001E-3</v>
      </c>
    </row>
    <row r="476" spans="1:3" x14ac:dyDescent="0.25">
      <c r="A476" s="1" t="s">
        <v>8506</v>
      </c>
      <c r="B476" s="1" t="s">
        <v>8507</v>
      </c>
      <c r="C476" s="1">
        <v>1.9400000000000001E-3</v>
      </c>
    </row>
    <row r="477" spans="1:3" x14ac:dyDescent="0.25">
      <c r="A477" s="1" t="s">
        <v>8508</v>
      </c>
      <c r="B477" s="1" t="s">
        <v>8509</v>
      </c>
      <c r="C477" s="1">
        <v>2.2200000000000002E-3</v>
      </c>
    </row>
    <row r="478" spans="1:3" x14ac:dyDescent="0.25">
      <c r="A478" s="1" t="s">
        <v>8510</v>
      </c>
      <c r="B478" s="1" t="s">
        <v>8511</v>
      </c>
      <c r="C478" s="1">
        <v>2.2300000000000002E-3</v>
      </c>
    </row>
    <row r="479" spans="1:3" x14ac:dyDescent="0.25">
      <c r="A479" s="1" t="s">
        <v>7094</v>
      </c>
      <c r="B479" s="1" t="s">
        <v>7095</v>
      </c>
      <c r="C479" s="1">
        <v>2.3999999999999998E-3</v>
      </c>
    </row>
    <row r="480" spans="1:3" x14ac:dyDescent="0.25">
      <c r="A480" s="1" t="s">
        <v>7271</v>
      </c>
      <c r="B480" s="1" t="s">
        <v>7272</v>
      </c>
      <c r="C480" s="1">
        <v>2.4399999999999999E-3</v>
      </c>
    </row>
    <row r="481" spans="1:3" x14ac:dyDescent="0.25">
      <c r="A481" s="1" t="s">
        <v>8512</v>
      </c>
      <c r="B481" s="1" t="s">
        <v>8513</v>
      </c>
      <c r="C481" s="1">
        <v>2.4499999999999999E-3</v>
      </c>
    </row>
    <row r="482" spans="1:3" x14ac:dyDescent="0.25">
      <c r="A482" s="1" t="s">
        <v>8514</v>
      </c>
      <c r="B482" s="1" t="s">
        <v>8515</v>
      </c>
      <c r="C482" s="1">
        <v>2.7200000000000002E-3</v>
      </c>
    </row>
    <row r="483" spans="1:3" x14ac:dyDescent="0.25">
      <c r="A483" s="1" t="s">
        <v>8516</v>
      </c>
      <c r="B483" s="1" t="s">
        <v>8517</v>
      </c>
      <c r="C483" s="1">
        <v>2.7799999999999999E-3</v>
      </c>
    </row>
    <row r="484" spans="1:3" x14ac:dyDescent="0.25">
      <c r="A484" s="1" t="s">
        <v>8518</v>
      </c>
      <c r="B484" s="1" t="s">
        <v>8519</v>
      </c>
      <c r="C484" s="1">
        <v>2.8900000000000002E-3</v>
      </c>
    </row>
    <row r="485" spans="1:3" x14ac:dyDescent="0.25">
      <c r="A485" s="1" t="s">
        <v>8520</v>
      </c>
      <c r="B485" s="1" t="s">
        <v>8521</v>
      </c>
      <c r="C485" s="1">
        <v>4.8399999999999997E-3</v>
      </c>
    </row>
    <row r="486" spans="1:3" x14ac:dyDescent="0.25">
      <c r="A486" s="1" t="s">
        <v>7072</v>
      </c>
      <c r="B486" s="1" t="s">
        <v>7073</v>
      </c>
      <c r="C486" s="1">
        <v>5.4999999999999997E-3</v>
      </c>
    </row>
    <row r="487" spans="1:3" x14ac:dyDescent="0.25">
      <c r="A487" s="1" t="s">
        <v>8522</v>
      </c>
      <c r="B487" s="1" t="s">
        <v>8523</v>
      </c>
      <c r="C487" s="1">
        <v>5.77E-3</v>
      </c>
    </row>
    <row r="488" spans="1:3" x14ac:dyDescent="0.25">
      <c r="A488" s="1" t="s">
        <v>7114</v>
      </c>
      <c r="B488" s="1" t="s">
        <v>7115</v>
      </c>
      <c r="C488" s="1">
        <v>5.9100000000000003E-3</v>
      </c>
    </row>
    <row r="489" spans="1:3" x14ac:dyDescent="0.25">
      <c r="A489" s="1" t="s">
        <v>8524</v>
      </c>
      <c r="B489" s="1" t="s">
        <v>8525</v>
      </c>
      <c r="C489" s="1">
        <v>5.9500000000000004E-3</v>
      </c>
    </row>
    <row r="490" spans="1:3" x14ac:dyDescent="0.25">
      <c r="A490" s="1" t="s">
        <v>8526</v>
      </c>
      <c r="B490" s="1" t="s">
        <v>8527</v>
      </c>
      <c r="C490" s="1">
        <v>5.9500000000000004E-3</v>
      </c>
    </row>
    <row r="491" spans="1:3" x14ac:dyDescent="0.25">
      <c r="A491" s="1" t="s">
        <v>7285</v>
      </c>
      <c r="B491" s="1" t="s">
        <v>7286</v>
      </c>
      <c r="C491" s="1">
        <v>6.9800000000000001E-3</v>
      </c>
    </row>
    <row r="492" spans="1:3" x14ac:dyDescent="0.25">
      <c r="A492" s="1" t="s">
        <v>7102</v>
      </c>
      <c r="B492" s="1" t="s">
        <v>7103</v>
      </c>
      <c r="C492" s="1">
        <v>7.5900000000000004E-3</v>
      </c>
    </row>
    <row r="493" spans="1:3" x14ac:dyDescent="0.25">
      <c r="A493" s="1" t="s">
        <v>8528</v>
      </c>
      <c r="B493" s="1" t="s">
        <v>8529</v>
      </c>
      <c r="C493" s="1">
        <v>7.5900000000000004E-3</v>
      </c>
    </row>
    <row r="494" spans="1:3" x14ac:dyDescent="0.25">
      <c r="A494" s="1" t="s">
        <v>7074</v>
      </c>
      <c r="B494" s="1" t="s">
        <v>7075</v>
      </c>
      <c r="C494" s="1">
        <v>7.9600000000000001E-3</v>
      </c>
    </row>
    <row r="495" spans="1:3" x14ac:dyDescent="0.25">
      <c r="A495" s="1" t="s">
        <v>8530</v>
      </c>
      <c r="B495" s="1" t="s">
        <v>8531</v>
      </c>
      <c r="C495" s="1">
        <v>7.9600000000000001E-3</v>
      </c>
    </row>
    <row r="496" spans="1:3" x14ac:dyDescent="0.25">
      <c r="A496" s="1" t="s">
        <v>8532</v>
      </c>
      <c r="B496" s="1" t="s">
        <v>8533</v>
      </c>
      <c r="C496" s="1">
        <v>8.8500000000000002E-3</v>
      </c>
    </row>
    <row r="497" spans="1:3" x14ac:dyDescent="0.25">
      <c r="A497" s="1" t="s">
        <v>8534</v>
      </c>
      <c r="B497" s="1" t="s">
        <v>8535</v>
      </c>
      <c r="C497" s="1">
        <v>8.8699999999999994E-3</v>
      </c>
    </row>
    <row r="498" spans="1:3" x14ac:dyDescent="0.25">
      <c r="A498" s="1" t="s">
        <v>8536</v>
      </c>
      <c r="B498" s="1" t="s">
        <v>8537</v>
      </c>
      <c r="C498" s="1">
        <v>9.4299999999999991E-3</v>
      </c>
    </row>
    <row r="499" spans="1:3" x14ac:dyDescent="0.25">
      <c r="A499" s="1" t="s">
        <v>8538</v>
      </c>
      <c r="B499" s="1" t="s">
        <v>8539</v>
      </c>
      <c r="C499" s="1">
        <v>9.5200000000000007E-3</v>
      </c>
    </row>
    <row r="500" spans="1:3" x14ac:dyDescent="0.25">
      <c r="A500" s="1" t="s">
        <v>8540</v>
      </c>
      <c r="B500" s="1" t="s">
        <v>8541</v>
      </c>
      <c r="C500" s="1">
        <v>1.1089999999999999E-2</v>
      </c>
    </row>
    <row r="501" spans="1:3" x14ac:dyDescent="0.25">
      <c r="A501" s="1" t="s">
        <v>7269</v>
      </c>
      <c r="B501" s="1" t="s">
        <v>7270</v>
      </c>
      <c r="C501" s="1">
        <v>1.1270000000000001E-2</v>
      </c>
    </row>
    <row r="502" spans="1:3" x14ac:dyDescent="0.25">
      <c r="A502" s="1" t="s">
        <v>8542</v>
      </c>
      <c r="B502" s="1" t="s">
        <v>8543</v>
      </c>
      <c r="C502" s="1">
        <v>1.2749999999999999E-2</v>
      </c>
    </row>
    <row r="503" spans="1:3" x14ac:dyDescent="0.25">
      <c r="A503" s="1" t="s">
        <v>8544</v>
      </c>
      <c r="B503" s="1" t="s">
        <v>8545</v>
      </c>
      <c r="C503" s="1">
        <v>1.355E-2</v>
      </c>
    </row>
    <row r="504" spans="1:3" x14ac:dyDescent="0.25">
      <c r="A504" s="1" t="s">
        <v>8546</v>
      </c>
      <c r="B504" s="1" t="s">
        <v>8547</v>
      </c>
      <c r="C504" s="1">
        <v>1.355E-2</v>
      </c>
    </row>
    <row r="505" spans="1:3" x14ac:dyDescent="0.25">
      <c r="A505" s="1" t="s">
        <v>8548</v>
      </c>
      <c r="B505" s="1" t="s">
        <v>8549</v>
      </c>
      <c r="C505" s="1">
        <v>1.355E-2</v>
      </c>
    </row>
    <row r="506" spans="1:3" x14ac:dyDescent="0.25">
      <c r="A506" s="1" t="s">
        <v>8550</v>
      </c>
      <c r="B506" s="1" t="s">
        <v>8551</v>
      </c>
      <c r="C506" s="1">
        <v>1.3610000000000001E-2</v>
      </c>
    </row>
    <row r="507" spans="1:3" x14ac:dyDescent="0.25">
      <c r="A507" s="1" t="s">
        <v>8552</v>
      </c>
      <c r="B507" s="1" t="s">
        <v>8553</v>
      </c>
      <c r="C507" s="1">
        <v>1.363E-2</v>
      </c>
    </row>
    <row r="508" spans="1:3" x14ac:dyDescent="0.25">
      <c r="A508" s="1" t="s">
        <v>7760</v>
      </c>
      <c r="B508" s="1" t="s">
        <v>7761</v>
      </c>
      <c r="C508" s="1">
        <v>1.363E-2</v>
      </c>
    </row>
    <row r="509" spans="1:3" x14ac:dyDescent="0.25">
      <c r="A509" s="1" t="s">
        <v>7056</v>
      </c>
      <c r="B509" s="1" t="s">
        <v>7057</v>
      </c>
      <c r="C509" s="1">
        <v>1.363E-2</v>
      </c>
    </row>
    <row r="510" spans="1:3" x14ac:dyDescent="0.25">
      <c r="A510" s="1" t="s">
        <v>7058</v>
      </c>
      <c r="B510" s="1" t="s">
        <v>7059</v>
      </c>
      <c r="C510" s="1">
        <v>1.363E-2</v>
      </c>
    </row>
    <row r="511" spans="1:3" x14ac:dyDescent="0.25">
      <c r="A511" s="1" t="s">
        <v>7060</v>
      </c>
      <c r="B511" s="1" t="s">
        <v>7061</v>
      </c>
      <c r="C511" s="1">
        <v>1.363E-2</v>
      </c>
    </row>
    <row r="512" spans="1:3" x14ac:dyDescent="0.25">
      <c r="A512" s="1" t="s">
        <v>8554</v>
      </c>
      <c r="B512" s="1" t="s">
        <v>8555</v>
      </c>
      <c r="C512" s="1">
        <v>1.363E-2</v>
      </c>
    </row>
    <row r="513" spans="1:3" x14ac:dyDescent="0.25">
      <c r="A513" s="1" t="s">
        <v>8556</v>
      </c>
      <c r="B513" s="1" t="s">
        <v>8557</v>
      </c>
      <c r="C513" s="1">
        <v>1.363E-2</v>
      </c>
    </row>
    <row r="514" spans="1:3" x14ac:dyDescent="0.25">
      <c r="A514" s="1" t="s">
        <v>8558</v>
      </c>
      <c r="B514" s="1" t="s">
        <v>8559</v>
      </c>
      <c r="C514" s="1">
        <v>1.363E-2</v>
      </c>
    </row>
    <row r="515" spans="1:3" x14ac:dyDescent="0.25">
      <c r="A515" s="1" t="s">
        <v>8560</v>
      </c>
      <c r="B515" s="1" t="s">
        <v>8561</v>
      </c>
      <c r="C515" s="1">
        <v>1.363E-2</v>
      </c>
    </row>
    <row r="516" spans="1:3" x14ac:dyDescent="0.25">
      <c r="A516" s="1" t="s">
        <v>8562</v>
      </c>
      <c r="B516" s="1" t="s">
        <v>8563</v>
      </c>
      <c r="C516" s="1">
        <v>1.363E-2</v>
      </c>
    </row>
    <row r="517" spans="1:3" x14ac:dyDescent="0.25">
      <c r="A517" s="1" t="s">
        <v>8564</v>
      </c>
      <c r="B517" s="1" t="s">
        <v>8565</v>
      </c>
      <c r="C517" s="1">
        <v>1.4760000000000001E-2</v>
      </c>
    </row>
    <row r="518" spans="1:3" x14ac:dyDescent="0.25">
      <c r="A518" s="1" t="s">
        <v>8566</v>
      </c>
      <c r="B518" s="1" t="s">
        <v>8567</v>
      </c>
      <c r="C518" s="1">
        <v>1.515E-2</v>
      </c>
    </row>
    <row r="519" spans="1:3" x14ac:dyDescent="0.25">
      <c r="A519" s="1" t="s">
        <v>8568</v>
      </c>
      <c r="B519" s="1" t="s">
        <v>8569</v>
      </c>
      <c r="C519" s="1">
        <v>1.554E-2</v>
      </c>
    </row>
    <row r="520" spans="1:3" x14ac:dyDescent="0.25">
      <c r="A520" s="1" t="s">
        <v>8570</v>
      </c>
      <c r="B520" s="1" t="s">
        <v>8571</v>
      </c>
      <c r="C520" s="1">
        <v>1.7069999999999998E-2</v>
      </c>
    </row>
    <row r="521" spans="1:3" x14ac:dyDescent="0.25">
      <c r="A521" s="1" t="s">
        <v>8572</v>
      </c>
      <c r="B521" s="1" t="s">
        <v>8573</v>
      </c>
      <c r="C521" s="1">
        <v>2.0549999999999999E-2</v>
      </c>
    </row>
    <row r="522" spans="1:3" x14ac:dyDescent="0.25">
      <c r="A522" s="1" t="s">
        <v>8574</v>
      </c>
      <c r="B522" s="1" t="s">
        <v>8575</v>
      </c>
      <c r="C522" s="1">
        <v>2.0549999999999999E-2</v>
      </c>
    </row>
    <row r="523" spans="1:3" x14ac:dyDescent="0.25">
      <c r="A523" s="1" t="s">
        <v>8576</v>
      </c>
      <c r="B523" s="1" t="s">
        <v>8577</v>
      </c>
      <c r="C523" s="1">
        <v>2.094E-2</v>
      </c>
    </row>
    <row r="524" spans="1:3" x14ac:dyDescent="0.25">
      <c r="A524" s="1" t="s">
        <v>7472</v>
      </c>
      <c r="B524" s="1" t="s">
        <v>7473</v>
      </c>
      <c r="C524" s="1">
        <v>2.2579999999999999E-2</v>
      </c>
    </row>
    <row r="525" spans="1:3" x14ac:dyDescent="0.25">
      <c r="A525" s="1" t="s">
        <v>8578</v>
      </c>
      <c r="B525" s="1" t="s">
        <v>8579</v>
      </c>
      <c r="C525" s="1">
        <v>2.332E-2</v>
      </c>
    </row>
    <row r="526" spans="1:3" x14ac:dyDescent="0.25">
      <c r="A526" s="1" t="s">
        <v>8580</v>
      </c>
      <c r="B526" s="1" t="s">
        <v>8581</v>
      </c>
      <c r="C526" s="1">
        <v>2.332E-2</v>
      </c>
    </row>
    <row r="527" spans="1:3" x14ac:dyDescent="0.25">
      <c r="A527" s="1" t="s">
        <v>8582</v>
      </c>
      <c r="B527" s="1" t="s">
        <v>8583</v>
      </c>
      <c r="C527" s="1">
        <v>2.332E-2</v>
      </c>
    </row>
    <row r="528" spans="1:3" x14ac:dyDescent="0.25">
      <c r="A528" s="1" t="s">
        <v>8584</v>
      </c>
      <c r="B528" s="1" t="s">
        <v>8585</v>
      </c>
      <c r="C528" s="1">
        <v>2.332E-2</v>
      </c>
    </row>
    <row r="529" spans="1:3" x14ac:dyDescent="0.25">
      <c r="A529" s="1" t="s">
        <v>7756</v>
      </c>
      <c r="B529" s="1" t="s">
        <v>7757</v>
      </c>
      <c r="C529" s="1">
        <v>2.332E-2</v>
      </c>
    </row>
    <row r="530" spans="1:3" x14ac:dyDescent="0.25">
      <c r="A530" s="1" t="s">
        <v>8586</v>
      </c>
      <c r="B530" s="1" t="s">
        <v>8587</v>
      </c>
      <c r="C530" s="1">
        <v>2.332E-2</v>
      </c>
    </row>
    <row r="531" spans="1:3" x14ac:dyDescent="0.25">
      <c r="A531" s="1" t="s">
        <v>8588</v>
      </c>
      <c r="B531" s="1" t="s">
        <v>8589</v>
      </c>
      <c r="C531" s="1">
        <v>2.332E-2</v>
      </c>
    </row>
    <row r="532" spans="1:3" x14ac:dyDescent="0.25">
      <c r="A532" s="1" t="s">
        <v>8590</v>
      </c>
      <c r="B532" s="1" t="s">
        <v>8591</v>
      </c>
      <c r="C532" s="1">
        <v>2.332E-2</v>
      </c>
    </row>
    <row r="533" spans="1:3" x14ac:dyDescent="0.25">
      <c r="A533" s="1" t="s">
        <v>8592</v>
      </c>
      <c r="B533" s="1" t="s">
        <v>8593</v>
      </c>
      <c r="C533" s="1">
        <v>2.332E-2</v>
      </c>
    </row>
    <row r="534" spans="1:3" x14ac:dyDescent="0.25">
      <c r="A534" s="1" t="s">
        <v>7112</v>
      </c>
      <c r="B534" s="1" t="s">
        <v>7113</v>
      </c>
      <c r="C534" s="1">
        <v>2.341E-2</v>
      </c>
    </row>
    <row r="535" spans="1:3" x14ac:dyDescent="0.25">
      <c r="A535" s="1" t="s">
        <v>8594</v>
      </c>
      <c r="B535" s="1" t="s">
        <v>8595</v>
      </c>
      <c r="C535" s="1">
        <v>2.368E-2</v>
      </c>
    </row>
    <row r="536" spans="1:3" x14ac:dyDescent="0.25">
      <c r="A536" s="1" t="s">
        <v>8596</v>
      </c>
      <c r="B536" s="1" t="s">
        <v>8597</v>
      </c>
      <c r="C536" s="1">
        <v>2.3970000000000002E-2</v>
      </c>
    </row>
    <row r="537" spans="1:3" x14ac:dyDescent="0.25">
      <c r="A537" s="1" t="s">
        <v>7277</v>
      </c>
      <c r="B537" s="1" t="s">
        <v>7278</v>
      </c>
      <c r="C537" s="1">
        <v>2.4E-2</v>
      </c>
    </row>
    <row r="538" spans="1:3" x14ac:dyDescent="0.25">
      <c r="A538" s="1" t="s">
        <v>8598</v>
      </c>
      <c r="B538" s="1" t="s">
        <v>8599</v>
      </c>
      <c r="C538" s="1">
        <v>2.4E-2</v>
      </c>
    </row>
    <row r="539" spans="1:3" x14ac:dyDescent="0.25">
      <c r="A539" s="1" t="s">
        <v>8600</v>
      </c>
      <c r="B539" s="1" t="s">
        <v>8601</v>
      </c>
      <c r="C539" s="1">
        <v>2.46E-2</v>
      </c>
    </row>
    <row r="540" spans="1:3" x14ac:dyDescent="0.25">
      <c r="A540" s="1" t="s">
        <v>8602</v>
      </c>
      <c r="B540" s="1" t="s">
        <v>8603</v>
      </c>
      <c r="C540" s="1">
        <v>2.6939999999999999E-2</v>
      </c>
    </row>
    <row r="541" spans="1:3" x14ac:dyDescent="0.25">
      <c r="A541" s="1" t="s">
        <v>7764</v>
      </c>
      <c r="B541" s="1" t="s">
        <v>7765</v>
      </c>
      <c r="C541" s="1">
        <v>2.7470000000000001E-2</v>
      </c>
    </row>
    <row r="542" spans="1:3" x14ac:dyDescent="0.25">
      <c r="A542" s="1" t="s">
        <v>8604</v>
      </c>
      <c r="B542" s="1" t="s">
        <v>8605</v>
      </c>
      <c r="C542" s="1">
        <v>2.8809999999999999E-2</v>
      </c>
    </row>
    <row r="543" spans="1:3" x14ac:dyDescent="0.25">
      <c r="A543" s="1" t="s">
        <v>8606</v>
      </c>
      <c r="B543" s="1" t="s">
        <v>8607</v>
      </c>
      <c r="C543" s="1">
        <v>2.9870000000000001E-2</v>
      </c>
    </row>
    <row r="544" spans="1:3" x14ac:dyDescent="0.25">
      <c r="A544" s="1" t="s">
        <v>7454</v>
      </c>
      <c r="B544" s="1" t="s">
        <v>7455</v>
      </c>
      <c r="C544" s="1">
        <v>3.0929999999999999E-2</v>
      </c>
    </row>
    <row r="545" spans="1:3" x14ac:dyDescent="0.25">
      <c r="A545" s="1" t="s">
        <v>8608</v>
      </c>
      <c r="B545" s="1" t="s">
        <v>8609</v>
      </c>
      <c r="C545" s="1">
        <v>3.0929999999999999E-2</v>
      </c>
    </row>
    <row r="546" spans="1:3" x14ac:dyDescent="0.25">
      <c r="A546" s="1" t="s">
        <v>8610</v>
      </c>
      <c r="B546" s="1" t="s">
        <v>8611</v>
      </c>
      <c r="C546" s="1">
        <v>3.5369999999999999E-2</v>
      </c>
    </row>
    <row r="547" spans="1:3" x14ac:dyDescent="0.25">
      <c r="A547" s="1" t="s">
        <v>7466</v>
      </c>
      <c r="B547" s="1" t="s">
        <v>7467</v>
      </c>
      <c r="C547" s="1">
        <v>3.5369999999999999E-2</v>
      </c>
    </row>
    <row r="548" spans="1:3" x14ac:dyDescent="0.25">
      <c r="A548" s="1" t="s">
        <v>8612</v>
      </c>
      <c r="B548" s="1" t="s">
        <v>8613</v>
      </c>
      <c r="C548" s="1">
        <v>3.7620000000000001E-2</v>
      </c>
    </row>
    <row r="549" spans="1:3" x14ac:dyDescent="0.25">
      <c r="A549" s="1" t="s">
        <v>8614</v>
      </c>
      <c r="B549" s="1" t="s">
        <v>8615</v>
      </c>
      <c r="C549" s="1">
        <v>3.7740000000000003E-2</v>
      </c>
    </row>
    <row r="550" spans="1:3" x14ac:dyDescent="0.25">
      <c r="A550" s="1" t="s">
        <v>8616</v>
      </c>
      <c r="B550" s="1" t="s">
        <v>8617</v>
      </c>
      <c r="C550" s="1">
        <v>3.7749999999999999E-2</v>
      </c>
    </row>
    <row r="551" spans="1:3" x14ac:dyDescent="0.25">
      <c r="A551" s="1" t="s">
        <v>8618</v>
      </c>
      <c r="B551" s="1" t="s">
        <v>8619</v>
      </c>
      <c r="C551" s="1">
        <v>3.7749999999999999E-2</v>
      </c>
    </row>
    <row r="552" spans="1:3" x14ac:dyDescent="0.25">
      <c r="A552" s="1" t="s">
        <v>8620</v>
      </c>
      <c r="B552" s="1" t="s">
        <v>8621</v>
      </c>
      <c r="C552" s="1">
        <v>3.8339999999999999E-2</v>
      </c>
    </row>
    <row r="553" spans="1:3" x14ac:dyDescent="0.25">
      <c r="A553" s="1" t="s">
        <v>8622</v>
      </c>
      <c r="B553" s="1" t="s">
        <v>8623</v>
      </c>
      <c r="C553" s="1">
        <v>3.8850000000000003E-2</v>
      </c>
    </row>
    <row r="554" spans="1:3" x14ac:dyDescent="0.25">
      <c r="A554" s="1" t="s">
        <v>8624</v>
      </c>
      <c r="B554" s="1" t="s">
        <v>8625</v>
      </c>
      <c r="C554" s="1">
        <v>3.9350000000000003E-2</v>
      </c>
    </row>
    <row r="555" spans="1:3" x14ac:dyDescent="0.25">
      <c r="A555" s="1" t="s">
        <v>8626</v>
      </c>
      <c r="B555" s="1" t="s">
        <v>8627</v>
      </c>
      <c r="C555" s="1">
        <v>3.9419999999999997E-2</v>
      </c>
    </row>
    <row r="556" spans="1:3" x14ac:dyDescent="0.25">
      <c r="A556" s="1" t="s">
        <v>7488</v>
      </c>
      <c r="B556" s="1" t="s">
        <v>7489</v>
      </c>
      <c r="C556" s="1">
        <v>3.9570000000000001E-2</v>
      </c>
    </row>
    <row r="557" spans="1:3" x14ac:dyDescent="0.25">
      <c r="A557" s="1" t="s">
        <v>8628</v>
      </c>
      <c r="B557" s="1" t="s">
        <v>8629</v>
      </c>
      <c r="C557" s="1">
        <v>3.9570000000000001E-2</v>
      </c>
    </row>
    <row r="558" spans="1:3" x14ac:dyDescent="0.25">
      <c r="A558" s="1" t="s">
        <v>8630</v>
      </c>
      <c r="B558" s="1" t="s">
        <v>8631</v>
      </c>
      <c r="C558" s="1">
        <v>3.9570000000000001E-2</v>
      </c>
    </row>
    <row r="559" spans="1:3" x14ac:dyDescent="0.25">
      <c r="A559" s="1" t="s">
        <v>8632</v>
      </c>
      <c r="B559" s="1" t="s">
        <v>8633</v>
      </c>
      <c r="C559" s="1">
        <v>3.9640000000000002E-2</v>
      </c>
    </row>
    <row r="560" spans="1:3" x14ac:dyDescent="0.25">
      <c r="A560" s="1" t="s">
        <v>8634</v>
      </c>
      <c r="B560" s="1" t="s">
        <v>8635</v>
      </c>
      <c r="C560" s="1">
        <v>3.9759999999999997E-2</v>
      </c>
    </row>
    <row r="561" spans="1:3" x14ac:dyDescent="0.25">
      <c r="A561" s="1" t="s">
        <v>8636</v>
      </c>
      <c r="B561" s="1" t="s">
        <v>8637</v>
      </c>
      <c r="C561" s="1">
        <v>3.986E-2</v>
      </c>
    </row>
    <row r="562" spans="1:3" x14ac:dyDescent="0.25">
      <c r="A562" s="1" t="s">
        <v>7456</v>
      </c>
      <c r="B562" s="1" t="s">
        <v>8638</v>
      </c>
      <c r="C562" s="1">
        <v>3.9890000000000002E-2</v>
      </c>
    </row>
    <row r="563" spans="1:3" x14ac:dyDescent="0.25">
      <c r="A563" s="1" t="s">
        <v>7754</v>
      </c>
      <c r="B563" s="1" t="s">
        <v>7755</v>
      </c>
      <c r="C563" s="1">
        <v>3.9890000000000002E-2</v>
      </c>
    </row>
    <row r="564" spans="1:3" x14ac:dyDescent="0.25">
      <c r="A564" s="1" t="s">
        <v>8639</v>
      </c>
      <c r="B564" s="1" t="s">
        <v>8640</v>
      </c>
      <c r="C564" s="1">
        <v>3.9890000000000002E-2</v>
      </c>
    </row>
    <row r="565" spans="1:3" x14ac:dyDescent="0.25">
      <c r="A565" s="1" t="s">
        <v>8641</v>
      </c>
      <c r="B565" s="1" t="s">
        <v>8642</v>
      </c>
      <c r="C565" s="1">
        <v>3.9890000000000002E-2</v>
      </c>
    </row>
    <row r="566" spans="1:3" x14ac:dyDescent="0.25">
      <c r="A566" s="1" t="s">
        <v>8643</v>
      </c>
      <c r="B566" s="1" t="s">
        <v>8644</v>
      </c>
      <c r="C566" s="1">
        <v>3.9890000000000002E-2</v>
      </c>
    </row>
    <row r="567" spans="1:3" x14ac:dyDescent="0.25">
      <c r="A567" s="1" t="s">
        <v>8645</v>
      </c>
      <c r="B567" s="1" t="s">
        <v>8646</v>
      </c>
      <c r="C567" s="1">
        <v>3.9890000000000002E-2</v>
      </c>
    </row>
    <row r="568" spans="1:3" x14ac:dyDescent="0.25">
      <c r="A568" s="1" t="s">
        <v>8647</v>
      </c>
      <c r="B568" s="1" t="s">
        <v>8648</v>
      </c>
      <c r="C568" s="1">
        <v>4.0059999999999998E-2</v>
      </c>
    </row>
    <row r="569" spans="1:3" x14ac:dyDescent="0.25">
      <c r="A569" s="1" t="s">
        <v>8649</v>
      </c>
      <c r="B569" s="1" t="s">
        <v>8650</v>
      </c>
      <c r="C569" s="1">
        <v>4.5740000000000003E-2</v>
      </c>
    </row>
    <row r="570" spans="1:3" x14ac:dyDescent="0.25">
      <c r="A570" s="1" t="s">
        <v>8651</v>
      </c>
      <c r="B570" s="1" t="s">
        <v>8652</v>
      </c>
      <c r="C570" s="1">
        <v>4.7870000000000003E-2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8"/>
  <sheetViews>
    <sheetView workbookViewId="0"/>
  </sheetViews>
  <sheetFormatPr defaultRowHeight="15" x14ac:dyDescent="0.25"/>
  <cols>
    <col min="1" max="1" width="11.28515625" style="1" customWidth="1"/>
    <col min="2" max="2" width="75.7109375" style="1" customWidth="1"/>
    <col min="3" max="16384" width="9.140625" style="1"/>
  </cols>
  <sheetData>
    <row r="1" spans="1:3" s="11" customFormat="1" ht="18.75" x14ac:dyDescent="0.3">
      <c r="A1" s="12" t="s">
        <v>8653</v>
      </c>
    </row>
    <row r="2" spans="1:3" s="11" customFormat="1" x14ac:dyDescent="0.25">
      <c r="A2" s="87" t="s">
        <v>8654</v>
      </c>
    </row>
    <row r="4" spans="1:3" x14ac:dyDescent="0.25">
      <c r="A4" s="127" t="s">
        <v>6793</v>
      </c>
      <c r="B4" s="127"/>
      <c r="C4" s="127"/>
    </row>
    <row r="5" spans="1:3" ht="15.75" thickBot="1" x14ac:dyDescent="0.3">
      <c r="A5" s="126" t="s">
        <v>6794</v>
      </c>
      <c r="B5" s="126" t="s">
        <v>6795</v>
      </c>
      <c r="C5" s="126" t="s">
        <v>65</v>
      </c>
    </row>
    <row r="6" spans="1:3" x14ac:dyDescent="0.25">
      <c r="A6" s="1" t="s">
        <v>6878</v>
      </c>
      <c r="B6" s="1" t="s">
        <v>6879</v>
      </c>
      <c r="C6" s="21">
        <v>2.4999999999999998E-22</v>
      </c>
    </row>
    <row r="7" spans="1:3" x14ac:dyDescent="0.25">
      <c r="A7" s="1" t="s">
        <v>7135</v>
      </c>
      <c r="B7" s="1" t="s">
        <v>7136</v>
      </c>
      <c r="C7" s="21">
        <v>8.1000000000000005E-20</v>
      </c>
    </row>
    <row r="8" spans="1:3" x14ac:dyDescent="0.25">
      <c r="A8" s="1" t="s">
        <v>6898</v>
      </c>
      <c r="B8" s="1" t="s">
        <v>6899</v>
      </c>
      <c r="C8" s="21">
        <v>4.1999999999999998E-19</v>
      </c>
    </row>
    <row r="9" spans="1:3" x14ac:dyDescent="0.25">
      <c r="A9" s="1" t="s">
        <v>6818</v>
      </c>
      <c r="B9" s="1" t="s">
        <v>6819</v>
      </c>
      <c r="C9" s="21">
        <v>2.3999999999999999E-14</v>
      </c>
    </row>
    <row r="10" spans="1:3" x14ac:dyDescent="0.25">
      <c r="A10" s="1" t="s">
        <v>7917</v>
      </c>
      <c r="B10" s="1" t="s">
        <v>7918</v>
      </c>
      <c r="C10" s="21">
        <v>4.7999999999999997E-14</v>
      </c>
    </row>
    <row r="11" spans="1:3" x14ac:dyDescent="0.25">
      <c r="A11" s="1" t="s">
        <v>6834</v>
      </c>
      <c r="B11" s="1" t="s">
        <v>6835</v>
      </c>
      <c r="C11" s="21">
        <v>4.8999999999999999E-14</v>
      </c>
    </row>
    <row r="12" spans="1:3" x14ac:dyDescent="0.25">
      <c r="A12" s="1" t="s">
        <v>7919</v>
      </c>
      <c r="B12" s="1" t="s">
        <v>7920</v>
      </c>
      <c r="C12" s="21">
        <v>1.3E-13</v>
      </c>
    </row>
    <row r="13" spans="1:3" x14ac:dyDescent="0.25">
      <c r="A13" s="1" t="s">
        <v>7921</v>
      </c>
      <c r="B13" s="1" t="s">
        <v>7922</v>
      </c>
      <c r="C13" s="21">
        <v>6.8000000000000003E-13</v>
      </c>
    </row>
    <row r="14" spans="1:3" x14ac:dyDescent="0.25">
      <c r="A14" s="1" t="s">
        <v>6850</v>
      </c>
      <c r="B14" s="1" t="s">
        <v>6851</v>
      </c>
      <c r="C14" s="21">
        <v>1.2999999999999999E-12</v>
      </c>
    </row>
    <row r="15" spans="1:3" x14ac:dyDescent="0.25">
      <c r="A15" s="1" t="s">
        <v>7927</v>
      </c>
      <c r="B15" s="1" t="s">
        <v>7928</v>
      </c>
      <c r="C15" s="21">
        <v>6.1000000000000003E-12</v>
      </c>
    </row>
    <row r="16" spans="1:3" x14ac:dyDescent="0.25">
      <c r="A16" s="1" t="s">
        <v>7925</v>
      </c>
      <c r="B16" s="1" t="s">
        <v>7926</v>
      </c>
      <c r="C16" s="21">
        <v>1.0999999999999999E-8</v>
      </c>
    </row>
    <row r="17" spans="1:3" x14ac:dyDescent="0.25">
      <c r="A17" s="1" t="s">
        <v>6858</v>
      </c>
      <c r="B17" s="1" t="s">
        <v>6859</v>
      </c>
      <c r="C17" s="21">
        <v>1.3000000000000001E-8</v>
      </c>
    </row>
    <row r="18" spans="1:3" x14ac:dyDescent="0.25">
      <c r="A18" s="1" t="s">
        <v>7965</v>
      </c>
      <c r="B18" s="1" t="s">
        <v>7966</v>
      </c>
      <c r="C18" s="21">
        <v>1.4999999999999999E-8</v>
      </c>
    </row>
    <row r="19" spans="1:3" x14ac:dyDescent="0.25">
      <c r="A19" s="1" t="s">
        <v>7674</v>
      </c>
      <c r="B19" s="1" t="s">
        <v>7675</v>
      </c>
      <c r="C19" s="21">
        <v>2.9999999999999997E-8</v>
      </c>
    </row>
    <row r="20" spans="1:3" x14ac:dyDescent="0.25">
      <c r="A20" s="1" t="s">
        <v>7133</v>
      </c>
      <c r="B20" s="1" t="s">
        <v>7134</v>
      </c>
      <c r="C20" s="21">
        <v>3.1E-8</v>
      </c>
    </row>
    <row r="21" spans="1:3" x14ac:dyDescent="0.25">
      <c r="A21" s="1" t="s">
        <v>6920</v>
      </c>
      <c r="B21" s="1" t="s">
        <v>6921</v>
      </c>
      <c r="C21" s="21">
        <v>3.5000000000000002E-8</v>
      </c>
    </row>
    <row r="22" spans="1:3" x14ac:dyDescent="0.25">
      <c r="A22" s="1" t="s">
        <v>7159</v>
      </c>
      <c r="B22" s="1" t="s">
        <v>7160</v>
      </c>
      <c r="C22" s="21">
        <v>7.4000000000000001E-8</v>
      </c>
    </row>
    <row r="23" spans="1:3" x14ac:dyDescent="0.25">
      <c r="A23" s="1" t="s">
        <v>7933</v>
      </c>
      <c r="B23" s="1" t="s">
        <v>7934</v>
      </c>
      <c r="C23" s="21">
        <v>9.9999999999999995E-8</v>
      </c>
    </row>
    <row r="24" spans="1:3" x14ac:dyDescent="0.25">
      <c r="A24" s="1" t="s">
        <v>6880</v>
      </c>
      <c r="B24" s="1" t="s">
        <v>6881</v>
      </c>
      <c r="C24" s="21">
        <v>1.6999999999999999E-7</v>
      </c>
    </row>
    <row r="25" spans="1:3" x14ac:dyDescent="0.25">
      <c r="A25" s="1" t="s">
        <v>8192</v>
      </c>
      <c r="B25" s="1" t="s">
        <v>8193</v>
      </c>
      <c r="C25" s="21">
        <v>2.3999999999999998E-7</v>
      </c>
    </row>
    <row r="26" spans="1:3" x14ac:dyDescent="0.25">
      <c r="A26" s="1" t="s">
        <v>7947</v>
      </c>
      <c r="B26" s="1" t="s">
        <v>7948</v>
      </c>
      <c r="C26" s="21">
        <v>8.1999999999999998E-7</v>
      </c>
    </row>
    <row r="27" spans="1:3" x14ac:dyDescent="0.25">
      <c r="A27" s="1" t="s">
        <v>7686</v>
      </c>
      <c r="B27" s="1" t="s">
        <v>7687</v>
      </c>
      <c r="C27" s="21">
        <v>1.3E-6</v>
      </c>
    </row>
    <row r="28" spans="1:3" x14ac:dyDescent="0.25">
      <c r="A28" s="1" t="s">
        <v>7935</v>
      </c>
      <c r="B28" s="1" t="s">
        <v>7936</v>
      </c>
      <c r="C28" s="21">
        <v>1.5E-6</v>
      </c>
    </row>
    <row r="29" spans="1:3" x14ac:dyDescent="0.25">
      <c r="A29" s="1" t="s">
        <v>7929</v>
      </c>
      <c r="B29" s="1" t="s">
        <v>7930</v>
      </c>
      <c r="C29" s="21">
        <v>1.9999999999999999E-6</v>
      </c>
    </row>
    <row r="30" spans="1:3" x14ac:dyDescent="0.25">
      <c r="A30" s="1" t="s">
        <v>7660</v>
      </c>
      <c r="B30" s="1" t="s">
        <v>7661</v>
      </c>
      <c r="C30" s="21">
        <v>2.5000000000000002E-6</v>
      </c>
    </row>
    <row r="31" spans="1:3" x14ac:dyDescent="0.25">
      <c r="A31" s="1" t="s">
        <v>7923</v>
      </c>
      <c r="B31" s="1" t="s">
        <v>7924</v>
      </c>
      <c r="C31" s="21">
        <v>2.6000000000000001E-6</v>
      </c>
    </row>
    <row r="32" spans="1:3" x14ac:dyDescent="0.25">
      <c r="A32" s="1" t="s">
        <v>7931</v>
      </c>
      <c r="B32" s="1" t="s">
        <v>7932</v>
      </c>
      <c r="C32" s="21">
        <v>3.1E-6</v>
      </c>
    </row>
    <row r="33" spans="1:3" x14ac:dyDescent="0.25">
      <c r="A33" s="1" t="s">
        <v>7716</v>
      </c>
      <c r="B33" s="1" t="s">
        <v>7717</v>
      </c>
      <c r="C33" s="21">
        <v>3.1999999999999999E-6</v>
      </c>
    </row>
    <row r="34" spans="1:3" x14ac:dyDescent="0.25">
      <c r="A34" s="1" t="s">
        <v>8655</v>
      </c>
      <c r="B34" s="1" t="s">
        <v>8656</v>
      </c>
      <c r="C34" s="21">
        <v>3.4000000000000001E-6</v>
      </c>
    </row>
    <row r="35" spans="1:3" x14ac:dyDescent="0.25">
      <c r="A35" s="1" t="s">
        <v>7682</v>
      </c>
      <c r="B35" s="1" t="s">
        <v>7683</v>
      </c>
      <c r="C35" s="21">
        <v>4.3000000000000003E-6</v>
      </c>
    </row>
    <row r="36" spans="1:3" x14ac:dyDescent="0.25">
      <c r="A36" s="1" t="s">
        <v>7937</v>
      </c>
      <c r="B36" s="1" t="s">
        <v>7938</v>
      </c>
      <c r="C36" s="21">
        <v>6.6000000000000003E-6</v>
      </c>
    </row>
    <row r="37" spans="1:3" x14ac:dyDescent="0.25">
      <c r="A37" s="1" t="s">
        <v>7967</v>
      </c>
      <c r="B37" s="1" t="s">
        <v>7968</v>
      </c>
      <c r="C37" s="21">
        <v>1.1E-5</v>
      </c>
    </row>
    <row r="38" spans="1:3" x14ac:dyDescent="0.25">
      <c r="A38" s="1" t="s">
        <v>6864</v>
      </c>
      <c r="B38" s="1" t="s">
        <v>6865</v>
      </c>
      <c r="C38" s="21">
        <v>1.2E-5</v>
      </c>
    </row>
    <row r="39" spans="1:3" x14ac:dyDescent="0.25">
      <c r="A39" s="1" t="s">
        <v>7217</v>
      </c>
      <c r="B39" s="1" t="s">
        <v>7218</v>
      </c>
      <c r="C39" s="21">
        <v>1.4E-5</v>
      </c>
    </row>
    <row r="40" spans="1:3" x14ac:dyDescent="0.25">
      <c r="A40" s="1" t="s">
        <v>8007</v>
      </c>
      <c r="B40" s="1" t="s">
        <v>8008</v>
      </c>
      <c r="C40" s="21">
        <v>1.5999999999999999E-5</v>
      </c>
    </row>
    <row r="41" spans="1:3" x14ac:dyDescent="0.25">
      <c r="A41" s="1" t="s">
        <v>8017</v>
      </c>
      <c r="B41" s="1" t="s">
        <v>8018</v>
      </c>
      <c r="C41" s="21">
        <v>2.0999999999999999E-5</v>
      </c>
    </row>
    <row r="42" spans="1:3" x14ac:dyDescent="0.25">
      <c r="A42" s="1" t="s">
        <v>8021</v>
      </c>
      <c r="B42" s="1" t="s">
        <v>8022</v>
      </c>
      <c r="C42" s="21">
        <v>2.0999999999999999E-5</v>
      </c>
    </row>
    <row r="43" spans="1:3" x14ac:dyDescent="0.25">
      <c r="A43" s="1" t="s">
        <v>8087</v>
      </c>
      <c r="B43" s="1" t="s">
        <v>8088</v>
      </c>
      <c r="C43" s="21">
        <v>2.8E-5</v>
      </c>
    </row>
    <row r="44" spans="1:3" x14ac:dyDescent="0.25">
      <c r="A44" s="1" t="s">
        <v>7999</v>
      </c>
      <c r="B44" s="1" t="s">
        <v>8000</v>
      </c>
      <c r="C44" s="21">
        <v>3.4999999999999997E-5</v>
      </c>
    </row>
    <row r="45" spans="1:3" x14ac:dyDescent="0.25">
      <c r="A45" s="1" t="s">
        <v>8013</v>
      </c>
      <c r="B45" s="1" t="s">
        <v>8014</v>
      </c>
      <c r="C45" s="21">
        <v>3.4999999999999997E-5</v>
      </c>
    </row>
    <row r="46" spans="1:3" x14ac:dyDescent="0.25">
      <c r="A46" s="1" t="s">
        <v>7983</v>
      </c>
      <c r="B46" s="1" t="s">
        <v>7984</v>
      </c>
      <c r="C46" s="21">
        <v>4.1E-5</v>
      </c>
    </row>
    <row r="47" spans="1:3" x14ac:dyDescent="0.25">
      <c r="A47" s="1" t="s">
        <v>7664</v>
      </c>
      <c r="B47" s="1" t="s">
        <v>7665</v>
      </c>
      <c r="C47" s="21">
        <v>4.1999999999999998E-5</v>
      </c>
    </row>
    <row r="48" spans="1:3" x14ac:dyDescent="0.25">
      <c r="A48" s="1" t="s">
        <v>8196</v>
      </c>
      <c r="B48" s="1" t="s">
        <v>8197</v>
      </c>
      <c r="C48" s="21">
        <v>4.5000000000000003E-5</v>
      </c>
    </row>
    <row r="49" spans="1:3" x14ac:dyDescent="0.25">
      <c r="A49" s="1" t="s">
        <v>8003</v>
      </c>
      <c r="B49" s="1" t="s">
        <v>8004</v>
      </c>
      <c r="C49" s="21">
        <v>4.8000000000000001E-5</v>
      </c>
    </row>
    <row r="50" spans="1:3" x14ac:dyDescent="0.25">
      <c r="A50" s="1" t="s">
        <v>7963</v>
      </c>
      <c r="B50" s="1" t="s">
        <v>7964</v>
      </c>
      <c r="C50" s="21">
        <v>5.5000000000000002E-5</v>
      </c>
    </row>
    <row r="51" spans="1:3" x14ac:dyDescent="0.25">
      <c r="A51" s="1" t="s">
        <v>8057</v>
      </c>
      <c r="B51" s="1" t="s">
        <v>8058</v>
      </c>
      <c r="C51" s="21">
        <v>6.4999999999999994E-5</v>
      </c>
    </row>
    <row r="52" spans="1:3" x14ac:dyDescent="0.25">
      <c r="A52" s="1" t="s">
        <v>7386</v>
      </c>
      <c r="B52" s="1" t="s">
        <v>7387</v>
      </c>
      <c r="C52" s="21">
        <v>6.7000000000000002E-5</v>
      </c>
    </row>
    <row r="53" spans="1:3" x14ac:dyDescent="0.25">
      <c r="A53" s="1" t="s">
        <v>7688</v>
      </c>
      <c r="B53" s="1" t="s">
        <v>7689</v>
      </c>
      <c r="C53" s="21">
        <v>7.1000000000000005E-5</v>
      </c>
    </row>
    <row r="54" spans="1:3" x14ac:dyDescent="0.25">
      <c r="A54" s="1" t="s">
        <v>7939</v>
      </c>
      <c r="B54" s="1" t="s">
        <v>7940</v>
      </c>
      <c r="C54" s="21">
        <v>7.6000000000000004E-5</v>
      </c>
    </row>
    <row r="55" spans="1:3" x14ac:dyDescent="0.25">
      <c r="A55" s="1" t="s">
        <v>8222</v>
      </c>
      <c r="B55" s="1" t="s">
        <v>8223</v>
      </c>
      <c r="C55" s="21">
        <v>7.7000000000000001E-5</v>
      </c>
    </row>
    <row r="56" spans="1:3" x14ac:dyDescent="0.25">
      <c r="A56" s="1" t="s">
        <v>6954</v>
      </c>
      <c r="B56" s="1" t="s">
        <v>6955</v>
      </c>
      <c r="C56" s="21">
        <v>8.7999999999999998E-5</v>
      </c>
    </row>
    <row r="57" spans="1:3" x14ac:dyDescent="0.25">
      <c r="A57" s="1" t="s">
        <v>8031</v>
      </c>
      <c r="B57" s="1" t="s">
        <v>8032</v>
      </c>
      <c r="C57" s="21">
        <v>8.8999999999999995E-5</v>
      </c>
    </row>
    <row r="58" spans="1:3" x14ac:dyDescent="0.25">
      <c r="A58" s="1" t="s">
        <v>8657</v>
      </c>
      <c r="B58" s="1" t="s">
        <v>8658</v>
      </c>
      <c r="C58" s="21">
        <v>9.6000000000000002E-5</v>
      </c>
    </row>
    <row r="59" spans="1:3" x14ac:dyDescent="0.25">
      <c r="A59" s="1" t="s">
        <v>8071</v>
      </c>
      <c r="B59" s="1" t="s">
        <v>8072</v>
      </c>
      <c r="C59" s="21">
        <v>9.7999999999999997E-5</v>
      </c>
    </row>
    <row r="60" spans="1:3" x14ac:dyDescent="0.25">
      <c r="A60" s="1" t="s">
        <v>6804</v>
      </c>
      <c r="B60" s="1" t="s">
        <v>6805</v>
      </c>
      <c r="C60" s="1">
        <v>1.1E-4</v>
      </c>
    </row>
    <row r="61" spans="1:3" x14ac:dyDescent="0.25">
      <c r="A61" s="1" t="s">
        <v>8274</v>
      </c>
      <c r="B61" s="1" t="s">
        <v>8275</v>
      </c>
      <c r="C61" s="1">
        <v>1.1E-4</v>
      </c>
    </row>
    <row r="62" spans="1:3" x14ac:dyDescent="0.25">
      <c r="A62" s="1" t="s">
        <v>7670</v>
      </c>
      <c r="B62" s="1" t="s">
        <v>7671</v>
      </c>
      <c r="C62" s="1">
        <v>1.2E-4</v>
      </c>
    </row>
    <row r="63" spans="1:3" x14ac:dyDescent="0.25">
      <c r="A63" s="1" t="s">
        <v>8330</v>
      </c>
      <c r="B63" s="1" t="s">
        <v>8331</v>
      </c>
      <c r="C63" s="1">
        <v>1.2E-4</v>
      </c>
    </row>
    <row r="64" spans="1:3" x14ac:dyDescent="0.25">
      <c r="A64" s="1" t="s">
        <v>8001</v>
      </c>
      <c r="B64" s="1" t="s">
        <v>8002</v>
      </c>
      <c r="C64" s="1">
        <v>1.3999999999999999E-4</v>
      </c>
    </row>
    <row r="65" spans="1:3" x14ac:dyDescent="0.25">
      <c r="A65" s="1" t="s">
        <v>7971</v>
      </c>
      <c r="B65" s="1" t="s">
        <v>7972</v>
      </c>
      <c r="C65" s="1">
        <v>1.3999999999999999E-4</v>
      </c>
    </row>
    <row r="66" spans="1:3" x14ac:dyDescent="0.25">
      <c r="A66" s="1" t="s">
        <v>6810</v>
      </c>
      <c r="B66" s="1" t="s">
        <v>6811</v>
      </c>
      <c r="C66" s="1">
        <v>1.4999999999999999E-4</v>
      </c>
    </row>
    <row r="67" spans="1:3" x14ac:dyDescent="0.25">
      <c r="A67" s="1" t="s">
        <v>8659</v>
      </c>
      <c r="B67" s="1" t="s">
        <v>8660</v>
      </c>
      <c r="C67" s="1">
        <v>1.6000000000000001E-4</v>
      </c>
    </row>
    <row r="68" spans="1:3" x14ac:dyDescent="0.25">
      <c r="A68" s="1" t="s">
        <v>8661</v>
      </c>
      <c r="B68" s="1" t="s">
        <v>8662</v>
      </c>
      <c r="C68" s="1">
        <v>1.8000000000000001E-4</v>
      </c>
    </row>
    <row r="69" spans="1:3" x14ac:dyDescent="0.25">
      <c r="A69" s="1" t="s">
        <v>7985</v>
      </c>
      <c r="B69" s="1" t="s">
        <v>7986</v>
      </c>
      <c r="C69" s="1">
        <v>2.4000000000000001E-4</v>
      </c>
    </row>
    <row r="70" spans="1:3" x14ac:dyDescent="0.25">
      <c r="A70" s="1" t="s">
        <v>7995</v>
      </c>
      <c r="B70" s="1" t="s">
        <v>7996</v>
      </c>
      <c r="C70" s="1">
        <v>4.0000000000000002E-4</v>
      </c>
    </row>
    <row r="71" spans="1:3" x14ac:dyDescent="0.25">
      <c r="A71" s="1" t="s">
        <v>8005</v>
      </c>
      <c r="B71" s="1" t="s">
        <v>8006</v>
      </c>
      <c r="C71" s="1">
        <v>4.0000000000000002E-4</v>
      </c>
    </row>
    <row r="72" spans="1:3" x14ac:dyDescent="0.25">
      <c r="A72" s="1" t="s">
        <v>7997</v>
      </c>
      <c r="B72" s="1" t="s">
        <v>7998</v>
      </c>
      <c r="C72" s="1">
        <v>4.2000000000000002E-4</v>
      </c>
    </row>
    <row r="73" spans="1:3" x14ac:dyDescent="0.25">
      <c r="A73" s="1" t="s">
        <v>6836</v>
      </c>
      <c r="B73" s="1" t="s">
        <v>6837</v>
      </c>
      <c r="C73" s="1">
        <v>4.4000000000000002E-4</v>
      </c>
    </row>
    <row r="74" spans="1:3" x14ac:dyDescent="0.25">
      <c r="A74" s="1" t="s">
        <v>7684</v>
      </c>
      <c r="B74" s="1" t="s">
        <v>7685</v>
      </c>
      <c r="C74" s="1">
        <v>4.4000000000000002E-4</v>
      </c>
    </row>
    <row r="75" spans="1:3" x14ac:dyDescent="0.25">
      <c r="A75" s="1" t="s">
        <v>8663</v>
      </c>
      <c r="B75" s="1" t="s">
        <v>8664</v>
      </c>
      <c r="C75" s="1">
        <v>4.6999999999999999E-4</v>
      </c>
    </row>
    <row r="76" spans="1:3" x14ac:dyDescent="0.25">
      <c r="A76" s="1" t="s">
        <v>7658</v>
      </c>
      <c r="B76" s="1" t="s">
        <v>7659</v>
      </c>
      <c r="C76" s="1">
        <v>5.0000000000000001E-4</v>
      </c>
    </row>
    <row r="77" spans="1:3" x14ac:dyDescent="0.25">
      <c r="A77" s="1" t="s">
        <v>6922</v>
      </c>
      <c r="B77" s="1" t="s">
        <v>6923</v>
      </c>
      <c r="C77" s="1">
        <v>5.2999999999999998E-4</v>
      </c>
    </row>
    <row r="78" spans="1:3" x14ac:dyDescent="0.25">
      <c r="A78" s="1" t="s">
        <v>8665</v>
      </c>
      <c r="B78" s="1" t="s">
        <v>8666</v>
      </c>
      <c r="C78" s="1">
        <v>5.2999999999999998E-4</v>
      </c>
    </row>
    <row r="79" spans="1:3" x14ac:dyDescent="0.25">
      <c r="A79" s="1" t="s">
        <v>8667</v>
      </c>
      <c r="B79" s="1" t="s">
        <v>8668</v>
      </c>
      <c r="C79" s="1">
        <v>5.4000000000000001E-4</v>
      </c>
    </row>
    <row r="80" spans="1:3" x14ac:dyDescent="0.25">
      <c r="A80" s="1" t="s">
        <v>8669</v>
      </c>
      <c r="B80" s="1" t="s">
        <v>8670</v>
      </c>
      <c r="C80" s="1">
        <v>5.4000000000000001E-4</v>
      </c>
    </row>
    <row r="81" spans="1:3" x14ac:dyDescent="0.25">
      <c r="A81" s="1" t="s">
        <v>8671</v>
      </c>
      <c r="B81" s="1" t="s">
        <v>8672</v>
      </c>
      <c r="C81" s="1">
        <v>6.0999999999999997E-4</v>
      </c>
    </row>
    <row r="82" spans="1:3" x14ac:dyDescent="0.25">
      <c r="A82" s="1" t="s">
        <v>8673</v>
      </c>
      <c r="B82" s="1" t="s">
        <v>8674</v>
      </c>
      <c r="C82" s="1">
        <v>6.2E-4</v>
      </c>
    </row>
    <row r="83" spans="1:3" x14ac:dyDescent="0.25">
      <c r="A83" s="1" t="s">
        <v>7654</v>
      </c>
      <c r="B83" s="1" t="s">
        <v>7655</v>
      </c>
      <c r="C83" s="1">
        <v>6.2E-4</v>
      </c>
    </row>
    <row r="84" spans="1:3" x14ac:dyDescent="0.25">
      <c r="A84" s="1" t="s">
        <v>8276</v>
      </c>
      <c r="B84" s="1" t="s">
        <v>8277</v>
      </c>
      <c r="C84" s="1">
        <v>6.6E-4</v>
      </c>
    </row>
    <row r="85" spans="1:3" x14ac:dyDescent="0.25">
      <c r="A85" s="1" t="s">
        <v>8083</v>
      </c>
      <c r="B85" s="1" t="s">
        <v>8084</v>
      </c>
      <c r="C85" s="1">
        <v>6.6E-4</v>
      </c>
    </row>
    <row r="86" spans="1:3" x14ac:dyDescent="0.25">
      <c r="A86" s="1" t="s">
        <v>7638</v>
      </c>
      <c r="B86" s="1" t="s">
        <v>7639</v>
      </c>
      <c r="C86" s="1">
        <v>6.7000000000000002E-4</v>
      </c>
    </row>
    <row r="87" spans="1:3" x14ac:dyDescent="0.25">
      <c r="A87" s="1" t="s">
        <v>8154</v>
      </c>
      <c r="B87" s="1" t="s">
        <v>8155</v>
      </c>
      <c r="C87" s="1">
        <v>6.7000000000000002E-4</v>
      </c>
    </row>
    <row r="88" spans="1:3" x14ac:dyDescent="0.25">
      <c r="A88" s="1" t="s">
        <v>8675</v>
      </c>
      <c r="B88" s="1" t="s">
        <v>8676</v>
      </c>
      <c r="C88" s="1">
        <v>6.7000000000000002E-4</v>
      </c>
    </row>
    <row r="89" spans="1:3" x14ac:dyDescent="0.25">
      <c r="A89" s="1" t="s">
        <v>8166</v>
      </c>
      <c r="B89" s="1" t="s">
        <v>8167</v>
      </c>
      <c r="C89" s="1">
        <v>6.7000000000000002E-4</v>
      </c>
    </row>
    <row r="90" spans="1:3" x14ac:dyDescent="0.25">
      <c r="A90" s="1" t="s">
        <v>8182</v>
      </c>
      <c r="B90" s="1" t="s">
        <v>8183</v>
      </c>
      <c r="C90" s="1">
        <v>6.8000000000000005E-4</v>
      </c>
    </row>
    <row r="91" spans="1:3" x14ac:dyDescent="0.25">
      <c r="A91" s="1" t="s">
        <v>8334</v>
      </c>
      <c r="B91" s="1" t="s">
        <v>8335</v>
      </c>
      <c r="C91" s="1">
        <v>7.3999999999999999E-4</v>
      </c>
    </row>
    <row r="92" spans="1:3" x14ac:dyDescent="0.25">
      <c r="A92" s="1" t="s">
        <v>8051</v>
      </c>
      <c r="B92" s="1" t="s">
        <v>8052</v>
      </c>
      <c r="C92" s="1">
        <v>7.7999999999999999E-4</v>
      </c>
    </row>
    <row r="93" spans="1:3" x14ac:dyDescent="0.25">
      <c r="A93" s="1" t="s">
        <v>6816</v>
      </c>
      <c r="B93" s="1" t="s">
        <v>6817</v>
      </c>
      <c r="C93" s="1">
        <v>7.9000000000000001E-4</v>
      </c>
    </row>
    <row r="94" spans="1:3" x14ac:dyDescent="0.25">
      <c r="A94" s="1" t="s">
        <v>8145</v>
      </c>
      <c r="B94" s="1" t="s">
        <v>8146</v>
      </c>
      <c r="C94" s="1">
        <v>8.0000000000000004E-4</v>
      </c>
    </row>
    <row r="95" spans="1:3" x14ac:dyDescent="0.25">
      <c r="A95" s="1" t="s">
        <v>7672</v>
      </c>
      <c r="B95" s="1" t="s">
        <v>7673</v>
      </c>
      <c r="C95" s="1">
        <v>8.0000000000000004E-4</v>
      </c>
    </row>
    <row r="96" spans="1:3" x14ac:dyDescent="0.25">
      <c r="A96" s="1" t="s">
        <v>8065</v>
      </c>
      <c r="B96" s="1" t="s">
        <v>8066</v>
      </c>
      <c r="C96" s="1">
        <v>8.1999999999999998E-4</v>
      </c>
    </row>
    <row r="97" spans="1:3" x14ac:dyDescent="0.25">
      <c r="A97" s="1" t="s">
        <v>7969</v>
      </c>
      <c r="B97" s="1" t="s">
        <v>7970</v>
      </c>
      <c r="C97" s="1">
        <v>8.4999999999999995E-4</v>
      </c>
    </row>
    <row r="98" spans="1:3" x14ac:dyDescent="0.25">
      <c r="A98" s="1" t="s">
        <v>8069</v>
      </c>
      <c r="B98" s="1" t="s">
        <v>8070</v>
      </c>
      <c r="C98" s="1">
        <v>8.4999999999999995E-4</v>
      </c>
    </row>
    <row r="99" spans="1:3" x14ac:dyDescent="0.25">
      <c r="A99" s="1" t="s">
        <v>8677</v>
      </c>
      <c r="B99" s="1" t="s">
        <v>8678</v>
      </c>
      <c r="C99" s="1">
        <v>8.4999999999999995E-4</v>
      </c>
    </row>
    <row r="100" spans="1:3" x14ac:dyDescent="0.25">
      <c r="A100" s="1" t="s">
        <v>7342</v>
      </c>
      <c r="B100" s="1" t="s">
        <v>7343</v>
      </c>
      <c r="C100" s="1">
        <v>8.8999999999999995E-4</v>
      </c>
    </row>
    <row r="101" spans="1:3" x14ac:dyDescent="0.25">
      <c r="A101" s="1" t="s">
        <v>8150</v>
      </c>
      <c r="B101" s="1" t="s">
        <v>8151</v>
      </c>
      <c r="C101" s="1">
        <v>1.06E-3</v>
      </c>
    </row>
    <row r="102" spans="1:3" x14ac:dyDescent="0.25">
      <c r="A102" s="1" t="s">
        <v>7973</v>
      </c>
      <c r="B102" s="1" t="s">
        <v>7974</v>
      </c>
      <c r="C102" s="1">
        <v>1.1800000000000001E-3</v>
      </c>
    </row>
    <row r="103" spans="1:3" x14ac:dyDescent="0.25">
      <c r="A103" s="1" t="s">
        <v>7211</v>
      </c>
      <c r="B103" s="1" t="s">
        <v>7212</v>
      </c>
      <c r="C103" s="1">
        <v>1.1999999999999999E-3</v>
      </c>
    </row>
    <row r="104" spans="1:3" x14ac:dyDescent="0.25">
      <c r="A104" s="1" t="s">
        <v>6902</v>
      </c>
      <c r="B104" s="1" t="s">
        <v>6903</v>
      </c>
      <c r="C104" s="1">
        <v>1.4E-3</v>
      </c>
    </row>
    <row r="105" spans="1:3" x14ac:dyDescent="0.25">
      <c r="A105" s="1" t="s">
        <v>8053</v>
      </c>
      <c r="B105" s="1" t="s">
        <v>8054</v>
      </c>
      <c r="C105" s="1">
        <v>1.64E-3</v>
      </c>
    </row>
    <row r="106" spans="1:3" x14ac:dyDescent="0.25">
      <c r="A106" s="1" t="s">
        <v>8067</v>
      </c>
      <c r="B106" s="1" t="s">
        <v>8068</v>
      </c>
      <c r="C106" s="1">
        <v>1.66E-3</v>
      </c>
    </row>
    <row r="107" spans="1:3" x14ac:dyDescent="0.25">
      <c r="A107" s="1" t="s">
        <v>7714</v>
      </c>
      <c r="B107" s="1" t="s">
        <v>7715</v>
      </c>
      <c r="C107" s="1">
        <v>1.6800000000000001E-3</v>
      </c>
    </row>
    <row r="108" spans="1:3" x14ac:dyDescent="0.25">
      <c r="A108" s="1" t="s">
        <v>8045</v>
      </c>
      <c r="B108" s="1" t="s">
        <v>8046</v>
      </c>
      <c r="C108" s="1">
        <v>1.6999999999999999E-3</v>
      </c>
    </row>
    <row r="109" spans="1:3" x14ac:dyDescent="0.25">
      <c r="A109" s="1" t="s">
        <v>7959</v>
      </c>
      <c r="B109" s="1" t="s">
        <v>7960</v>
      </c>
      <c r="C109" s="1">
        <v>1.6999999999999999E-3</v>
      </c>
    </row>
    <row r="110" spans="1:3" x14ac:dyDescent="0.25">
      <c r="A110" s="1" t="s">
        <v>8679</v>
      </c>
      <c r="B110" s="1" t="s">
        <v>8680</v>
      </c>
      <c r="C110" s="1">
        <v>1.72E-3</v>
      </c>
    </row>
    <row r="111" spans="1:3" x14ac:dyDescent="0.25">
      <c r="A111" s="1" t="s">
        <v>6928</v>
      </c>
      <c r="B111" s="1" t="s">
        <v>6929</v>
      </c>
      <c r="C111" s="1">
        <v>1.72E-3</v>
      </c>
    </row>
    <row r="112" spans="1:3" x14ac:dyDescent="0.25">
      <c r="A112" s="1" t="s">
        <v>8681</v>
      </c>
      <c r="B112" s="1" t="s">
        <v>8682</v>
      </c>
      <c r="C112" s="1">
        <v>1.99E-3</v>
      </c>
    </row>
    <row r="113" spans="1:3" x14ac:dyDescent="0.25">
      <c r="A113" s="1" t="s">
        <v>8683</v>
      </c>
      <c r="B113" s="1" t="s">
        <v>8684</v>
      </c>
      <c r="C113" s="1">
        <v>2.16E-3</v>
      </c>
    </row>
    <row r="114" spans="1:3" x14ac:dyDescent="0.25">
      <c r="A114" s="1" t="s">
        <v>6904</v>
      </c>
      <c r="B114" s="1" t="s">
        <v>6905</v>
      </c>
      <c r="C114" s="1">
        <v>2.16E-3</v>
      </c>
    </row>
    <row r="115" spans="1:3" x14ac:dyDescent="0.25">
      <c r="A115" s="1" t="s">
        <v>7328</v>
      </c>
      <c r="B115" s="1" t="s">
        <v>7329</v>
      </c>
      <c r="C115" s="1">
        <v>2.1800000000000001E-3</v>
      </c>
    </row>
    <row r="116" spans="1:3" x14ac:dyDescent="0.25">
      <c r="A116" s="1" t="s">
        <v>8685</v>
      </c>
      <c r="B116" s="1" t="s">
        <v>8686</v>
      </c>
      <c r="C116" s="1">
        <v>2.1800000000000001E-3</v>
      </c>
    </row>
    <row r="117" spans="1:3" x14ac:dyDescent="0.25">
      <c r="A117" s="1" t="s">
        <v>7700</v>
      </c>
      <c r="B117" s="1" t="s">
        <v>7701</v>
      </c>
      <c r="C117" s="1">
        <v>2.1800000000000001E-3</v>
      </c>
    </row>
    <row r="118" spans="1:3" x14ac:dyDescent="0.25">
      <c r="A118" s="1" t="s">
        <v>7987</v>
      </c>
      <c r="B118" s="1" t="s">
        <v>7988</v>
      </c>
      <c r="C118" s="1">
        <v>2.3500000000000001E-3</v>
      </c>
    </row>
    <row r="119" spans="1:3" x14ac:dyDescent="0.25">
      <c r="A119" s="1" t="s">
        <v>7157</v>
      </c>
      <c r="B119" s="1" t="s">
        <v>7158</v>
      </c>
      <c r="C119" s="1">
        <v>2.3500000000000001E-3</v>
      </c>
    </row>
    <row r="120" spans="1:3" x14ac:dyDescent="0.25">
      <c r="A120" s="1" t="s">
        <v>7690</v>
      </c>
      <c r="B120" s="1" t="s">
        <v>7691</v>
      </c>
      <c r="C120" s="1">
        <v>2.4099999999999998E-3</v>
      </c>
    </row>
    <row r="121" spans="1:3" x14ac:dyDescent="0.25">
      <c r="A121" s="1" t="s">
        <v>8063</v>
      </c>
      <c r="B121" s="1" t="s">
        <v>8064</v>
      </c>
      <c r="C121" s="1">
        <v>2.4099999999999998E-3</v>
      </c>
    </row>
    <row r="122" spans="1:3" x14ac:dyDescent="0.25">
      <c r="A122" s="1" t="s">
        <v>8687</v>
      </c>
      <c r="B122" s="1" t="s">
        <v>8688</v>
      </c>
      <c r="C122" s="1">
        <v>2.4199999999999998E-3</v>
      </c>
    </row>
    <row r="123" spans="1:3" x14ac:dyDescent="0.25">
      <c r="A123" s="1" t="s">
        <v>7975</v>
      </c>
      <c r="B123" s="1" t="s">
        <v>7976</v>
      </c>
      <c r="C123" s="1">
        <v>2.4599999999999999E-3</v>
      </c>
    </row>
    <row r="124" spans="1:3" x14ac:dyDescent="0.25">
      <c r="A124" s="1" t="s">
        <v>7149</v>
      </c>
      <c r="B124" s="1" t="s">
        <v>7150</v>
      </c>
      <c r="C124" s="1">
        <v>2.49E-3</v>
      </c>
    </row>
    <row r="125" spans="1:3" x14ac:dyDescent="0.25">
      <c r="A125" s="1" t="s">
        <v>8194</v>
      </c>
      <c r="B125" s="1" t="s">
        <v>8195</v>
      </c>
      <c r="C125" s="1">
        <v>2.5000000000000001E-3</v>
      </c>
    </row>
    <row r="126" spans="1:3" x14ac:dyDescent="0.25">
      <c r="A126" s="1" t="s">
        <v>8689</v>
      </c>
      <c r="B126" s="1" t="s">
        <v>8690</v>
      </c>
      <c r="C126" s="1">
        <v>2.5000000000000001E-3</v>
      </c>
    </row>
    <row r="127" spans="1:3" x14ac:dyDescent="0.25">
      <c r="A127" s="1" t="s">
        <v>8691</v>
      </c>
      <c r="B127" s="1" t="s">
        <v>8692</v>
      </c>
      <c r="C127" s="1">
        <v>2.5100000000000001E-3</v>
      </c>
    </row>
    <row r="128" spans="1:3" x14ac:dyDescent="0.25">
      <c r="A128" s="1" t="s">
        <v>7993</v>
      </c>
      <c r="B128" s="1" t="s">
        <v>7994</v>
      </c>
      <c r="C128" s="1">
        <v>2.5200000000000001E-3</v>
      </c>
    </row>
    <row r="129" spans="1:3" x14ac:dyDescent="0.25">
      <c r="A129" s="1" t="s">
        <v>8101</v>
      </c>
      <c r="B129" s="1" t="s">
        <v>8102</v>
      </c>
      <c r="C129" s="1">
        <v>2.5200000000000001E-3</v>
      </c>
    </row>
    <row r="130" spans="1:3" x14ac:dyDescent="0.25">
      <c r="A130" s="1" t="s">
        <v>8284</v>
      </c>
      <c r="B130" s="1" t="s">
        <v>8285</v>
      </c>
      <c r="C130" s="1">
        <v>2.6099999999999999E-3</v>
      </c>
    </row>
    <row r="131" spans="1:3" x14ac:dyDescent="0.25">
      <c r="A131" s="1" t="s">
        <v>8286</v>
      </c>
      <c r="B131" s="1" t="s">
        <v>8287</v>
      </c>
      <c r="C131" s="1">
        <v>2.6099999999999999E-3</v>
      </c>
    </row>
    <row r="132" spans="1:3" x14ac:dyDescent="0.25">
      <c r="A132" s="1" t="s">
        <v>8292</v>
      </c>
      <c r="B132" s="1" t="s">
        <v>8293</v>
      </c>
      <c r="C132" s="1">
        <v>2.6199999999999999E-3</v>
      </c>
    </row>
    <row r="133" spans="1:3" x14ac:dyDescent="0.25">
      <c r="A133" s="1" t="s">
        <v>8693</v>
      </c>
      <c r="B133" s="1" t="s">
        <v>8694</v>
      </c>
      <c r="C133" s="1">
        <v>2.6199999999999999E-3</v>
      </c>
    </row>
    <row r="134" spans="1:3" x14ac:dyDescent="0.25">
      <c r="A134" s="1" t="s">
        <v>8695</v>
      </c>
      <c r="B134" s="1" t="s">
        <v>8696</v>
      </c>
      <c r="C134" s="1">
        <v>2.6199999999999999E-3</v>
      </c>
    </row>
    <row r="135" spans="1:3" x14ac:dyDescent="0.25">
      <c r="A135" s="1" t="s">
        <v>8288</v>
      </c>
      <c r="B135" s="1" t="s">
        <v>8289</v>
      </c>
      <c r="C135" s="1">
        <v>2.6199999999999999E-3</v>
      </c>
    </row>
    <row r="136" spans="1:3" x14ac:dyDescent="0.25">
      <c r="A136" s="1" t="s">
        <v>8316</v>
      </c>
      <c r="B136" s="1" t="s">
        <v>8317</v>
      </c>
      <c r="C136" s="1">
        <v>2.6199999999999999E-3</v>
      </c>
    </row>
    <row r="137" spans="1:3" x14ac:dyDescent="0.25">
      <c r="A137" s="1" t="s">
        <v>6844</v>
      </c>
      <c r="B137" s="1" t="s">
        <v>6845</v>
      </c>
      <c r="C137" s="1">
        <v>2.6199999999999999E-3</v>
      </c>
    </row>
    <row r="138" spans="1:3" x14ac:dyDescent="0.25">
      <c r="A138" s="1" t="s">
        <v>8697</v>
      </c>
      <c r="B138" s="1" t="s">
        <v>8698</v>
      </c>
      <c r="C138" s="1">
        <v>2.6199999999999999E-3</v>
      </c>
    </row>
    <row r="139" spans="1:3" x14ac:dyDescent="0.25">
      <c r="A139" s="1" t="s">
        <v>7642</v>
      </c>
      <c r="B139" s="1" t="s">
        <v>7643</v>
      </c>
      <c r="C139" s="1">
        <v>2.6199999999999999E-3</v>
      </c>
    </row>
    <row r="140" spans="1:3" x14ac:dyDescent="0.25">
      <c r="A140" s="1" t="s">
        <v>8306</v>
      </c>
      <c r="B140" s="1" t="s">
        <v>8307</v>
      </c>
      <c r="C140" s="1">
        <v>2.6199999999999999E-3</v>
      </c>
    </row>
    <row r="141" spans="1:3" x14ac:dyDescent="0.25">
      <c r="A141" s="1" t="s">
        <v>8699</v>
      </c>
      <c r="B141" s="1" t="s">
        <v>8700</v>
      </c>
      <c r="C141" s="1">
        <v>2.7599999999999999E-3</v>
      </c>
    </row>
    <row r="142" spans="1:3" x14ac:dyDescent="0.25">
      <c r="A142" s="1" t="s">
        <v>8115</v>
      </c>
      <c r="B142" s="1" t="s">
        <v>8116</v>
      </c>
      <c r="C142" s="1">
        <v>3.0999999999999999E-3</v>
      </c>
    </row>
    <row r="143" spans="1:3" x14ac:dyDescent="0.25">
      <c r="A143" s="1" t="s">
        <v>7957</v>
      </c>
      <c r="B143" s="1" t="s">
        <v>7958</v>
      </c>
      <c r="C143" s="1">
        <v>3.16E-3</v>
      </c>
    </row>
    <row r="144" spans="1:3" x14ac:dyDescent="0.25">
      <c r="A144" s="1" t="s">
        <v>7941</v>
      </c>
      <c r="B144" s="1" t="s">
        <v>7942</v>
      </c>
      <c r="C144" s="1">
        <v>3.7499999999999999E-3</v>
      </c>
    </row>
    <row r="145" spans="1:3" x14ac:dyDescent="0.25">
      <c r="A145" s="1" t="s">
        <v>8701</v>
      </c>
      <c r="B145" s="1" t="s">
        <v>8702</v>
      </c>
      <c r="C145" s="1">
        <v>3.7699999999999999E-3</v>
      </c>
    </row>
    <row r="146" spans="1:3" x14ac:dyDescent="0.25">
      <c r="A146" s="1" t="s">
        <v>8216</v>
      </c>
      <c r="B146" s="1" t="s">
        <v>8217</v>
      </c>
      <c r="C146" s="1">
        <v>4.0699999999999998E-3</v>
      </c>
    </row>
    <row r="147" spans="1:3" x14ac:dyDescent="0.25">
      <c r="A147" s="1" t="s">
        <v>8141</v>
      </c>
      <c r="B147" s="1" t="s">
        <v>8142</v>
      </c>
      <c r="C147" s="1">
        <v>4.0800000000000003E-3</v>
      </c>
    </row>
    <row r="148" spans="1:3" x14ac:dyDescent="0.25">
      <c r="A148" s="1" t="s">
        <v>8703</v>
      </c>
      <c r="B148" s="1" t="s">
        <v>8704</v>
      </c>
      <c r="C148" s="1">
        <v>4.3600000000000002E-3</v>
      </c>
    </row>
    <row r="149" spans="1:3" x14ac:dyDescent="0.25">
      <c r="A149" s="1" t="s">
        <v>6874</v>
      </c>
      <c r="B149" s="1" t="s">
        <v>6875</v>
      </c>
      <c r="C149" s="1">
        <v>4.5399999999999998E-3</v>
      </c>
    </row>
    <row r="150" spans="1:3" x14ac:dyDescent="0.25">
      <c r="A150" s="1" t="s">
        <v>8218</v>
      </c>
      <c r="B150" s="1" t="s">
        <v>8219</v>
      </c>
      <c r="C150" s="1">
        <v>4.8300000000000001E-3</v>
      </c>
    </row>
    <row r="151" spans="1:3" x14ac:dyDescent="0.25">
      <c r="A151" s="1" t="s">
        <v>8705</v>
      </c>
      <c r="B151" s="1" t="s">
        <v>8706</v>
      </c>
      <c r="C151" s="1">
        <v>5.0000000000000001E-3</v>
      </c>
    </row>
    <row r="152" spans="1:3" x14ac:dyDescent="0.25">
      <c r="A152" s="1" t="s">
        <v>6914</v>
      </c>
      <c r="B152" s="1" t="s">
        <v>6915</v>
      </c>
      <c r="C152" s="1">
        <v>5.0000000000000001E-3</v>
      </c>
    </row>
    <row r="153" spans="1:3" x14ac:dyDescent="0.25">
      <c r="A153" s="1" t="s">
        <v>6820</v>
      </c>
      <c r="B153" s="1" t="s">
        <v>6821</v>
      </c>
      <c r="C153" s="1">
        <v>5.2900000000000004E-3</v>
      </c>
    </row>
    <row r="154" spans="1:3" x14ac:dyDescent="0.25">
      <c r="A154" s="1" t="s">
        <v>6934</v>
      </c>
      <c r="B154" s="1" t="s">
        <v>6935</v>
      </c>
      <c r="C154" s="1">
        <v>5.3E-3</v>
      </c>
    </row>
    <row r="155" spans="1:3" x14ac:dyDescent="0.25">
      <c r="A155" s="1" t="s">
        <v>7650</v>
      </c>
      <c r="B155" s="1" t="s">
        <v>7651</v>
      </c>
      <c r="C155" s="1">
        <v>5.3099999999999996E-3</v>
      </c>
    </row>
    <row r="156" spans="1:3" x14ac:dyDescent="0.25">
      <c r="A156" s="1" t="s">
        <v>8707</v>
      </c>
      <c r="B156" s="1" t="s">
        <v>8708</v>
      </c>
      <c r="C156" s="1">
        <v>5.3099999999999996E-3</v>
      </c>
    </row>
    <row r="157" spans="1:3" x14ac:dyDescent="0.25">
      <c r="A157" s="1" t="s">
        <v>8709</v>
      </c>
      <c r="B157" s="1" t="s">
        <v>8710</v>
      </c>
      <c r="C157" s="1">
        <v>5.3200000000000001E-3</v>
      </c>
    </row>
    <row r="158" spans="1:3" x14ac:dyDescent="0.25">
      <c r="A158" s="1" t="s">
        <v>8280</v>
      </c>
      <c r="B158" s="1" t="s">
        <v>8281</v>
      </c>
      <c r="C158" s="1">
        <v>5.3299999999999997E-3</v>
      </c>
    </row>
    <row r="159" spans="1:3" x14ac:dyDescent="0.25">
      <c r="A159" s="1" t="s">
        <v>7648</v>
      </c>
      <c r="B159" s="1" t="s">
        <v>7649</v>
      </c>
      <c r="C159" s="1">
        <v>5.4000000000000003E-3</v>
      </c>
    </row>
    <row r="160" spans="1:3" x14ac:dyDescent="0.25">
      <c r="A160" s="1" t="s">
        <v>7708</v>
      </c>
      <c r="B160" s="1" t="s">
        <v>7709</v>
      </c>
      <c r="C160" s="1">
        <v>5.5199999999999997E-3</v>
      </c>
    </row>
    <row r="161" spans="1:3" x14ac:dyDescent="0.25">
      <c r="A161" s="1" t="s">
        <v>7979</v>
      </c>
      <c r="B161" s="1" t="s">
        <v>7980</v>
      </c>
      <c r="C161" s="1">
        <v>5.6800000000000002E-3</v>
      </c>
    </row>
    <row r="162" spans="1:3" x14ac:dyDescent="0.25">
      <c r="A162" s="1" t="s">
        <v>6900</v>
      </c>
      <c r="B162" s="1" t="s">
        <v>6901</v>
      </c>
      <c r="C162" s="1">
        <v>5.7200000000000003E-3</v>
      </c>
    </row>
    <row r="163" spans="1:3" x14ac:dyDescent="0.25">
      <c r="A163" s="1" t="s">
        <v>8711</v>
      </c>
      <c r="B163" s="1" t="s">
        <v>8712</v>
      </c>
      <c r="C163" s="1">
        <v>5.7400000000000003E-3</v>
      </c>
    </row>
    <row r="164" spans="1:3" x14ac:dyDescent="0.25">
      <c r="A164" s="1" t="s">
        <v>8713</v>
      </c>
      <c r="B164" s="1" t="s">
        <v>8714</v>
      </c>
      <c r="C164" s="1">
        <v>5.7600000000000004E-3</v>
      </c>
    </row>
    <row r="165" spans="1:3" x14ac:dyDescent="0.25">
      <c r="A165" s="1" t="s">
        <v>7362</v>
      </c>
      <c r="B165" s="1" t="s">
        <v>7363</v>
      </c>
      <c r="C165" s="1">
        <v>6.13E-3</v>
      </c>
    </row>
    <row r="166" spans="1:3" x14ac:dyDescent="0.25">
      <c r="A166" s="1" t="s">
        <v>7662</v>
      </c>
      <c r="B166" s="1" t="s">
        <v>7663</v>
      </c>
      <c r="C166" s="1">
        <v>6.2599999999999999E-3</v>
      </c>
    </row>
    <row r="167" spans="1:3" x14ac:dyDescent="0.25">
      <c r="A167" s="1" t="s">
        <v>7710</v>
      </c>
      <c r="B167" s="1" t="s">
        <v>7711</v>
      </c>
      <c r="C167" s="1">
        <v>6.5599999999999999E-3</v>
      </c>
    </row>
    <row r="168" spans="1:3" x14ac:dyDescent="0.25">
      <c r="A168" s="1" t="s">
        <v>8715</v>
      </c>
      <c r="B168" s="1" t="s">
        <v>8716</v>
      </c>
      <c r="C168" s="1">
        <v>7.1199999999999996E-3</v>
      </c>
    </row>
    <row r="169" spans="1:3" x14ac:dyDescent="0.25">
      <c r="A169" s="1" t="s">
        <v>8127</v>
      </c>
      <c r="B169" s="1" t="s">
        <v>8128</v>
      </c>
      <c r="C169" s="1">
        <v>7.1300000000000001E-3</v>
      </c>
    </row>
    <row r="170" spans="1:3" x14ac:dyDescent="0.25">
      <c r="A170" s="1" t="s">
        <v>8011</v>
      </c>
      <c r="B170" s="1" t="s">
        <v>8012</v>
      </c>
      <c r="C170" s="1">
        <v>7.1500000000000001E-3</v>
      </c>
    </row>
    <row r="171" spans="1:3" x14ac:dyDescent="0.25">
      <c r="A171" s="1" t="s">
        <v>7213</v>
      </c>
      <c r="B171" s="1" t="s">
        <v>7214</v>
      </c>
      <c r="C171" s="1">
        <v>7.1599999999999997E-3</v>
      </c>
    </row>
    <row r="172" spans="1:3" x14ac:dyDescent="0.25">
      <c r="A172" s="1" t="s">
        <v>8240</v>
      </c>
      <c r="B172" s="1" t="s">
        <v>8241</v>
      </c>
      <c r="C172" s="1">
        <v>7.3200000000000001E-3</v>
      </c>
    </row>
    <row r="173" spans="1:3" x14ac:dyDescent="0.25">
      <c r="A173" s="1" t="s">
        <v>7706</v>
      </c>
      <c r="B173" s="1" t="s">
        <v>7707</v>
      </c>
      <c r="C173" s="1">
        <v>7.3299999999999997E-3</v>
      </c>
    </row>
    <row r="174" spans="1:3" x14ac:dyDescent="0.25">
      <c r="A174" s="1" t="s">
        <v>6940</v>
      </c>
      <c r="B174" s="1" t="s">
        <v>6941</v>
      </c>
      <c r="C174" s="1">
        <v>7.3899999999999999E-3</v>
      </c>
    </row>
    <row r="175" spans="1:3" x14ac:dyDescent="0.25">
      <c r="A175" s="1" t="s">
        <v>8717</v>
      </c>
      <c r="B175" s="1" t="s">
        <v>8718</v>
      </c>
      <c r="C175" s="1">
        <v>7.43E-3</v>
      </c>
    </row>
    <row r="176" spans="1:3" x14ac:dyDescent="0.25">
      <c r="A176" s="1" t="s">
        <v>8719</v>
      </c>
      <c r="B176" s="1" t="s">
        <v>8720</v>
      </c>
      <c r="C176" s="1">
        <v>7.4599999999999996E-3</v>
      </c>
    </row>
    <row r="177" spans="1:3" x14ac:dyDescent="0.25">
      <c r="A177" s="1" t="s">
        <v>8721</v>
      </c>
      <c r="B177" s="1" t="s">
        <v>8722</v>
      </c>
      <c r="C177" s="1">
        <v>7.4700000000000001E-3</v>
      </c>
    </row>
    <row r="178" spans="1:3" x14ac:dyDescent="0.25">
      <c r="A178" s="1" t="s">
        <v>6868</v>
      </c>
      <c r="B178" s="1" t="s">
        <v>6869</v>
      </c>
      <c r="C178" s="1">
        <v>7.4799999999999997E-3</v>
      </c>
    </row>
    <row r="179" spans="1:3" x14ac:dyDescent="0.25">
      <c r="A179" s="1" t="s">
        <v>8723</v>
      </c>
      <c r="B179" s="1" t="s">
        <v>8724</v>
      </c>
      <c r="C179" s="1">
        <v>7.4900000000000001E-3</v>
      </c>
    </row>
    <row r="180" spans="1:3" x14ac:dyDescent="0.25">
      <c r="A180" s="1" t="s">
        <v>8725</v>
      </c>
      <c r="B180" s="1" t="s">
        <v>8726</v>
      </c>
      <c r="C180" s="1">
        <v>7.4900000000000001E-3</v>
      </c>
    </row>
    <row r="181" spans="1:3" x14ac:dyDescent="0.25">
      <c r="A181" s="1" t="s">
        <v>8727</v>
      </c>
      <c r="B181" s="1" t="s">
        <v>8728</v>
      </c>
      <c r="C181" s="1">
        <v>7.4900000000000001E-3</v>
      </c>
    </row>
    <row r="182" spans="1:3" x14ac:dyDescent="0.25">
      <c r="A182" s="1" t="s">
        <v>8174</v>
      </c>
      <c r="B182" s="1" t="s">
        <v>8175</v>
      </c>
      <c r="C182" s="1">
        <v>7.4900000000000001E-3</v>
      </c>
    </row>
    <row r="183" spans="1:3" x14ac:dyDescent="0.25">
      <c r="A183" s="1" t="s">
        <v>6806</v>
      </c>
      <c r="B183" s="1" t="s">
        <v>6807</v>
      </c>
      <c r="C183" s="1">
        <v>7.4900000000000001E-3</v>
      </c>
    </row>
    <row r="184" spans="1:3" x14ac:dyDescent="0.25">
      <c r="A184" s="1" t="s">
        <v>8729</v>
      </c>
      <c r="B184" s="1" t="s">
        <v>8730</v>
      </c>
      <c r="C184" s="1">
        <v>7.6699999999999997E-3</v>
      </c>
    </row>
    <row r="185" spans="1:3" x14ac:dyDescent="0.25">
      <c r="A185" s="1" t="s">
        <v>8236</v>
      </c>
      <c r="B185" s="1" t="s">
        <v>8237</v>
      </c>
      <c r="C185" s="1">
        <v>7.8200000000000006E-3</v>
      </c>
    </row>
    <row r="186" spans="1:3" x14ac:dyDescent="0.25">
      <c r="A186" s="1" t="s">
        <v>7945</v>
      </c>
      <c r="B186" s="1" t="s">
        <v>7946</v>
      </c>
      <c r="C186" s="1">
        <v>7.8399999999999997E-3</v>
      </c>
    </row>
    <row r="187" spans="1:3" x14ac:dyDescent="0.25">
      <c r="A187" s="1" t="s">
        <v>8043</v>
      </c>
      <c r="B187" s="1" t="s">
        <v>8044</v>
      </c>
      <c r="C187" s="1">
        <v>8.0800000000000004E-3</v>
      </c>
    </row>
    <row r="188" spans="1:3" x14ac:dyDescent="0.25">
      <c r="A188" s="1" t="s">
        <v>8731</v>
      </c>
      <c r="B188" s="1" t="s">
        <v>8732</v>
      </c>
      <c r="C188" s="1">
        <v>8.1399999999999997E-3</v>
      </c>
    </row>
    <row r="189" spans="1:3" x14ac:dyDescent="0.25">
      <c r="A189" s="1" t="s">
        <v>8733</v>
      </c>
      <c r="B189" s="1" t="s">
        <v>8734</v>
      </c>
      <c r="C189" s="1">
        <v>8.1499999999999993E-3</v>
      </c>
    </row>
    <row r="190" spans="1:3" x14ac:dyDescent="0.25">
      <c r="A190" s="1" t="s">
        <v>6808</v>
      </c>
      <c r="B190" s="1" t="s">
        <v>8147</v>
      </c>
      <c r="C190" s="1">
        <v>8.2000000000000007E-3</v>
      </c>
    </row>
    <row r="191" spans="1:3" x14ac:dyDescent="0.25">
      <c r="A191" s="1" t="s">
        <v>7636</v>
      </c>
      <c r="B191" s="1" t="s">
        <v>7637</v>
      </c>
      <c r="C191" s="1">
        <v>8.2100000000000003E-3</v>
      </c>
    </row>
    <row r="192" spans="1:3" x14ac:dyDescent="0.25">
      <c r="A192" s="1" t="s">
        <v>8214</v>
      </c>
      <c r="B192" s="1" t="s">
        <v>8215</v>
      </c>
      <c r="C192" s="1">
        <v>8.77E-3</v>
      </c>
    </row>
    <row r="193" spans="1:3" x14ac:dyDescent="0.25">
      <c r="A193" s="1" t="s">
        <v>7949</v>
      </c>
      <c r="B193" s="1" t="s">
        <v>7950</v>
      </c>
      <c r="C193" s="1">
        <v>9.8799999999999999E-3</v>
      </c>
    </row>
    <row r="194" spans="1:3" x14ac:dyDescent="0.25">
      <c r="A194" s="1" t="s">
        <v>7199</v>
      </c>
      <c r="B194" s="1" t="s">
        <v>7200</v>
      </c>
      <c r="C194" s="1">
        <v>9.9100000000000004E-3</v>
      </c>
    </row>
    <row r="195" spans="1:3" x14ac:dyDescent="0.25">
      <c r="A195" s="1" t="s">
        <v>8735</v>
      </c>
      <c r="B195" s="1" t="s">
        <v>8736</v>
      </c>
      <c r="C195" s="1">
        <v>9.92E-3</v>
      </c>
    </row>
    <row r="196" spans="1:3" x14ac:dyDescent="0.25">
      <c r="A196" s="1" t="s">
        <v>8737</v>
      </c>
      <c r="B196" s="1" t="s">
        <v>8738</v>
      </c>
      <c r="C196" s="1">
        <v>9.92E-3</v>
      </c>
    </row>
    <row r="197" spans="1:3" x14ac:dyDescent="0.25">
      <c r="A197" s="1" t="s">
        <v>7155</v>
      </c>
      <c r="B197" s="1" t="s">
        <v>7156</v>
      </c>
      <c r="C197" s="1">
        <v>9.9299999999999996E-3</v>
      </c>
    </row>
    <row r="198" spans="1:3" x14ac:dyDescent="0.25">
      <c r="A198" s="1" t="s">
        <v>7678</v>
      </c>
      <c r="B198" s="1" t="s">
        <v>7679</v>
      </c>
      <c r="C198" s="1">
        <v>9.9299999999999996E-3</v>
      </c>
    </row>
    <row r="199" spans="1:3" x14ac:dyDescent="0.25">
      <c r="A199" s="1" t="s">
        <v>8739</v>
      </c>
      <c r="B199" s="1" t="s">
        <v>8740</v>
      </c>
      <c r="C199" s="1">
        <v>9.9299999999999996E-3</v>
      </c>
    </row>
    <row r="200" spans="1:3" x14ac:dyDescent="0.25">
      <c r="A200" s="1" t="s">
        <v>8741</v>
      </c>
      <c r="B200" s="1" t="s">
        <v>8742</v>
      </c>
      <c r="C200" s="1">
        <v>9.9399999999999992E-3</v>
      </c>
    </row>
    <row r="201" spans="1:3" x14ac:dyDescent="0.25">
      <c r="A201" s="1" t="s">
        <v>7668</v>
      </c>
      <c r="B201" s="1" t="s">
        <v>7669</v>
      </c>
      <c r="C201" s="1">
        <v>9.9399999999999992E-3</v>
      </c>
    </row>
    <row r="202" spans="1:3" x14ac:dyDescent="0.25">
      <c r="A202" s="1" t="s">
        <v>8743</v>
      </c>
      <c r="B202" s="1" t="s">
        <v>8744</v>
      </c>
      <c r="C202" s="1">
        <v>9.9399999999999992E-3</v>
      </c>
    </row>
    <row r="203" spans="1:3" x14ac:dyDescent="0.25">
      <c r="A203" s="1" t="s">
        <v>8745</v>
      </c>
      <c r="B203" s="1" t="s">
        <v>8746</v>
      </c>
      <c r="C203" s="1">
        <v>9.9399999999999992E-3</v>
      </c>
    </row>
    <row r="204" spans="1:3" x14ac:dyDescent="0.25">
      <c r="A204" s="1" t="s">
        <v>7370</v>
      </c>
      <c r="B204" s="1" t="s">
        <v>7371</v>
      </c>
      <c r="C204" s="1">
        <v>9.9399999999999992E-3</v>
      </c>
    </row>
    <row r="205" spans="1:3" x14ac:dyDescent="0.25">
      <c r="A205" s="1" t="s">
        <v>8747</v>
      </c>
      <c r="B205" s="1" t="s">
        <v>8748</v>
      </c>
      <c r="C205" s="1">
        <v>9.9399999999999992E-3</v>
      </c>
    </row>
    <row r="206" spans="1:3" x14ac:dyDescent="0.25">
      <c r="A206" s="1" t="s">
        <v>8749</v>
      </c>
      <c r="B206" s="1" t="s">
        <v>8750</v>
      </c>
      <c r="C206" s="1">
        <v>9.9399999999999992E-3</v>
      </c>
    </row>
    <row r="207" spans="1:3" x14ac:dyDescent="0.25">
      <c r="A207" s="1" t="s">
        <v>8751</v>
      </c>
      <c r="B207" s="1" t="s">
        <v>8752</v>
      </c>
      <c r="C207" s="1">
        <v>9.9399999999999992E-3</v>
      </c>
    </row>
    <row r="208" spans="1:3" x14ac:dyDescent="0.25">
      <c r="A208" s="1" t="s">
        <v>8753</v>
      </c>
      <c r="B208" s="1" t="s">
        <v>8754</v>
      </c>
      <c r="C208" s="1">
        <v>9.9399999999999992E-3</v>
      </c>
    </row>
    <row r="209" spans="1:3" x14ac:dyDescent="0.25">
      <c r="A209" s="1" t="s">
        <v>8755</v>
      </c>
      <c r="B209" s="1" t="s">
        <v>8756</v>
      </c>
      <c r="C209" s="1">
        <v>9.9399999999999992E-3</v>
      </c>
    </row>
    <row r="210" spans="1:3" x14ac:dyDescent="0.25">
      <c r="A210" s="1" t="s">
        <v>8757</v>
      </c>
      <c r="B210" s="1" t="s">
        <v>8758</v>
      </c>
      <c r="C210" s="1">
        <v>9.9399999999999992E-3</v>
      </c>
    </row>
    <row r="211" spans="1:3" x14ac:dyDescent="0.25">
      <c r="A211" s="1" t="s">
        <v>8759</v>
      </c>
      <c r="B211" s="1" t="s">
        <v>8760</v>
      </c>
      <c r="C211" s="1">
        <v>9.9600000000000001E-3</v>
      </c>
    </row>
    <row r="212" spans="1:3" x14ac:dyDescent="0.25">
      <c r="A212" s="1" t="s">
        <v>8761</v>
      </c>
      <c r="B212" s="1" t="s">
        <v>8762</v>
      </c>
      <c r="C212" s="1">
        <v>9.9799999999999993E-3</v>
      </c>
    </row>
    <row r="213" spans="1:3" x14ac:dyDescent="0.25">
      <c r="A213" s="1" t="s">
        <v>8252</v>
      </c>
      <c r="B213" s="1" t="s">
        <v>8253</v>
      </c>
      <c r="C213" s="1">
        <v>1.061E-2</v>
      </c>
    </row>
    <row r="214" spans="1:3" x14ac:dyDescent="0.25">
      <c r="A214" s="1" t="s">
        <v>8763</v>
      </c>
      <c r="B214" s="1" t="s">
        <v>8764</v>
      </c>
      <c r="C214" s="1">
        <v>1.064E-2</v>
      </c>
    </row>
    <row r="215" spans="1:3" x14ac:dyDescent="0.25">
      <c r="A215" s="1" t="s">
        <v>7388</v>
      </c>
      <c r="B215" s="1" t="s">
        <v>7389</v>
      </c>
      <c r="C215" s="1">
        <v>1.0789999999999999E-2</v>
      </c>
    </row>
    <row r="216" spans="1:3" x14ac:dyDescent="0.25">
      <c r="A216" s="1" t="s">
        <v>8765</v>
      </c>
      <c r="B216" s="1" t="s">
        <v>8766</v>
      </c>
      <c r="C216" s="1">
        <v>1.0800000000000001E-2</v>
      </c>
    </row>
    <row r="217" spans="1:3" x14ac:dyDescent="0.25">
      <c r="A217" s="1" t="s">
        <v>8262</v>
      </c>
      <c r="B217" s="1" t="s">
        <v>8263</v>
      </c>
      <c r="C217" s="1">
        <v>1.081E-2</v>
      </c>
    </row>
    <row r="218" spans="1:3" x14ac:dyDescent="0.25">
      <c r="A218" s="1" t="s">
        <v>8767</v>
      </c>
      <c r="B218" s="1" t="s">
        <v>8768</v>
      </c>
      <c r="C218" s="1">
        <v>1.081E-2</v>
      </c>
    </row>
    <row r="219" spans="1:3" x14ac:dyDescent="0.25">
      <c r="A219" s="1" t="s">
        <v>8769</v>
      </c>
      <c r="B219" s="1" t="s">
        <v>8770</v>
      </c>
      <c r="C219" s="1">
        <v>1.082E-2</v>
      </c>
    </row>
    <row r="220" spans="1:3" x14ac:dyDescent="0.25">
      <c r="A220" s="1" t="s">
        <v>7702</v>
      </c>
      <c r="B220" s="1" t="s">
        <v>7703</v>
      </c>
      <c r="C220" s="1">
        <v>1.0840000000000001E-2</v>
      </c>
    </row>
    <row r="221" spans="1:3" x14ac:dyDescent="0.25">
      <c r="A221" s="1" t="s">
        <v>8254</v>
      </c>
      <c r="B221" s="1" t="s">
        <v>8255</v>
      </c>
      <c r="C221" s="1">
        <v>1.0840000000000001E-2</v>
      </c>
    </row>
    <row r="222" spans="1:3" x14ac:dyDescent="0.25">
      <c r="A222" s="1" t="s">
        <v>8771</v>
      </c>
      <c r="B222" s="1" t="s">
        <v>8772</v>
      </c>
      <c r="C222" s="1">
        <v>1.0880000000000001E-2</v>
      </c>
    </row>
    <row r="223" spans="1:3" x14ac:dyDescent="0.25">
      <c r="A223" s="1" t="s">
        <v>8773</v>
      </c>
      <c r="B223" s="1" t="s">
        <v>8774</v>
      </c>
      <c r="C223" s="1">
        <v>1.089E-2</v>
      </c>
    </row>
    <row r="224" spans="1:3" x14ac:dyDescent="0.25">
      <c r="A224" s="1" t="s">
        <v>8775</v>
      </c>
      <c r="B224" s="1" t="s">
        <v>8776</v>
      </c>
      <c r="C224" s="1">
        <v>1.089E-2</v>
      </c>
    </row>
    <row r="225" spans="1:3" x14ac:dyDescent="0.25">
      <c r="A225" s="1" t="s">
        <v>8777</v>
      </c>
      <c r="B225" s="1" t="s">
        <v>8778</v>
      </c>
      <c r="C225" s="1">
        <v>1.089E-2</v>
      </c>
    </row>
    <row r="226" spans="1:3" x14ac:dyDescent="0.25">
      <c r="A226" s="1" t="s">
        <v>7666</v>
      </c>
      <c r="B226" s="1" t="s">
        <v>7667</v>
      </c>
      <c r="C226" s="1">
        <v>1.089E-2</v>
      </c>
    </row>
    <row r="227" spans="1:3" x14ac:dyDescent="0.25">
      <c r="A227" s="1" t="s">
        <v>8779</v>
      </c>
      <c r="B227" s="1" t="s">
        <v>8780</v>
      </c>
      <c r="C227" s="1">
        <v>1.089E-2</v>
      </c>
    </row>
    <row r="228" spans="1:3" x14ac:dyDescent="0.25">
      <c r="A228" s="1" t="s">
        <v>8781</v>
      </c>
      <c r="B228" s="1" t="s">
        <v>8782</v>
      </c>
      <c r="C228" s="1">
        <v>1.09E-2</v>
      </c>
    </row>
    <row r="229" spans="1:3" x14ac:dyDescent="0.25">
      <c r="A229" s="1" t="s">
        <v>8783</v>
      </c>
      <c r="B229" s="1" t="s">
        <v>8784</v>
      </c>
      <c r="C229" s="1">
        <v>1.09E-2</v>
      </c>
    </row>
    <row r="230" spans="1:3" x14ac:dyDescent="0.25">
      <c r="A230" s="1" t="s">
        <v>7676</v>
      </c>
      <c r="B230" s="1" t="s">
        <v>7677</v>
      </c>
      <c r="C230" s="1">
        <v>1.09E-2</v>
      </c>
    </row>
    <row r="231" spans="1:3" x14ac:dyDescent="0.25">
      <c r="A231" s="1" t="s">
        <v>8785</v>
      </c>
      <c r="B231" s="1" t="s">
        <v>8786</v>
      </c>
      <c r="C231" s="1">
        <v>1.09E-2</v>
      </c>
    </row>
    <row r="232" spans="1:3" x14ac:dyDescent="0.25">
      <c r="A232" s="1" t="s">
        <v>8787</v>
      </c>
      <c r="B232" s="1" t="s">
        <v>8788</v>
      </c>
      <c r="C232" s="1">
        <v>1.09E-2</v>
      </c>
    </row>
    <row r="233" spans="1:3" x14ac:dyDescent="0.25">
      <c r="A233" s="1" t="s">
        <v>8789</v>
      </c>
      <c r="B233" s="1" t="s">
        <v>8790</v>
      </c>
      <c r="C233" s="1">
        <v>1.09E-2</v>
      </c>
    </row>
    <row r="234" spans="1:3" x14ac:dyDescent="0.25">
      <c r="A234" s="1" t="s">
        <v>8791</v>
      </c>
      <c r="B234" s="1" t="s">
        <v>8792</v>
      </c>
      <c r="C234" s="1">
        <v>1.0919999999999999E-2</v>
      </c>
    </row>
    <row r="235" spans="1:3" x14ac:dyDescent="0.25">
      <c r="A235" s="1" t="s">
        <v>8793</v>
      </c>
      <c r="B235" s="1" t="s">
        <v>8794</v>
      </c>
      <c r="C235" s="1">
        <v>1.093E-2</v>
      </c>
    </row>
    <row r="236" spans="1:3" x14ac:dyDescent="0.25">
      <c r="A236" s="1" t="s">
        <v>8795</v>
      </c>
      <c r="B236" s="1" t="s">
        <v>8796</v>
      </c>
      <c r="C236" s="1">
        <v>1.094E-2</v>
      </c>
    </row>
    <row r="237" spans="1:3" x14ac:dyDescent="0.25">
      <c r="A237" s="1" t="s">
        <v>8109</v>
      </c>
      <c r="B237" s="1" t="s">
        <v>8110</v>
      </c>
      <c r="C237" s="1">
        <v>1.111E-2</v>
      </c>
    </row>
    <row r="238" spans="1:3" x14ac:dyDescent="0.25">
      <c r="A238" s="1" t="s">
        <v>8797</v>
      </c>
      <c r="B238" s="1" t="s">
        <v>8798</v>
      </c>
      <c r="C238" s="1">
        <v>1.1140000000000001E-2</v>
      </c>
    </row>
    <row r="239" spans="1:3" x14ac:dyDescent="0.25">
      <c r="A239" s="1" t="s">
        <v>6852</v>
      </c>
      <c r="B239" s="1" t="s">
        <v>6853</v>
      </c>
      <c r="C239" s="1">
        <v>1.227E-2</v>
      </c>
    </row>
    <row r="240" spans="1:3" x14ac:dyDescent="0.25">
      <c r="A240" s="1" t="s">
        <v>8799</v>
      </c>
      <c r="B240" s="1" t="s">
        <v>8800</v>
      </c>
      <c r="C240" s="1">
        <v>1.2290000000000001E-2</v>
      </c>
    </row>
    <row r="241" spans="1:3" x14ac:dyDescent="0.25">
      <c r="A241" s="1" t="s">
        <v>7694</v>
      </c>
      <c r="B241" s="1" t="s">
        <v>7695</v>
      </c>
      <c r="C241" s="1">
        <v>1.2319999999999999E-2</v>
      </c>
    </row>
    <row r="242" spans="1:3" x14ac:dyDescent="0.25">
      <c r="A242" s="1" t="s">
        <v>6812</v>
      </c>
      <c r="B242" s="1" t="s">
        <v>6813</v>
      </c>
      <c r="C242" s="1">
        <v>1.2460000000000001E-2</v>
      </c>
    </row>
    <row r="243" spans="1:3" x14ac:dyDescent="0.25">
      <c r="A243" s="1" t="s">
        <v>8801</v>
      </c>
      <c r="B243" s="1" t="s">
        <v>8802</v>
      </c>
      <c r="C243" s="1">
        <v>1.256E-2</v>
      </c>
    </row>
    <row r="244" spans="1:3" x14ac:dyDescent="0.25">
      <c r="A244" s="1" t="s">
        <v>8803</v>
      </c>
      <c r="B244" s="1" t="s">
        <v>8804</v>
      </c>
      <c r="C244" s="1">
        <v>1.256E-2</v>
      </c>
    </row>
    <row r="245" spans="1:3" x14ac:dyDescent="0.25">
      <c r="A245" s="1" t="s">
        <v>8099</v>
      </c>
      <c r="B245" s="1" t="s">
        <v>8100</v>
      </c>
      <c r="C245" s="1">
        <v>1.256E-2</v>
      </c>
    </row>
    <row r="246" spans="1:3" x14ac:dyDescent="0.25">
      <c r="A246" s="1" t="s">
        <v>8805</v>
      </c>
      <c r="B246" s="1" t="s">
        <v>8806</v>
      </c>
      <c r="C246" s="1">
        <v>1.2789999999999999E-2</v>
      </c>
    </row>
    <row r="247" spans="1:3" x14ac:dyDescent="0.25">
      <c r="A247" s="1" t="s">
        <v>8807</v>
      </c>
      <c r="B247" s="1" t="s">
        <v>8808</v>
      </c>
      <c r="C247" s="1">
        <v>1.29E-2</v>
      </c>
    </row>
    <row r="248" spans="1:3" x14ac:dyDescent="0.25">
      <c r="A248" s="1" t="s">
        <v>8139</v>
      </c>
      <c r="B248" s="1" t="s">
        <v>8140</v>
      </c>
      <c r="C248" s="1">
        <v>1.291E-2</v>
      </c>
    </row>
    <row r="249" spans="1:3" x14ac:dyDescent="0.25">
      <c r="A249" s="1" t="s">
        <v>7324</v>
      </c>
      <c r="B249" s="1" t="s">
        <v>7325</v>
      </c>
      <c r="C249" s="1">
        <v>1.306E-2</v>
      </c>
    </row>
    <row r="250" spans="1:3" x14ac:dyDescent="0.25">
      <c r="A250" s="1" t="s">
        <v>8027</v>
      </c>
      <c r="B250" s="1" t="s">
        <v>8028</v>
      </c>
      <c r="C250" s="1">
        <v>1.323E-2</v>
      </c>
    </row>
    <row r="251" spans="1:3" x14ac:dyDescent="0.25">
      <c r="A251" s="1" t="s">
        <v>8133</v>
      </c>
      <c r="B251" s="1" t="s">
        <v>8134</v>
      </c>
      <c r="C251" s="1">
        <v>1.477E-2</v>
      </c>
    </row>
    <row r="252" spans="1:3" x14ac:dyDescent="0.25">
      <c r="A252" s="1" t="s">
        <v>6862</v>
      </c>
      <c r="B252" s="1" t="s">
        <v>6863</v>
      </c>
      <c r="C252" s="1">
        <v>1.5769999999999999E-2</v>
      </c>
    </row>
    <row r="253" spans="1:3" x14ac:dyDescent="0.25">
      <c r="A253" s="1" t="s">
        <v>7414</v>
      </c>
      <c r="B253" s="1" t="s">
        <v>7415</v>
      </c>
      <c r="C253" s="1">
        <v>1.5990000000000001E-2</v>
      </c>
    </row>
    <row r="254" spans="1:3" x14ac:dyDescent="0.25">
      <c r="A254" s="1" t="s">
        <v>7704</v>
      </c>
      <c r="B254" s="1" t="s">
        <v>7705</v>
      </c>
      <c r="C254" s="1">
        <v>1.6060000000000001E-2</v>
      </c>
    </row>
    <row r="255" spans="1:3" x14ac:dyDescent="0.25">
      <c r="A255" s="1" t="s">
        <v>8809</v>
      </c>
      <c r="B255" s="1" t="s">
        <v>8810</v>
      </c>
      <c r="C255" s="1">
        <v>1.6240000000000001E-2</v>
      </c>
    </row>
    <row r="256" spans="1:3" x14ac:dyDescent="0.25">
      <c r="A256" s="1" t="s">
        <v>8811</v>
      </c>
      <c r="B256" s="1" t="s">
        <v>8812</v>
      </c>
      <c r="C256" s="1">
        <v>1.627E-2</v>
      </c>
    </row>
    <row r="257" spans="1:3" x14ac:dyDescent="0.25">
      <c r="A257" s="1" t="s">
        <v>8113</v>
      </c>
      <c r="B257" s="1" t="s">
        <v>8114</v>
      </c>
      <c r="C257" s="1">
        <v>1.6289999999999999E-2</v>
      </c>
    </row>
    <row r="258" spans="1:3" x14ac:dyDescent="0.25">
      <c r="A258" s="1" t="s">
        <v>8813</v>
      </c>
      <c r="B258" s="1" t="s">
        <v>8814</v>
      </c>
      <c r="C258" s="1">
        <v>1.6310000000000002E-2</v>
      </c>
    </row>
    <row r="259" spans="1:3" x14ac:dyDescent="0.25">
      <c r="A259" s="1" t="s">
        <v>8290</v>
      </c>
      <c r="B259" s="1" t="s">
        <v>8291</v>
      </c>
      <c r="C259" s="1">
        <v>1.6330000000000001E-2</v>
      </c>
    </row>
    <row r="260" spans="1:3" x14ac:dyDescent="0.25">
      <c r="A260" s="1" t="s">
        <v>8162</v>
      </c>
      <c r="B260" s="1" t="s">
        <v>8163</v>
      </c>
      <c r="C260" s="1">
        <v>1.6330000000000001E-2</v>
      </c>
    </row>
    <row r="261" spans="1:3" x14ac:dyDescent="0.25">
      <c r="A261" s="1" t="s">
        <v>8815</v>
      </c>
      <c r="B261" s="1" t="s">
        <v>8816</v>
      </c>
      <c r="C261" s="1">
        <v>1.6330000000000001E-2</v>
      </c>
    </row>
    <row r="262" spans="1:3" x14ac:dyDescent="0.25">
      <c r="A262" s="1" t="s">
        <v>8817</v>
      </c>
      <c r="B262" s="1" t="s">
        <v>8818</v>
      </c>
      <c r="C262" s="1">
        <v>1.6330000000000001E-2</v>
      </c>
    </row>
    <row r="263" spans="1:3" x14ac:dyDescent="0.25">
      <c r="A263" s="1" t="s">
        <v>8819</v>
      </c>
      <c r="B263" s="1" t="s">
        <v>8820</v>
      </c>
      <c r="C263" s="1">
        <v>1.635E-2</v>
      </c>
    </row>
    <row r="264" spans="1:3" x14ac:dyDescent="0.25">
      <c r="A264" s="1" t="s">
        <v>8821</v>
      </c>
      <c r="B264" s="1" t="s">
        <v>8822</v>
      </c>
      <c r="C264" s="1">
        <v>1.6469999999999999E-2</v>
      </c>
    </row>
    <row r="265" spans="1:3" x14ac:dyDescent="0.25">
      <c r="A265" s="1" t="s">
        <v>8823</v>
      </c>
      <c r="B265" s="1" t="s">
        <v>8824</v>
      </c>
      <c r="C265" s="1">
        <v>1.6750000000000001E-2</v>
      </c>
    </row>
    <row r="266" spans="1:3" x14ac:dyDescent="0.25">
      <c r="A266" s="1" t="s">
        <v>8825</v>
      </c>
      <c r="B266" s="1" t="s">
        <v>8826</v>
      </c>
      <c r="C266" s="1">
        <v>1.702E-2</v>
      </c>
    </row>
    <row r="267" spans="1:3" x14ac:dyDescent="0.25">
      <c r="A267" s="1" t="s">
        <v>8827</v>
      </c>
      <c r="B267" s="1" t="s">
        <v>8828</v>
      </c>
      <c r="C267" s="1">
        <v>1.7170000000000001E-2</v>
      </c>
    </row>
    <row r="268" spans="1:3" x14ac:dyDescent="0.25">
      <c r="A268" s="1" t="s">
        <v>7350</v>
      </c>
      <c r="B268" s="1" t="s">
        <v>7351</v>
      </c>
      <c r="C268" s="1">
        <v>1.7389999999999999E-2</v>
      </c>
    </row>
    <row r="269" spans="1:3" x14ac:dyDescent="0.25">
      <c r="A269" s="1" t="s">
        <v>8041</v>
      </c>
      <c r="B269" s="1" t="s">
        <v>8042</v>
      </c>
      <c r="C269" s="1">
        <v>1.7510000000000001E-2</v>
      </c>
    </row>
    <row r="270" spans="1:3" x14ac:dyDescent="0.25">
      <c r="A270" s="1" t="s">
        <v>8188</v>
      </c>
      <c r="B270" s="1" t="s">
        <v>8189</v>
      </c>
      <c r="C270" s="1">
        <v>1.8589999999999999E-2</v>
      </c>
    </row>
    <row r="271" spans="1:3" x14ac:dyDescent="0.25">
      <c r="A271" s="1" t="s">
        <v>8829</v>
      </c>
      <c r="B271" s="1" t="s">
        <v>8830</v>
      </c>
      <c r="C271" s="1">
        <v>1.8759999999999999E-2</v>
      </c>
    </row>
    <row r="272" spans="1:3" x14ac:dyDescent="0.25">
      <c r="A272" s="1" t="s">
        <v>8831</v>
      </c>
      <c r="B272" s="1" t="s">
        <v>8832</v>
      </c>
      <c r="C272" s="1">
        <v>1.8929999999999999E-2</v>
      </c>
    </row>
    <row r="273" spans="1:3" x14ac:dyDescent="0.25">
      <c r="A273" s="1" t="s">
        <v>6828</v>
      </c>
      <c r="B273" s="1" t="s">
        <v>6829</v>
      </c>
      <c r="C273" s="1">
        <v>1.916E-2</v>
      </c>
    </row>
    <row r="274" spans="1:3" x14ac:dyDescent="0.25">
      <c r="A274" s="1" t="s">
        <v>8105</v>
      </c>
      <c r="B274" s="1" t="s">
        <v>8106</v>
      </c>
      <c r="C274" s="1">
        <v>1.9210000000000001E-2</v>
      </c>
    </row>
    <row r="275" spans="1:3" x14ac:dyDescent="0.25">
      <c r="A275" s="1" t="s">
        <v>6854</v>
      </c>
      <c r="B275" s="1" t="s">
        <v>6855</v>
      </c>
      <c r="C275" s="1">
        <v>1.9259999999999999E-2</v>
      </c>
    </row>
    <row r="276" spans="1:3" x14ac:dyDescent="0.25">
      <c r="A276" s="1" t="s">
        <v>8061</v>
      </c>
      <c r="B276" s="1" t="s">
        <v>8062</v>
      </c>
      <c r="C276" s="1">
        <v>1.9349999999999999E-2</v>
      </c>
    </row>
    <row r="277" spans="1:3" x14ac:dyDescent="0.25">
      <c r="A277" s="1" t="s">
        <v>8833</v>
      </c>
      <c r="B277" s="1" t="s">
        <v>8834</v>
      </c>
      <c r="C277" s="1">
        <v>1.9349999999999999E-2</v>
      </c>
    </row>
    <row r="278" spans="1:3" x14ac:dyDescent="0.25">
      <c r="A278" s="1" t="s">
        <v>8248</v>
      </c>
      <c r="B278" s="1" t="s">
        <v>8249</v>
      </c>
      <c r="C278" s="1">
        <v>2.026E-2</v>
      </c>
    </row>
    <row r="279" spans="1:3" x14ac:dyDescent="0.25">
      <c r="A279" s="1" t="s">
        <v>8835</v>
      </c>
      <c r="B279" s="1" t="s">
        <v>8836</v>
      </c>
      <c r="C279" s="1">
        <v>2.0279999999999999E-2</v>
      </c>
    </row>
    <row r="280" spans="1:3" x14ac:dyDescent="0.25">
      <c r="A280" s="1" t="s">
        <v>6964</v>
      </c>
      <c r="B280" s="1" t="s">
        <v>6965</v>
      </c>
      <c r="C280" s="1">
        <v>2.0279999999999999E-2</v>
      </c>
    </row>
    <row r="281" spans="1:3" x14ac:dyDescent="0.25">
      <c r="A281" s="1" t="s">
        <v>8837</v>
      </c>
      <c r="B281" s="1" t="s">
        <v>8838</v>
      </c>
      <c r="C281" s="1">
        <v>2.0330000000000001E-2</v>
      </c>
    </row>
    <row r="282" spans="1:3" x14ac:dyDescent="0.25">
      <c r="A282" s="1" t="s">
        <v>8839</v>
      </c>
      <c r="B282" s="1" t="s">
        <v>8840</v>
      </c>
      <c r="C282" s="1">
        <v>2.034E-2</v>
      </c>
    </row>
    <row r="283" spans="1:3" x14ac:dyDescent="0.25">
      <c r="A283" s="1" t="s">
        <v>7410</v>
      </c>
      <c r="B283" s="1" t="s">
        <v>7411</v>
      </c>
      <c r="C283" s="1">
        <v>2.0379999999999999E-2</v>
      </c>
    </row>
    <row r="284" spans="1:3" x14ac:dyDescent="0.25">
      <c r="A284" s="1" t="s">
        <v>8841</v>
      </c>
      <c r="B284" s="1" t="s">
        <v>8842</v>
      </c>
      <c r="C284" s="1">
        <v>2.1510000000000001E-2</v>
      </c>
    </row>
    <row r="285" spans="1:3" x14ac:dyDescent="0.25">
      <c r="A285" s="1" t="s">
        <v>7953</v>
      </c>
      <c r="B285" s="1" t="s">
        <v>7954</v>
      </c>
      <c r="C285" s="1">
        <v>2.3689999999999999E-2</v>
      </c>
    </row>
    <row r="286" spans="1:3" x14ac:dyDescent="0.25">
      <c r="A286" s="1" t="s">
        <v>8843</v>
      </c>
      <c r="B286" s="1" t="s">
        <v>8844</v>
      </c>
      <c r="C286" s="1">
        <v>2.4330000000000001E-2</v>
      </c>
    </row>
    <row r="287" spans="1:3" x14ac:dyDescent="0.25">
      <c r="A287" s="1" t="s">
        <v>8278</v>
      </c>
      <c r="B287" s="1" t="s">
        <v>8279</v>
      </c>
      <c r="C287" s="1">
        <v>2.436E-2</v>
      </c>
    </row>
    <row r="288" spans="1:3" x14ac:dyDescent="0.25">
      <c r="A288" s="1" t="s">
        <v>8845</v>
      </c>
      <c r="B288" s="1" t="s">
        <v>8846</v>
      </c>
      <c r="C288" s="1">
        <v>2.4389999999999998E-2</v>
      </c>
    </row>
    <row r="289" spans="1:3" x14ac:dyDescent="0.25">
      <c r="A289" s="1" t="s">
        <v>8847</v>
      </c>
      <c r="B289" s="1" t="s">
        <v>8848</v>
      </c>
      <c r="C289" s="1">
        <v>2.452E-2</v>
      </c>
    </row>
    <row r="290" spans="1:3" x14ac:dyDescent="0.25">
      <c r="A290" s="1" t="s">
        <v>8294</v>
      </c>
      <c r="B290" s="1" t="s">
        <v>8295</v>
      </c>
      <c r="C290" s="1">
        <v>2.4539999999999999E-2</v>
      </c>
    </row>
    <row r="291" spans="1:3" x14ac:dyDescent="0.25">
      <c r="A291" s="1" t="s">
        <v>8322</v>
      </c>
      <c r="B291" s="1" t="s">
        <v>8323</v>
      </c>
      <c r="C291" s="1">
        <v>2.4539999999999999E-2</v>
      </c>
    </row>
    <row r="292" spans="1:3" x14ac:dyDescent="0.25">
      <c r="A292" s="1" t="s">
        <v>8849</v>
      </c>
      <c r="B292" s="1" t="s">
        <v>8850</v>
      </c>
      <c r="C292" s="1">
        <v>2.4559999999999998E-2</v>
      </c>
    </row>
    <row r="293" spans="1:3" x14ac:dyDescent="0.25">
      <c r="A293" s="1" t="s">
        <v>8851</v>
      </c>
      <c r="B293" s="1" t="s">
        <v>8852</v>
      </c>
      <c r="C293" s="1">
        <v>2.4559999999999998E-2</v>
      </c>
    </row>
    <row r="294" spans="1:3" x14ac:dyDescent="0.25">
      <c r="A294" s="1" t="s">
        <v>8853</v>
      </c>
      <c r="B294" s="1" t="s">
        <v>8854</v>
      </c>
      <c r="C294" s="1">
        <v>2.4570000000000002E-2</v>
      </c>
    </row>
    <row r="295" spans="1:3" x14ac:dyDescent="0.25">
      <c r="A295" s="1" t="s">
        <v>6842</v>
      </c>
      <c r="B295" s="1" t="s">
        <v>6843</v>
      </c>
      <c r="C295" s="1">
        <v>2.4580000000000001E-2</v>
      </c>
    </row>
    <row r="296" spans="1:3" x14ac:dyDescent="0.25">
      <c r="A296" s="1" t="s">
        <v>8855</v>
      </c>
      <c r="B296" s="1" t="s">
        <v>8856</v>
      </c>
      <c r="C296" s="1">
        <v>2.4580000000000001E-2</v>
      </c>
    </row>
    <row r="297" spans="1:3" x14ac:dyDescent="0.25">
      <c r="A297" s="1" t="s">
        <v>8857</v>
      </c>
      <c r="B297" s="1" t="s">
        <v>8858</v>
      </c>
      <c r="C297" s="1">
        <v>2.4580000000000001E-2</v>
      </c>
    </row>
    <row r="298" spans="1:3" x14ac:dyDescent="0.25">
      <c r="A298" s="1" t="s">
        <v>8859</v>
      </c>
      <c r="B298" s="1" t="s">
        <v>8860</v>
      </c>
      <c r="C298" s="1">
        <v>2.4580000000000001E-2</v>
      </c>
    </row>
    <row r="299" spans="1:3" x14ac:dyDescent="0.25">
      <c r="A299" s="1" t="s">
        <v>8300</v>
      </c>
      <c r="B299" s="1" t="s">
        <v>8301</v>
      </c>
      <c r="C299" s="1">
        <v>2.4580000000000001E-2</v>
      </c>
    </row>
    <row r="300" spans="1:3" x14ac:dyDescent="0.25">
      <c r="A300" s="1" t="s">
        <v>8861</v>
      </c>
      <c r="B300" s="1" t="s">
        <v>8862</v>
      </c>
      <c r="C300" s="1">
        <v>2.4580000000000001E-2</v>
      </c>
    </row>
    <row r="301" spans="1:3" x14ac:dyDescent="0.25">
      <c r="A301" s="1" t="s">
        <v>8863</v>
      </c>
      <c r="B301" s="1" t="s">
        <v>8864</v>
      </c>
      <c r="C301" s="1">
        <v>2.4580000000000001E-2</v>
      </c>
    </row>
    <row r="302" spans="1:3" x14ac:dyDescent="0.25">
      <c r="A302" s="1" t="s">
        <v>8865</v>
      </c>
      <c r="B302" s="1" t="s">
        <v>8866</v>
      </c>
      <c r="C302" s="1">
        <v>2.4580000000000001E-2</v>
      </c>
    </row>
    <row r="303" spans="1:3" x14ac:dyDescent="0.25">
      <c r="A303" s="1" t="s">
        <v>7680</v>
      </c>
      <c r="B303" s="1" t="s">
        <v>7681</v>
      </c>
      <c r="C303" s="1">
        <v>2.4580000000000001E-2</v>
      </c>
    </row>
    <row r="304" spans="1:3" x14ac:dyDescent="0.25">
      <c r="A304" s="1" t="s">
        <v>8867</v>
      </c>
      <c r="B304" s="1" t="s">
        <v>8868</v>
      </c>
      <c r="C304" s="1">
        <v>2.4580000000000001E-2</v>
      </c>
    </row>
    <row r="305" spans="1:3" x14ac:dyDescent="0.25">
      <c r="A305" s="1" t="s">
        <v>7640</v>
      </c>
      <c r="B305" s="1" t="s">
        <v>7641</v>
      </c>
      <c r="C305" s="1">
        <v>2.4580000000000001E-2</v>
      </c>
    </row>
    <row r="306" spans="1:3" x14ac:dyDescent="0.25">
      <c r="A306" s="1" t="s">
        <v>8308</v>
      </c>
      <c r="B306" s="1" t="s">
        <v>8309</v>
      </c>
      <c r="C306" s="1">
        <v>2.4580000000000001E-2</v>
      </c>
    </row>
    <row r="307" spans="1:3" x14ac:dyDescent="0.25">
      <c r="A307" s="1" t="s">
        <v>8869</v>
      </c>
      <c r="B307" s="1" t="s">
        <v>8870</v>
      </c>
      <c r="C307" s="1">
        <v>2.4989999999999998E-2</v>
      </c>
    </row>
    <row r="308" spans="1:3" x14ac:dyDescent="0.25">
      <c r="A308" s="1" t="s">
        <v>8326</v>
      </c>
      <c r="B308" s="1" t="s">
        <v>8327</v>
      </c>
      <c r="C308" s="1">
        <v>2.504E-2</v>
      </c>
    </row>
    <row r="309" spans="1:3" x14ac:dyDescent="0.25">
      <c r="A309" s="1" t="s">
        <v>8871</v>
      </c>
      <c r="B309" s="1" t="s">
        <v>8872</v>
      </c>
      <c r="C309" s="1">
        <v>2.5430000000000001E-2</v>
      </c>
    </row>
    <row r="310" spans="1:3" x14ac:dyDescent="0.25">
      <c r="A310" s="1" t="s">
        <v>6814</v>
      </c>
      <c r="B310" s="1" t="s">
        <v>6815</v>
      </c>
      <c r="C310" s="1">
        <v>2.6169999999999999E-2</v>
      </c>
    </row>
    <row r="311" spans="1:3" x14ac:dyDescent="0.25">
      <c r="A311" s="1" t="s">
        <v>8025</v>
      </c>
      <c r="B311" s="1" t="s">
        <v>8026</v>
      </c>
      <c r="C311" s="1">
        <v>2.7189999999999999E-2</v>
      </c>
    </row>
    <row r="312" spans="1:3" x14ac:dyDescent="0.25">
      <c r="A312" s="1" t="s">
        <v>8015</v>
      </c>
      <c r="B312" s="1" t="s">
        <v>8016</v>
      </c>
      <c r="C312" s="1">
        <v>2.7349999999999999E-2</v>
      </c>
    </row>
    <row r="313" spans="1:3" x14ac:dyDescent="0.25">
      <c r="A313" s="1" t="s">
        <v>8873</v>
      </c>
      <c r="B313" s="1" t="s">
        <v>8874</v>
      </c>
      <c r="C313" s="1">
        <v>2.7390000000000001E-2</v>
      </c>
    </row>
    <row r="314" spans="1:3" x14ac:dyDescent="0.25">
      <c r="A314" s="1" t="s">
        <v>8875</v>
      </c>
      <c r="B314" s="1" t="s">
        <v>8876</v>
      </c>
      <c r="C314" s="1">
        <v>2.7529999999999999E-2</v>
      </c>
    </row>
    <row r="315" spans="1:3" x14ac:dyDescent="0.25">
      <c r="A315" s="1" t="s">
        <v>6916</v>
      </c>
      <c r="B315" s="1" t="s">
        <v>6917</v>
      </c>
      <c r="C315" s="1">
        <v>2.7539999999999999E-2</v>
      </c>
    </row>
    <row r="316" spans="1:3" x14ac:dyDescent="0.25">
      <c r="A316" s="1" t="s">
        <v>8143</v>
      </c>
      <c r="B316" s="1" t="s">
        <v>8144</v>
      </c>
      <c r="C316" s="1">
        <v>2.843E-2</v>
      </c>
    </row>
    <row r="317" spans="1:3" x14ac:dyDescent="0.25">
      <c r="A317" s="1" t="s">
        <v>8206</v>
      </c>
      <c r="B317" s="1" t="s">
        <v>8207</v>
      </c>
      <c r="C317" s="1">
        <v>2.8549999999999999E-2</v>
      </c>
    </row>
    <row r="318" spans="1:3" x14ac:dyDescent="0.25">
      <c r="A318" s="1" t="s">
        <v>8877</v>
      </c>
      <c r="B318" s="1" t="s">
        <v>8878</v>
      </c>
      <c r="C318" s="1">
        <v>2.947E-2</v>
      </c>
    </row>
    <row r="319" spans="1:3" x14ac:dyDescent="0.25">
      <c r="A319" s="1" t="s">
        <v>8879</v>
      </c>
      <c r="B319" s="1" t="s">
        <v>8880</v>
      </c>
      <c r="C319" s="1">
        <v>2.9770000000000001E-2</v>
      </c>
    </row>
    <row r="320" spans="1:3" x14ac:dyDescent="0.25">
      <c r="A320" s="1" t="s">
        <v>8881</v>
      </c>
      <c r="B320" s="1" t="s">
        <v>8882</v>
      </c>
      <c r="C320" s="1">
        <v>2.9929999999999998E-2</v>
      </c>
    </row>
    <row r="321" spans="1:3" x14ac:dyDescent="0.25">
      <c r="A321" s="1" t="s">
        <v>8883</v>
      </c>
      <c r="B321" s="1" t="s">
        <v>8884</v>
      </c>
      <c r="C321" s="1">
        <v>3.0040000000000001E-2</v>
      </c>
    </row>
    <row r="322" spans="1:3" x14ac:dyDescent="0.25">
      <c r="A322" s="1" t="s">
        <v>7652</v>
      </c>
      <c r="B322" s="1" t="s">
        <v>7653</v>
      </c>
      <c r="C322" s="1">
        <v>3.005E-2</v>
      </c>
    </row>
    <row r="323" spans="1:3" x14ac:dyDescent="0.25">
      <c r="A323" s="1" t="s">
        <v>8156</v>
      </c>
      <c r="B323" s="1" t="s">
        <v>8157</v>
      </c>
      <c r="C323" s="1">
        <v>3.007E-2</v>
      </c>
    </row>
    <row r="324" spans="1:3" x14ac:dyDescent="0.25">
      <c r="A324" s="1" t="s">
        <v>6832</v>
      </c>
      <c r="B324" s="1" t="s">
        <v>6833</v>
      </c>
      <c r="C324" s="1">
        <v>3.007E-2</v>
      </c>
    </row>
    <row r="325" spans="1:3" x14ac:dyDescent="0.25">
      <c r="A325" s="1" t="s">
        <v>7207</v>
      </c>
      <c r="B325" s="1" t="s">
        <v>7208</v>
      </c>
      <c r="C325" s="1">
        <v>3.0079999999999999E-2</v>
      </c>
    </row>
    <row r="326" spans="1:3" x14ac:dyDescent="0.25">
      <c r="A326" s="1" t="s">
        <v>8885</v>
      </c>
      <c r="B326" s="1" t="s">
        <v>8886</v>
      </c>
      <c r="C326" s="1">
        <v>3.0089999999999999E-2</v>
      </c>
    </row>
    <row r="327" spans="1:3" x14ac:dyDescent="0.25">
      <c r="A327" s="1" t="s">
        <v>6932</v>
      </c>
      <c r="B327" s="1" t="s">
        <v>6933</v>
      </c>
      <c r="C327" s="1">
        <v>3.0089999999999999E-2</v>
      </c>
    </row>
    <row r="328" spans="1:3" x14ac:dyDescent="0.25">
      <c r="A328" s="1" t="s">
        <v>8887</v>
      </c>
      <c r="B328" s="1" t="s">
        <v>8888</v>
      </c>
      <c r="C328" s="1">
        <v>3.0089999999999999E-2</v>
      </c>
    </row>
    <row r="329" spans="1:3" x14ac:dyDescent="0.25">
      <c r="A329" s="1" t="s">
        <v>8889</v>
      </c>
      <c r="B329" s="1" t="s">
        <v>8890</v>
      </c>
      <c r="C329" s="1">
        <v>3.0089999999999999E-2</v>
      </c>
    </row>
    <row r="330" spans="1:3" x14ac:dyDescent="0.25">
      <c r="A330" s="1" t="s">
        <v>8079</v>
      </c>
      <c r="B330" s="1" t="s">
        <v>8080</v>
      </c>
      <c r="C330" s="1">
        <v>3.0089999999999999E-2</v>
      </c>
    </row>
    <row r="331" spans="1:3" x14ac:dyDescent="0.25">
      <c r="A331" s="1" t="s">
        <v>8121</v>
      </c>
      <c r="B331" s="1" t="s">
        <v>8122</v>
      </c>
      <c r="C331" s="1">
        <v>3.092E-2</v>
      </c>
    </row>
    <row r="332" spans="1:3" x14ac:dyDescent="0.25">
      <c r="A332" s="1" t="s">
        <v>8891</v>
      </c>
      <c r="B332" s="1" t="s">
        <v>8892</v>
      </c>
      <c r="C332" s="1">
        <v>3.099E-2</v>
      </c>
    </row>
    <row r="333" spans="1:3" x14ac:dyDescent="0.25">
      <c r="A333" s="1" t="s">
        <v>8125</v>
      </c>
      <c r="B333" s="1" t="s">
        <v>8126</v>
      </c>
      <c r="C333" s="1">
        <v>3.1390000000000001E-2</v>
      </c>
    </row>
    <row r="334" spans="1:3" x14ac:dyDescent="0.25">
      <c r="A334" s="1" t="s">
        <v>8893</v>
      </c>
      <c r="B334" s="1" t="s">
        <v>8894</v>
      </c>
      <c r="C334" s="1">
        <v>3.1399999999999997E-2</v>
      </c>
    </row>
    <row r="335" spans="1:3" x14ac:dyDescent="0.25">
      <c r="A335" s="1" t="s">
        <v>8895</v>
      </c>
      <c r="B335" s="1" t="s">
        <v>8896</v>
      </c>
      <c r="C335" s="1">
        <v>3.141E-2</v>
      </c>
    </row>
    <row r="336" spans="1:3" x14ac:dyDescent="0.25">
      <c r="A336" s="1" t="s">
        <v>8009</v>
      </c>
      <c r="B336" s="1" t="s">
        <v>8010</v>
      </c>
      <c r="C336" s="1">
        <v>3.15E-2</v>
      </c>
    </row>
    <row r="337" spans="1:3" x14ac:dyDescent="0.25">
      <c r="A337" s="1" t="s">
        <v>8897</v>
      </c>
      <c r="B337" s="1" t="s">
        <v>8898</v>
      </c>
      <c r="C337" s="1">
        <v>3.159E-2</v>
      </c>
    </row>
    <row r="338" spans="1:3" x14ac:dyDescent="0.25">
      <c r="A338" s="1" t="s">
        <v>7326</v>
      </c>
      <c r="B338" s="1" t="s">
        <v>7327</v>
      </c>
      <c r="C338" s="1">
        <v>3.2570000000000002E-2</v>
      </c>
    </row>
    <row r="339" spans="1:3" x14ac:dyDescent="0.25">
      <c r="A339" s="1" t="s">
        <v>8238</v>
      </c>
      <c r="B339" s="1" t="s">
        <v>8239</v>
      </c>
      <c r="C339" s="1">
        <v>3.5580000000000001E-2</v>
      </c>
    </row>
    <row r="340" spans="1:3" x14ac:dyDescent="0.25">
      <c r="A340" s="1" t="s">
        <v>6876</v>
      </c>
      <c r="B340" s="1" t="s">
        <v>6877</v>
      </c>
      <c r="C340" s="1">
        <v>3.5799999999999998E-2</v>
      </c>
    </row>
    <row r="341" spans="1:3" x14ac:dyDescent="0.25">
      <c r="A341" s="1" t="s">
        <v>8899</v>
      </c>
      <c r="B341" s="1" t="s">
        <v>8900</v>
      </c>
      <c r="C341" s="1">
        <v>3.6089999999999997E-2</v>
      </c>
    </row>
    <row r="342" spans="1:3" x14ac:dyDescent="0.25">
      <c r="A342" s="1" t="s">
        <v>8901</v>
      </c>
      <c r="B342" s="1" t="s">
        <v>8902</v>
      </c>
      <c r="C342" s="1">
        <v>3.6089999999999997E-2</v>
      </c>
    </row>
    <row r="343" spans="1:3" x14ac:dyDescent="0.25">
      <c r="A343" s="1" t="s">
        <v>8903</v>
      </c>
      <c r="B343" s="1" t="s">
        <v>8904</v>
      </c>
      <c r="C343" s="1">
        <v>3.6200000000000003E-2</v>
      </c>
    </row>
    <row r="344" spans="1:3" x14ac:dyDescent="0.25">
      <c r="A344" s="1" t="s">
        <v>8905</v>
      </c>
      <c r="B344" s="1" t="s">
        <v>8906</v>
      </c>
      <c r="C344" s="1">
        <v>3.6249999999999998E-2</v>
      </c>
    </row>
    <row r="345" spans="1:3" x14ac:dyDescent="0.25">
      <c r="A345" s="1" t="s">
        <v>8907</v>
      </c>
      <c r="B345" s="1" t="s">
        <v>8908</v>
      </c>
      <c r="C345" s="1">
        <v>3.6249999999999998E-2</v>
      </c>
    </row>
    <row r="346" spans="1:3" x14ac:dyDescent="0.25">
      <c r="A346" s="1" t="s">
        <v>6944</v>
      </c>
      <c r="B346" s="1" t="s">
        <v>6945</v>
      </c>
      <c r="C346" s="1">
        <v>3.6290000000000003E-2</v>
      </c>
    </row>
    <row r="347" spans="1:3" x14ac:dyDescent="0.25">
      <c r="A347" s="1" t="s">
        <v>8909</v>
      </c>
      <c r="B347" s="1" t="s">
        <v>8910</v>
      </c>
      <c r="C347" s="1">
        <v>3.6290000000000003E-2</v>
      </c>
    </row>
    <row r="348" spans="1:3" x14ac:dyDescent="0.25">
      <c r="A348" s="1" t="s">
        <v>8911</v>
      </c>
      <c r="B348" s="1" t="s">
        <v>8912</v>
      </c>
      <c r="C348" s="1">
        <v>3.6299999999999999E-2</v>
      </c>
    </row>
    <row r="349" spans="1:3" x14ac:dyDescent="0.25">
      <c r="A349" s="1" t="s">
        <v>8913</v>
      </c>
      <c r="B349" s="1" t="s">
        <v>8914</v>
      </c>
      <c r="C349" s="1">
        <v>3.6310000000000002E-2</v>
      </c>
    </row>
    <row r="350" spans="1:3" x14ac:dyDescent="0.25">
      <c r="A350" s="1" t="s">
        <v>8915</v>
      </c>
      <c r="B350" s="1" t="s">
        <v>8916</v>
      </c>
      <c r="C350" s="1">
        <v>3.6310000000000002E-2</v>
      </c>
    </row>
    <row r="351" spans="1:3" x14ac:dyDescent="0.25">
      <c r="A351" s="1" t="s">
        <v>8917</v>
      </c>
      <c r="B351" s="1" t="s">
        <v>8918</v>
      </c>
      <c r="C351" s="1">
        <v>3.6310000000000002E-2</v>
      </c>
    </row>
    <row r="352" spans="1:3" x14ac:dyDescent="0.25">
      <c r="A352" s="1" t="s">
        <v>8919</v>
      </c>
      <c r="B352" s="1" t="s">
        <v>8920</v>
      </c>
      <c r="C352" s="1">
        <v>3.6319999999999998E-2</v>
      </c>
    </row>
    <row r="353" spans="1:3" x14ac:dyDescent="0.25">
      <c r="A353" s="1" t="s">
        <v>8921</v>
      </c>
      <c r="B353" s="1" t="s">
        <v>8922</v>
      </c>
      <c r="C353" s="1">
        <v>3.6339999999999997E-2</v>
      </c>
    </row>
    <row r="354" spans="1:3" x14ac:dyDescent="0.25">
      <c r="A354" s="1" t="s">
        <v>8923</v>
      </c>
      <c r="B354" s="1" t="s">
        <v>8924</v>
      </c>
      <c r="C354" s="1">
        <v>3.6339999999999997E-2</v>
      </c>
    </row>
    <row r="355" spans="1:3" x14ac:dyDescent="0.25">
      <c r="A355" s="1" t="s">
        <v>8925</v>
      </c>
      <c r="B355" s="1" t="s">
        <v>8926</v>
      </c>
      <c r="C355" s="1">
        <v>3.6339999999999997E-2</v>
      </c>
    </row>
    <row r="356" spans="1:3" x14ac:dyDescent="0.25">
      <c r="A356" s="1" t="s">
        <v>8927</v>
      </c>
      <c r="B356" s="1" t="s">
        <v>8928</v>
      </c>
      <c r="C356" s="1">
        <v>3.6339999999999997E-2</v>
      </c>
    </row>
    <row r="357" spans="1:3" x14ac:dyDescent="0.25">
      <c r="A357" s="1" t="s">
        <v>8929</v>
      </c>
      <c r="B357" s="1" t="s">
        <v>8930</v>
      </c>
      <c r="C357" s="1">
        <v>3.6400000000000002E-2</v>
      </c>
    </row>
    <row r="358" spans="1:3" x14ac:dyDescent="0.25">
      <c r="A358" s="1" t="s">
        <v>8931</v>
      </c>
      <c r="B358" s="1" t="s">
        <v>8932</v>
      </c>
      <c r="C358" s="1">
        <v>3.6859999999999997E-2</v>
      </c>
    </row>
    <row r="359" spans="1:3" x14ac:dyDescent="0.25">
      <c r="A359" s="1" t="s">
        <v>8933</v>
      </c>
      <c r="B359" s="1" t="s">
        <v>8934</v>
      </c>
      <c r="C359" s="1">
        <v>3.7010000000000001E-2</v>
      </c>
    </row>
    <row r="360" spans="1:3" x14ac:dyDescent="0.25">
      <c r="A360" s="1" t="s">
        <v>6926</v>
      </c>
      <c r="B360" s="1" t="s">
        <v>6927</v>
      </c>
      <c r="C360" s="1">
        <v>3.882E-2</v>
      </c>
    </row>
    <row r="361" spans="1:3" x14ac:dyDescent="0.25">
      <c r="A361" s="1" t="s">
        <v>8935</v>
      </c>
      <c r="B361" s="1" t="s">
        <v>8936</v>
      </c>
      <c r="C361" s="1">
        <v>4.1419999999999998E-2</v>
      </c>
    </row>
    <row r="362" spans="1:3" x14ac:dyDescent="0.25">
      <c r="A362" s="1" t="s">
        <v>8937</v>
      </c>
      <c r="B362" s="1" t="s">
        <v>8938</v>
      </c>
      <c r="C362" s="1">
        <v>4.3529999999999999E-2</v>
      </c>
    </row>
    <row r="363" spans="1:3" x14ac:dyDescent="0.25">
      <c r="A363" s="1" t="s">
        <v>8939</v>
      </c>
      <c r="B363" s="1" t="s">
        <v>8940</v>
      </c>
      <c r="C363" s="1">
        <v>4.3959999999999999E-2</v>
      </c>
    </row>
    <row r="364" spans="1:3" x14ac:dyDescent="0.25">
      <c r="A364" s="1" t="s">
        <v>8941</v>
      </c>
      <c r="B364" s="1" t="s">
        <v>8942</v>
      </c>
      <c r="C364" s="1">
        <v>4.4409999999999998E-2</v>
      </c>
    </row>
    <row r="365" spans="1:3" x14ac:dyDescent="0.25">
      <c r="A365" s="1" t="s">
        <v>7137</v>
      </c>
      <c r="B365" s="1" t="s">
        <v>7138</v>
      </c>
      <c r="C365" s="1">
        <v>4.4830000000000002E-2</v>
      </c>
    </row>
    <row r="366" spans="1:3" x14ac:dyDescent="0.25">
      <c r="A366" s="1" t="s">
        <v>8943</v>
      </c>
      <c r="B366" s="1" t="s">
        <v>8944</v>
      </c>
      <c r="C366" s="1">
        <v>4.6989999999999997E-2</v>
      </c>
    </row>
    <row r="367" spans="1:3" x14ac:dyDescent="0.25">
      <c r="A367" s="1" t="s">
        <v>8945</v>
      </c>
      <c r="B367" s="1" t="s">
        <v>8946</v>
      </c>
      <c r="C367" s="1">
        <v>4.7329999999999997E-2</v>
      </c>
    </row>
    <row r="368" spans="1:3" x14ac:dyDescent="0.25">
      <c r="A368" s="1" t="s">
        <v>8947</v>
      </c>
      <c r="B368" s="1" t="s">
        <v>8948</v>
      </c>
      <c r="C368" s="1">
        <v>4.7329999999999997E-2</v>
      </c>
    </row>
    <row r="369" spans="1:3" x14ac:dyDescent="0.25">
      <c r="A369" s="1" t="s">
        <v>8949</v>
      </c>
      <c r="B369" s="1" t="s">
        <v>8950</v>
      </c>
      <c r="C369" s="1">
        <v>4.734E-2</v>
      </c>
    </row>
    <row r="370" spans="1:3" x14ac:dyDescent="0.25">
      <c r="A370" s="1" t="s">
        <v>6866</v>
      </c>
      <c r="B370" s="1" t="s">
        <v>6867</v>
      </c>
      <c r="C370" s="1">
        <v>4.7350000000000003E-2</v>
      </c>
    </row>
    <row r="371" spans="1:3" x14ac:dyDescent="0.25">
      <c r="A371" s="1" t="s">
        <v>8951</v>
      </c>
      <c r="B371" s="1" t="s">
        <v>8952</v>
      </c>
      <c r="C371" s="1">
        <v>4.7370000000000002E-2</v>
      </c>
    </row>
    <row r="372" spans="1:3" x14ac:dyDescent="0.25">
      <c r="A372" s="1" t="s">
        <v>6872</v>
      </c>
      <c r="B372" s="1" t="s">
        <v>6873</v>
      </c>
      <c r="C372" s="1">
        <v>4.7370000000000002E-2</v>
      </c>
    </row>
    <row r="373" spans="1:3" x14ac:dyDescent="0.25">
      <c r="A373" s="1" t="s">
        <v>8953</v>
      </c>
      <c r="B373" s="1" t="s">
        <v>8954</v>
      </c>
      <c r="C373" s="1">
        <v>4.7370000000000002E-2</v>
      </c>
    </row>
    <row r="374" spans="1:3" x14ac:dyDescent="0.25">
      <c r="A374" s="1" t="s">
        <v>8955</v>
      </c>
      <c r="B374" s="1" t="s">
        <v>8956</v>
      </c>
      <c r="C374" s="1">
        <v>4.7370000000000002E-2</v>
      </c>
    </row>
    <row r="375" spans="1:3" x14ac:dyDescent="0.25">
      <c r="A375" s="1" t="s">
        <v>8957</v>
      </c>
      <c r="B375" s="1" t="s">
        <v>8958</v>
      </c>
      <c r="C375" s="1">
        <v>4.7370000000000002E-2</v>
      </c>
    </row>
    <row r="376" spans="1:3" x14ac:dyDescent="0.25">
      <c r="A376" s="1" t="s">
        <v>8959</v>
      </c>
      <c r="B376" s="1" t="s">
        <v>8960</v>
      </c>
      <c r="C376" s="1">
        <v>4.7370000000000002E-2</v>
      </c>
    </row>
    <row r="377" spans="1:3" x14ac:dyDescent="0.25">
      <c r="A377" s="1" t="s">
        <v>8172</v>
      </c>
      <c r="B377" s="1" t="s">
        <v>8173</v>
      </c>
      <c r="C377" s="1">
        <v>4.7370000000000002E-2</v>
      </c>
    </row>
    <row r="378" spans="1:3" x14ac:dyDescent="0.25">
      <c r="A378" s="1" t="s">
        <v>7340</v>
      </c>
      <c r="B378" s="1" t="s">
        <v>7341</v>
      </c>
      <c r="C378" s="1">
        <v>4.7370000000000002E-2</v>
      </c>
    </row>
    <row r="379" spans="1:3" x14ac:dyDescent="0.25">
      <c r="A379" s="1" t="s">
        <v>8961</v>
      </c>
      <c r="B379" s="1" t="s">
        <v>8962</v>
      </c>
      <c r="C379" s="1">
        <v>4.7370000000000002E-2</v>
      </c>
    </row>
    <row r="380" spans="1:3" x14ac:dyDescent="0.25">
      <c r="A380" s="1" t="s">
        <v>8963</v>
      </c>
      <c r="B380" s="1" t="s">
        <v>8964</v>
      </c>
      <c r="C380" s="1">
        <v>4.7370000000000002E-2</v>
      </c>
    </row>
    <row r="381" spans="1:3" x14ac:dyDescent="0.25">
      <c r="A381" s="1" t="s">
        <v>8965</v>
      </c>
      <c r="B381" s="1" t="s">
        <v>8966</v>
      </c>
      <c r="C381" s="1">
        <v>4.7370000000000002E-2</v>
      </c>
    </row>
    <row r="382" spans="1:3" x14ac:dyDescent="0.25">
      <c r="A382" s="1" t="s">
        <v>8091</v>
      </c>
      <c r="B382" s="1" t="s">
        <v>8092</v>
      </c>
      <c r="C382" s="1">
        <v>4.7480000000000001E-2</v>
      </c>
    </row>
    <row r="383" spans="1:3" x14ac:dyDescent="0.25">
      <c r="A383" s="1" t="s">
        <v>8967</v>
      </c>
      <c r="B383" s="1" t="s">
        <v>8968</v>
      </c>
      <c r="C383" s="1">
        <v>4.7500000000000001E-2</v>
      </c>
    </row>
    <row r="384" spans="1:3" x14ac:dyDescent="0.25">
      <c r="A384" s="1" t="s">
        <v>7201</v>
      </c>
      <c r="B384" s="1" t="s">
        <v>7202</v>
      </c>
      <c r="C384" s="1">
        <v>4.7509999999999997E-2</v>
      </c>
    </row>
    <row r="385" spans="1:3" x14ac:dyDescent="0.25">
      <c r="A385" s="1" t="s">
        <v>8969</v>
      </c>
      <c r="B385" s="1" t="s">
        <v>8970</v>
      </c>
      <c r="C385" s="1">
        <v>4.777E-2</v>
      </c>
    </row>
    <row r="386" spans="1:3" x14ac:dyDescent="0.25">
      <c r="A386" s="1" t="s">
        <v>6796</v>
      </c>
      <c r="B386" s="1" t="s">
        <v>6797</v>
      </c>
      <c r="C386" s="1">
        <v>4.7829999999999998E-2</v>
      </c>
    </row>
    <row r="387" spans="1:3" x14ac:dyDescent="0.25">
      <c r="A387" s="1" t="s">
        <v>6798</v>
      </c>
      <c r="B387" s="1" t="s">
        <v>6799</v>
      </c>
      <c r="C387" s="1">
        <v>4.7829999999999998E-2</v>
      </c>
    </row>
    <row r="388" spans="1:3" x14ac:dyDescent="0.25">
      <c r="A388" s="1" t="s">
        <v>8971</v>
      </c>
      <c r="B388" s="1" t="s">
        <v>8972</v>
      </c>
      <c r="C388" s="1">
        <v>4.7829999999999998E-2</v>
      </c>
    </row>
    <row r="389" spans="1:3" x14ac:dyDescent="0.25">
      <c r="A389" s="1" t="s">
        <v>8973</v>
      </c>
      <c r="B389" s="1" t="s">
        <v>8974</v>
      </c>
      <c r="C389" s="1">
        <v>4.7829999999999998E-2</v>
      </c>
    </row>
    <row r="390" spans="1:3" x14ac:dyDescent="0.25">
      <c r="A390" s="1" t="s">
        <v>8975</v>
      </c>
      <c r="B390" s="1" t="s">
        <v>8976</v>
      </c>
      <c r="C390" s="1">
        <v>4.7899999999999998E-2</v>
      </c>
    </row>
    <row r="391" spans="1:3" x14ac:dyDescent="0.25">
      <c r="A391" s="1" t="s">
        <v>8977</v>
      </c>
      <c r="B391" s="1" t="s">
        <v>8978</v>
      </c>
      <c r="C391" s="1">
        <v>4.7940000000000003E-2</v>
      </c>
    </row>
    <row r="392" spans="1:3" x14ac:dyDescent="0.25">
      <c r="A392" s="1" t="s">
        <v>8979</v>
      </c>
      <c r="B392" s="1" t="s">
        <v>8980</v>
      </c>
      <c r="C392" s="1">
        <v>4.8300000000000003E-2</v>
      </c>
    </row>
    <row r="393" spans="1:3" x14ac:dyDescent="0.25">
      <c r="A393" s="1" t="s">
        <v>8981</v>
      </c>
      <c r="B393" s="1" t="s">
        <v>8982</v>
      </c>
      <c r="C393" s="1">
        <v>4.87E-2</v>
      </c>
    </row>
    <row r="394" spans="1:3" x14ac:dyDescent="0.25">
      <c r="A394" s="1" t="s">
        <v>8983</v>
      </c>
      <c r="B394" s="1" t="s">
        <v>8984</v>
      </c>
      <c r="C394" s="1">
        <v>4.8759999999999998E-2</v>
      </c>
    </row>
    <row r="395" spans="1:3" x14ac:dyDescent="0.25">
      <c r="A395" s="1" t="s">
        <v>8985</v>
      </c>
      <c r="B395" s="1" t="s">
        <v>8986</v>
      </c>
      <c r="C395" s="1">
        <v>4.8820000000000002E-2</v>
      </c>
    </row>
    <row r="396" spans="1:3" x14ac:dyDescent="0.25">
      <c r="A396" s="1" t="s">
        <v>8987</v>
      </c>
      <c r="B396" s="1" t="s">
        <v>8988</v>
      </c>
      <c r="C396" s="1">
        <v>4.888E-2</v>
      </c>
    </row>
    <row r="397" spans="1:3" x14ac:dyDescent="0.25">
      <c r="A397" s="1" t="s">
        <v>8989</v>
      </c>
      <c r="B397" s="1" t="s">
        <v>8990</v>
      </c>
      <c r="C397" s="1">
        <v>4.8899999999999999E-2</v>
      </c>
    </row>
    <row r="398" spans="1:3" x14ac:dyDescent="0.25">
      <c r="A398" s="1" t="s">
        <v>8991</v>
      </c>
      <c r="B398" s="1" t="s">
        <v>8992</v>
      </c>
      <c r="C398" s="1">
        <v>4.8899999999999999E-2</v>
      </c>
    </row>
    <row r="399" spans="1:3" x14ac:dyDescent="0.25">
      <c r="A399" s="1" t="s">
        <v>8993</v>
      </c>
      <c r="B399" s="1" t="s">
        <v>8994</v>
      </c>
      <c r="C399" s="1">
        <v>4.8989999999999999E-2</v>
      </c>
    </row>
    <row r="400" spans="1:3" x14ac:dyDescent="0.25">
      <c r="A400" s="1" t="s">
        <v>8995</v>
      </c>
      <c r="B400" s="1" t="s">
        <v>8996</v>
      </c>
      <c r="C400" s="1">
        <v>4.9050000000000003E-2</v>
      </c>
    </row>
    <row r="401" spans="1:3" x14ac:dyDescent="0.25">
      <c r="A401" s="1" t="s">
        <v>8997</v>
      </c>
      <c r="B401" s="1" t="s">
        <v>8998</v>
      </c>
      <c r="C401" s="1">
        <v>4.9090000000000002E-2</v>
      </c>
    </row>
    <row r="402" spans="1:3" x14ac:dyDescent="0.25">
      <c r="A402" s="1" t="s">
        <v>8999</v>
      </c>
      <c r="B402" s="1" t="s">
        <v>9000</v>
      </c>
      <c r="C402" s="1">
        <v>4.9099999999999998E-2</v>
      </c>
    </row>
    <row r="403" spans="1:3" x14ac:dyDescent="0.25">
      <c r="A403" s="1" t="s">
        <v>9001</v>
      </c>
      <c r="B403" s="1" t="s">
        <v>9002</v>
      </c>
      <c r="C403" s="1">
        <v>4.9099999999999998E-2</v>
      </c>
    </row>
    <row r="404" spans="1:3" x14ac:dyDescent="0.25">
      <c r="A404" s="1" t="s">
        <v>9003</v>
      </c>
      <c r="B404" s="1" t="s">
        <v>9004</v>
      </c>
      <c r="C404" s="1">
        <v>4.9110000000000001E-2</v>
      </c>
    </row>
    <row r="405" spans="1:3" x14ac:dyDescent="0.25">
      <c r="A405" s="1" t="s">
        <v>9005</v>
      </c>
      <c r="B405" s="1" t="s">
        <v>9006</v>
      </c>
      <c r="C405" s="1">
        <v>4.9110000000000001E-2</v>
      </c>
    </row>
    <row r="406" spans="1:3" x14ac:dyDescent="0.25">
      <c r="A406" s="1" t="s">
        <v>9007</v>
      </c>
      <c r="B406" s="1" t="s">
        <v>9008</v>
      </c>
      <c r="C406" s="1">
        <v>4.9119999999999997E-2</v>
      </c>
    </row>
    <row r="407" spans="1:3" x14ac:dyDescent="0.25">
      <c r="A407" s="1" t="s">
        <v>9009</v>
      </c>
      <c r="B407" s="1" t="s">
        <v>9010</v>
      </c>
      <c r="C407" s="1">
        <v>4.9119999999999997E-2</v>
      </c>
    </row>
    <row r="408" spans="1:3" x14ac:dyDescent="0.25">
      <c r="A408" s="1" t="s">
        <v>9011</v>
      </c>
      <c r="B408" s="1" t="s">
        <v>9012</v>
      </c>
      <c r="C408" s="1">
        <v>4.9119999999999997E-2</v>
      </c>
    </row>
    <row r="409" spans="1:3" x14ac:dyDescent="0.25">
      <c r="A409" s="1" t="s">
        <v>9013</v>
      </c>
      <c r="B409" s="1" t="s">
        <v>9014</v>
      </c>
      <c r="C409" s="1">
        <v>4.9119999999999997E-2</v>
      </c>
    </row>
    <row r="410" spans="1:3" x14ac:dyDescent="0.25">
      <c r="A410" s="1" t="s">
        <v>9015</v>
      </c>
      <c r="B410" s="1" t="s">
        <v>9016</v>
      </c>
      <c r="C410" s="1">
        <v>4.9119999999999997E-2</v>
      </c>
    </row>
    <row r="411" spans="1:3" x14ac:dyDescent="0.25">
      <c r="A411" s="1" t="s">
        <v>9017</v>
      </c>
      <c r="B411" s="1" t="s">
        <v>9018</v>
      </c>
      <c r="C411" s="1">
        <v>4.913E-2</v>
      </c>
    </row>
    <row r="412" spans="1:3" x14ac:dyDescent="0.25">
      <c r="A412" s="1" t="s">
        <v>9019</v>
      </c>
      <c r="B412" s="1" t="s">
        <v>9020</v>
      </c>
      <c r="C412" s="1">
        <v>4.9149999999999999E-2</v>
      </c>
    </row>
    <row r="413" spans="1:3" x14ac:dyDescent="0.25">
      <c r="A413" s="1" t="s">
        <v>9021</v>
      </c>
      <c r="B413" s="1" t="s">
        <v>9022</v>
      </c>
      <c r="C413" s="1">
        <v>4.9160000000000002E-2</v>
      </c>
    </row>
    <row r="414" spans="1:3" x14ac:dyDescent="0.25">
      <c r="A414" s="1" t="s">
        <v>9023</v>
      </c>
      <c r="B414" s="1" t="s">
        <v>9024</v>
      </c>
      <c r="C414" s="1">
        <v>4.9169999999999998E-2</v>
      </c>
    </row>
    <row r="415" spans="1:3" x14ac:dyDescent="0.25">
      <c r="A415" s="1" t="s">
        <v>9025</v>
      </c>
      <c r="B415" s="1" t="s">
        <v>9026</v>
      </c>
      <c r="C415" s="1">
        <v>4.9169999999999998E-2</v>
      </c>
    </row>
    <row r="416" spans="1:3" x14ac:dyDescent="0.25">
      <c r="A416" s="1" t="s">
        <v>9027</v>
      </c>
      <c r="B416" s="1" t="s">
        <v>9028</v>
      </c>
      <c r="C416" s="1">
        <v>4.9169999999999998E-2</v>
      </c>
    </row>
    <row r="417" spans="1:3" x14ac:dyDescent="0.25">
      <c r="A417" s="1" t="s">
        <v>9029</v>
      </c>
      <c r="B417" s="1" t="s">
        <v>9030</v>
      </c>
      <c r="C417" s="1">
        <v>4.9169999999999998E-2</v>
      </c>
    </row>
    <row r="418" spans="1:3" x14ac:dyDescent="0.25">
      <c r="A418" s="1" t="s">
        <v>9031</v>
      </c>
      <c r="B418" s="1" t="s">
        <v>9032</v>
      </c>
      <c r="C418" s="1">
        <v>4.9169999999999998E-2</v>
      </c>
    </row>
    <row r="419" spans="1:3" x14ac:dyDescent="0.25">
      <c r="A419" s="1" t="s">
        <v>9033</v>
      </c>
      <c r="B419" s="1" t="s">
        <v>9034</v>
      </c>
      <c r="C419" s="1">
        <v>4.9169999999999998E-2</v>
      </c>
    </row>
    <row r="420" spans="1:3" x14ac:dyDescent="0.25">
      <c r="A420" s="1" t="s">
        <v>9035</v>
      </c>
      <c r="B420" s="1" t="s">
        <v>9036</v>
      </c>
      <c r="C420" s="1">
        <v>4.9180000000000001E-2</v>
      </c>
    </row>
    <row r="421" spans="1:3" x14ac:dyDescent="0.25">
      <c r="A421" s="1" t="s">
        <v>6830</v>
      </c>
      <c r="B421" s="1" t="s">
        <v>6831</v>
      </c>
      <c r="C421" s="1">
        <v>4.9180000000000001E-2</v>
      </c>
    </row>
    <row r="422" spans="1:3" x14ac:dyDescent="0.25">
      <c r="A422" s="1" t="s">
        <v>9037</v>
      </c>
      <c r="B422" s="1" t="s">
        <v>9038</v>
      </c>
      <c r="C422" s="1">
        <v>4.9189999999999998E-2</v>
      </c>
    </row>
    <row r="423" spans="1:3" x14ac:dyDescent="0.25">
      <c r="A423" s="1" t="s">
        <v>9039</v>
      </c>
      <c r="B423" s="1" t="s">
        <v>9040</v>
      </c>
      <c r="C423" s="1">
        <v>4.9189999999999998E-2</v>
      </c>
    </row>
    <row r="424" spans="1:3" x14ac:dyDescent="0.25">
      <c r="A424" s="1" t="s">
        <v>9041</v>
      </c>
      <c r="B424" s="1" t="s">
        <v>9042</v>
      </c>
      <c r="C424" s="1">
        <v>4.9189999999999998E-2</v>
      </c>
    </row>
    <row r="425" spans="1:3" x14ac:dyDescent="0.25">
      <c r="A425" s="1" t="s">
        <v>7646</v>
      </c>
      <c r="B425" s="1" t="s">
        <v>7647</v>
      </c>
      <c r="C425" s="1">
        <v>4.9189999999999998E-2</v>
      </c>
    </row>
    <row r="426" spans="1:3" x14ac:dyDescent="0.25">
      <c r="A426" s="1" t="s">
        <v>9043</v>
      </c>
      <c r="B426" s="1" t="s">
        <v>9044</v>
      </c>
      <c r="C426" s="1">
        <v>4.9209999999999997E-2</v>
      </c>
    </row>
    <row r="427" spans="1:3" x14ac:dyDescent="0.25">
      <c r="A427" s="1" t="s">
        <v>7644</v>
      </c>
      <c r="B427" s="1" t="s">
        <v>7645</v>
      </c>
      <c r="C427" s="1">
        <v>4.922E-2</v>
      </c>
    </row>
    <row r="428" spans="1:3" x14ac:dyDescent="0.25">
      <c r="A428" s="1" t="s">
        <v>9045</v>
      </c>
      <c r="B428" s="1" t="s">
        <v>9046</v>
      </c>
      <c r="C428" s="1">
        <v>4.9270000000000001E-2</v>
      </c>
    </row>
    <row r="429" spans="1:3" x14ac:dyDescent="0.25">
      <c r="A429" s="1" t="s">
        <v>9047</v>
      </c>
      <c r="B429" s="1" t="s">
        <v>9048</v>
      </c>
      <c r="C429" s="1">
        <v>4.9329999999999999E-2</v>
      </c>
    </row>
    <row r="430" spans="1:3" x14ac:dyDescent="0.25">
      <c r="A430" s="1" t="s">
        <v>9049</v>
      </c>
      <c r="B430" s="1" t="s">
        <v>9050</v>
      </c>
      <c r="C430" s="1">
        <v>4.9340000000000002E-2</v>
      </c>
    </row>
    <row r="431" spans="1:3" x14ac:dyDescent="0.25">
      <c r="A431" s="1" t="s">
        <v>9051</v>
      </c>
      <c r="B431" s="1" t="s">
        <v>9052</v>
      </c>
      <c r="C431" s="1">
        <v>4.9340000000000002E-2</v>
      </c>
    </row>
    <row r="432" spans="1:3" x14ac:dyDescent="0.25">
      <c r="A432" s="1" t="s">
        <v>9053</v>
      </c>
      <c r="B432" s="1" t="s">
        <v>9054</v>
      </c>
      <c r="C432" s="1">
        <v>4.9349999999999998E-2</v>
      </c>
    </row>
    <row r="433" spans="1:3" x14ac:dyDescent="0.25">
      <c r="A433" s="1" t="s">
        <v>9055</v>
      </c>
      <c r="B433" s="1" t="s">
        <v>9056</v>
      </c>
      <c r="C433" s="1">
        <v>4.9369999999999997E-2</v>
      </c>
    </row>
    <row r="434" spans="1:3" x14ac:dyDescent="0.25">
      <c r="A434" s="1" t="s">
        <v>9057</v>
      </c>
      <c r="B434" s="1" t="s">
        <v>9058</v>
      </c>
      <c r="C434" s="1">
        <v>4.9369999999999997E-2</v>
      </c>
    </row>
    <row r="435" spans="1:3" x14ac:dyDescent="0.25">
      <c r="A435" s="1" t="s">
        <v>9059</v>
      </c>
      <c r="B435" s="1" t="s">
        <v>9060</v>
      </c>
      <c r="C435" s="1">
        <v>4.9369999999999997E-2</v>
      </c>
    </row>
    <row r="436" spans="1:3" x14ac:dyDescent="0.25">
      <c r="A436" s="1" t="s">
        <v>9061</v>
      </c>
      <c r="B436" s="1" t="s">
        <v>9062</v>
      </c>
      <c r="C436" s="1">
        <v>4.9369999999999997E-2</v>
      </c>
    </row>
    <row r="437" spans="1:3" x14ac:dyDescent="0.25">
      <c r="A437" s="1" t="s">
        <v>7173</v>
      </c>
      <c r="B437" s="1" t="s">
        <v>7174</v>
      </c>
      <c r="C437" s="1">
        <v>4.9369999999999997E-2</v>
      </c>
    </row>
    <row r="438" spans="1:3" x14ac:dyDescent="0.25">
      <c r="A438" s="1" t="s">
        <v>8266</v>
      </c>
      <c r="B438" s="1" t="s">
        <v>8267</v>
      </c>
      <c r="C438" s="1">
        <v>4.9369999999999997E-2</v>
      </c>
    </row>
    <row r="439" spans="1:3" x14ac:dyDescent="0.25">
      <c r="A439" s="1" t="s">
        <v>9063</v>
      </c>
      <c r="B439" s="1" t="s">
        <v>9064</v>
      </c>
      <c r="C439" s="1">
        <v>4.9369999999999997E-2</v>
      </c>
    </row>
    <row r="440" spans="1:3" x14ac:dyDescent="0.25">
      <c r="A440" s="1" t="s">
        <v>9065</v>
      </c>
      <c r="B440" s="1" t="s">
        <v>9066</v>
      </c>
      <c r="C440" s="1">
        <v>4.9369999999999997E-2</v>
      </c>
    </row>
    <row r="441" spans="1:3" x14ac:dyDescent="0.25">
      <c r="A441" s="1" t="s">
        <v>9067</v>
      </c>
      <c r="B441" s="1" t="s">
        <v>9068</v>
      </c>
      <c r="C441" s="1">
        <v>4.9369999999999997E-2</v>
      </c>
    </row>
    <row r="442" spans="1:3" x14ac:dyDescent="0.25">
      <c r="A442" s="1" t="s">
        <v>9069</v>
      </c>
      <c r="B442" s="1" t="s">
        <v>9070</v>
      </c>
      <c r="C442" s="1">
        <v>4.9369999999999997E-2</v>
      </c>
    </row>
    <row r="443" spans="1:3" x14ac:dyDescent="0.25">
      <c r="A443" s="1" t="s">
        <v>7179</v>
      </c>
      <c r="B443" s="1" t="s">
        <v>7180</v>
      </c>
      <c r="C443" s="1">
        <v>4.9369999999999997E-2</v>
      </c>
    </row>
    <row r="444" spans="1:3" x14ac:dyDescent="0.25">
      <c r="A444" s="1" t="s">
        <v>9071</v>
      </c>
      <c r="B444" s="1" t="s">
        <v>9072</v>
      </c>
      <c r="C444" s="1">
        <v>4.9369999999999997E-2</v>
      </c>
    </row>
    <row r="445" spans="1:3" x14ac:dyDescent="0.25">
      <c r="A445" s="1" t="s">
        <v>9073</v>
      </c>
      <c r="B445" s="1" t="s">
        <v>9074</v>
      </c>
      <c r="C445" s="1">
        <v>4.938E-2</v>
      </c>
    </row>
    <row r="446" spans="1:3" x14ac:dyDescent="0.25">
      <c r="A446" s="1" t="s">
        <v>8059</v>
      </c>
      <c r="B446" s="1" t="s">
        <v>8060</v>
      </c>
      <c r="C446" s="1">
        <v>4.9399999999999999E-2</v>
      </c>
    </row>
    <row r="447" spans="1:3" x14ac:dyDescent="0.25">
      <c r="A447" s="1" t="s">
        <v>9075</v>
      </c>
      <c r="B447" s="1" t="s">
        <v>9076</v>
      </c>
      <c r="C447" s="1">
        <v>4.9480000000000003E-2</v>
      </c>
    </row>
    <row r="448" spans="1:3" x14ac:dyDescent="0.25">
      <c r="A448" s="1" t="s">
        <v>9077</v>
      </c>
      <c r="B448" s="1" t="s">
        <v>9078</v>
      </c>
      <c r="C448" s="1">
        <v>4.9500000000000002E-2</v>
      </c>
    </row>
    <row r="449" spans="1:3" x14ac:dyDescent="0.25">
      <c r="A449" s="1" t="s">
        <v>9079</v>
      </c>
      <c r="B449" s="1" t="s">
        <v>9080</v>
      </c>
      <c r="C449" s="1">
        <v>4.9689999999999998E-2</v>
      </c>
    </row>
    <row r="451" spans="1:3" x14ac:dyDescent="0.25">
      <c r="A451" s="127" t="s">
        <v>6968</v>
      </c>
      <c r="B451" s="127"/>
      <c r="C451" s="127"/>
    </row>
    <row r="452" spans="1:3" ht="15.75" thickBot="1" x14ac:dyDescent="0.3">
      <c r="A452" s="126" t="s">
        <v>6794</v>
      </c>
      <c r="B452" s="126" t="s">
        <v>6795</v>
      </c>
      <c r="C452" s="126" t="s">
        <v>65</v>
      </c>
    </row>
    <row r="453" spans="1:3" x14ac:dyDescent="0.25">
      <c r="A453" s="1" t="s">
        <v>7005</v>
      </c>
      <c r="B453" s="1" t="s">
        <v>7006</v>
      </c>
      <c r="C453" s="21">
        <v>1.3E-23</v>
      </c>
    </row>
    <row r="454" spans="1:3" x14ac:dyDescent="0.25">
      <c r="A454" s="1" t="s">
        <v>6973</v>
      </c>
      <c r="B454" s="1" t="s">
        <v>6974</v>
      </c>
      <c r="C454" s="21">
        <v>4.7999999999999999E-21</v>
      </c>
    </row>
    <row r="455" spans="1:3" x14ac:dyDescent="0.25">
      <c r="A455" s="1" t="s">
        <v>7015</v>
      </c>
      <c r="B455" s="1" t="s">
        <v>7016</v>
      </c>
      <c r="C455" s="21">
        <v>6.4000000000000003E-21</v>
      </c>
    </row>
    <row r="456" spans="1:3" x14ac:dyDescent="0.25">
      <c r="A456" s="1" t="s">
        <v>6991</v>
      </c>
      <c r="B456" s="1" t="s">
        <v>6992</v>
      </c>
      <c r="C456" s="21">
        <v>4.8000000000000005E-19</v>
      </c>
    </row>
    <row r="457" spans="1:3" x14ac:dyDescent="0.25">
      <c r="A457" s="1" t="s">
        <v>7007</v>
      </c>
      <c r="B457" s="1" t="s">
        <v>7008</v>
      </c>
      <c r="C457" s="21">
        <v>8.1000000000000005E-16</v>
      </c>
    </row>
    <row r="458" spans="1:3" x14ac:dyDescent="0.25">
      <c r="A458" s="1" t="s">
        <v>7718</v>
      </c>
      <c r="B458" s="1" t="s">
        <v>7719</v>
      </c>
      <c r="C458" s="21">
        <v>9.7000000000000006E-15</v>
      </c>
    </row>
    <row r="459" spans="1:3" x14ac:dyDescent="0.25">
      <c r="A459" s="1" t="s">
        <v>6975</v>
      </c>
      <c r="B459" s="1" t="s">
        <v>6976</v>
      </c>
      <c r="C459" s="21">
        <v>2.2000000000000001E-14</v>
      </c>
    </row>
    <row r="460" spans="1:3" x14ac:dyDescent="0.25">
      <c r="A460" s="1" t="s">
        <v>7231</v>
      </c>
      <c r="B460" s="1" t="s">
        <v>7232</v>
      </c>
      <c r="C460" s="21">
        <v>1.7000000000000001E-10</v>
      </c>
    </row>
    <row r="461" spans="1:3" x14ac:dyDescent="0.25">
      <c r="A461" s="1" t="s">
        <v>7724</v>
      </c>
      <c r="B461" s="1" t="s">
        <v>7725</v>
      </c>
      <c r="C461" s="21">
        <v>4.3999999999999998E-10</v>
      </c>
    </row>
    <row r="462" spans="1:3" x14ac:dyDescent="0.25">
      <c r="A462" s="1" t="s">
        <v>7728</v>
      </c>
      <c r="B462" s="1" t="s">
        <v>7729</v>
      </c>
      <c r="C462" s="21">
        <v>3E-9</v>
      </c>
    </row>
    <row r="463" spans="1:3" x14ac:dyDescent="0.25">
      <c r="A463" s="1" t="s">
        <v>7049</v>
      </c>
      <c r="B463" s="1" t="s">
        <v>7050</v>
      </c>
      <c r="C463" s="21">
        <v>1.2E-8</v>
      </c>
    </row>
    <row r="464" spans="1:3" x14ac:dyDescent="0.25">
      <c r="A464" s="1" t="s">
        <v>7740</v>
      </c>
      <c r="B464" s="1" t="s">
        <v>7741</v>
      </c>
      <c r="C464" s="21">
        <v>2.3000000000000001E-8</v>
      </c>
    </row>
    <row r="465" spans="1:3" x14ac:dyDescent="0.25">
      <c r="A465" s="1" t="s">
        <v>7003</v>
      </c>
      <c r="B465" s="1" t="s">
        <v>7004</v>
      </c>
      <c r="C465" s="21">
        <v>2.1E-7</v>
      </c>
    </row>
    <row r="466" spans="1:3" x14ac:dyDescent="0.25">
      <c r="A466" s="1" t="s">
        <v>7422</v>
      </c>
      <c r="B466" s="1" t="s">
        <v>7423</v>
      </c>
      <c r="C466" s="21">
        <v>2.3999999999999998E-7</v>
      </c>
    </row>
    <row r="467" spans="1:3" x14ac:dyDescent="0.25">
      <c r="A467" s="1" t="s">
        <v>7742</v>
      </c>
      <c r="B467" s="1" t="s">
        <v>7743</v>
      </c>
      <c r="C467" s="21">
        <v>5.5000000000000003E-7</v>
      </c>
    </row>
    <row r="468" spans="1:3" x14ac:dyDescent="0.25">
      <c r="A468" s="1" t="s">
        <v>7746</v>
      </c>
      <c r="B468" s="1" t="s">
        <v>7747</v>
      </c>
      <c r="C468" s="21">
        <v>2.3999999999999999E-6</v>
      </c>
    </row>
    <row r="469" spans="1:3" x14ac:dyDescent="0.25">
      <c r="A469" s="1" t="s">
        <v>7239</v>
      </c>
      <c r="B469" s="1" t="s">
        <v>7240</v>
      </c>
      <c r="C469" s="21">
        <v>2.7E-6</v>
      </c>
    </row>
    <row r="470" spans="1:3" x14ac:dyDescent="0.25">
      <c r="A470" s="1" t="s">
        <v>8342</v>
      </c>
      <c r="B470" s="1" t="s">
        <v>8343</v>
      </c>
      <c r="C470" s="21">
        <v>8.3999999999999992E-6</v>
      </c>
    </row>
    <row r="471" spans="1:3" x14ac:dyDescent="0.25">
      <c r="A471" s="1" t="s">
        <v>7720</v>
      </c>
      <c r="B471" s="1" t="s">
        <v>7721</v>
      </c>
      <c r="C471" s="21">
        <v>1.1E-5</v>
      </c>
    </row>
    <row r="472" spans="1:3" x14ac:dyDescent="0.25">
      <c r="A472" s="1" t="s">
        <v>8388</v>
      </c>
      <c r="B472" s="1" t="s">
        <v>8389</v>
      </c>
      <c r="C472" s="21">
        <v>1.2999999999999999E-5</v>
      </c>
    </row>
    <row r="473" spans="1:3" x14ac:dyDescent="0.25">
      <c r="A473" s="1" t="s">
        <v>6977</v>
      </c>
      <c r="B473" s="1" t="s">
        <v>6978</v>
      </c>
      <c r="C473" s="21">
        <v>1.5E-5</v>
      </c>
    </row>
    <row r="474" spans="1:3" x14ac:dyDescent="0.25">
      <c r="A474" s="1" t="s">
        <v>8410</v>
      </c>
      <c r="B474" s="1" t="s">
        <v>8411</v>
      </c>
      <c r="C474" s="21">
        <v>1.7E-5</v>
      </c>
    </row>
    <row r="475" spans="1:3" x14ac:dyDescent="0.25">
      <c r="A475" s="1" t="s">
        <v>8356</v>
      </c>
      <c r="B475" s="1" t="s">
        <v>8357</v>
      </c>
      <c r="C475" s="21">
        <v>2.4000000000000001E-5</v>
      </c>
    </row>
    <row r="476" spans="1:3" x14ac:dyDescent="0.25">
      <c r="A476" s="1" t="s">
        <v>8366</v>
      </c>
      <c r="B476" s="1" t="s">
        <v>8367</v>
      </c>
      <c r="C476" s="21">
        <v>2.6999999999999999E-5</v>
      </c>
    </row>
    <row r="477" spans="1:3" x14ac:dyDescent="0.25">
      <c r="A477" s="1" t="s">
        <v>7446</v>
      </c>
      <c r="B477" s="1" t="s">
        <v>7447</v>
      </c>
      <c r="C477" s="21">
        <v>3.4E-5</v>
      </c>
    </row>
    <row r="478" spans="1:3" x14ac:dyDescent="0.25">
      <c r="A478" s="1" t="s">
        <v>8358</v>
      </c>
      <c r="B478" s="1" t="s">
        <v>8359</v>
      </c>
      <c r="C478" s="21">
        <v>4.5000000000000003E-5</v>
      </c>
    </row>
    <row r="479" spans="1:3" x14ac:dyDescent="0.25">
      <c r="A479" s="1" t="s">
        <v>7233</v>
      </c>
      <c r="B479" s="1" t="s">
        <v>7234</v>
      </c>
      <c r="C479" s="21">
        <v>5.8999999999999998E-5</v>
      </c>
    </row>
    <row r="480" spans="1:3" x14ac:dyDescent="0.25">
      <c r="A480" s="1" t="s">
        <v>7426</v>
      </c>
      <c r="B480" s="1" t="s">
        <v>7427</v>
      </c>
      <c r="C480" s="21">
        <v>6.9999999999999994E-5</v>
      </c>
    </row>
    <row r="481" spans="1:3" x14ac:dyDescent="0.25">
      <c r="A481" s="1" t="s">
        <v>7430</v>
      </c>
      <c r="B481" s="1" t="s">
        <v>7431</v>
      </c>
      <c r="C481" s="1">
        <v>1.1E-4</v>
      </c>
    </row>
    <row r="482" spans="1:3" x14ac:dyDescent="0.25">
      <c r="A482" s="1" t="s">
        <v>6993</v>
      </c>
      <c r="B482" s="1" t="s">
        <v>6994</v>
      </c>
      <c r="C482" s="1">
        <v>1.2999999999999999E-4</v>
      </c>
    </row>
    <row r="483" spans="1:3" x14ac:dyDescent="0.25">
      <c r="A483" s="1" t="s">
        <v>8416</v>
      </c>
      <c r="B483" s="1" t="s">
        <v>8417</v>
      </c>
      <c r="C483" s="1">
        <v>1.3999999999999999E-4</v>
      </c>
    </row>
    <row r="484" spans="1:3" x14ac:dyDescent="0.25">
      <c r="A484" s="1" t="s">
        <v>9081</v>
      </c>
      <c r="B484" s="1" t="s">
        <v>9082</v>
      </c>
      <c r="C484" s="1">
        <v>1.7000000000000001E-4</v>
      </c>
    </row>
    <row r="485" spans="1:3" x14ac:dyDescent="0.25">
      <c r="A485" s="1" t="s">
        <v>9083</v>
      </c>
      <c r="B485" s="1" t="s">
        <v>9084</v>
      </c>
      <c r="C485" s="1">
        <v>2.9E-4</v>
      </c>
    </row>
    <row r="486" spans="1:3" x14ac:dyDescent="0.25">
      <c r="A486" s="1" t="s">
        <v>8428</v>
      </c>
      <c r="B486" s="1" t="s">
        <v>8429</v>
      </c>
      <c r="C486" s="1">
        <v>2.9999999999999997E-4</v>
      </c>
    </row>
    <row r="487" spans="1:3" x14ac:dyDescent="0.25">
      <c r="A487" s="1" t="s">
        <v>8368</v>
      </c>
      <c r="B487" s="1" t="s">
        <v>8369</v>
      </c>
      <c r="C487" s="1">
        <v>2.9999999999999997E-4</v>
      </c>
    </row>
    <row r="488" spans="1:3" x14ac:dyDescent="0.25">
      <c r="A488" s="1" t="s">
        <v>7726</v>
      </c>
      <c r="B488" s="1" t="s">
        <v>7727</v>
      </c>
      <c r="C488" s="1">
        <v>3.1E-4</v>
      </c>
    </row>
    <row r="489" spans="1:3" x14ac:dyDescent="0.25">
      <c r="A489" s="1" t="s">
        <v>7738</v>
      </c>
      <c r="B489" s="1" t="s">
        <v>7739</v>
      </c>
      <c r="C489" s="1">
        <v>3.8000000000000002E-4</v>
      </c>
    </row>
    <row r="490" spans="1:3" x14ac:dyDescent="0.25">
      <c r="A490" s="1" t="s">
        <v>8360</v>
      </c>
      <c r="B490" s="1" t="s">
        <v>8361</v>
      </c>
      <c r="C490" s="1">
        <v>4.2000000000000002E-4</v>
      </c>
    </row>
    <row r="491" spans="1:3" x14ac:dyDescent="0.25">
      <c r="A491" s="1" t="s">
        <v>7033</v>
      </c>
      <c r="B491" s="1" t="s">
        <v>7034</v>
      </c>
      <c r="C491" s="1">
        <v>4.6999999999999999E-4</v>
      </c>
    </row>
    <row r="492" spans="1:3" x14ac:dyDescent="0.25">
      <c r="A492" s="1" t="s">
        <v>7424</v>
      </c>
      <c r="B492" s="1" t="s">
        <v>7425</v>
      </c>
      <c r="C492" s="1">
        <v>4.6999999999999999E-4</v>
      </c>
    </row>
    <row r="493" spans="1:3" x14ac:dyDescent="0.25">
      <c r="A493" s="1" t="s">
        <v>9085</v>
      </c>
      <c r="B493" s="1" t="s">
        <v>9086</v>
      </c>
      <c r="C493" s="1">
        <v>5.0000000000000001E-4</v>
      </c>
    </row>
    <row r="494" spans="1:3" x14ac:dyDescent="0.25">
      <c r="A494" s="1" t="s">
        <v>9087</v>
      </c>
      <c r="B494" s="1" t="s">
        <v>9088</v>
      </c>
      <c r="C494" s="1">
        <v>5.1999999999999995E-4</v>
      </c>
    </row>
    <row r="495" spans="1:3" x14ac:dyDescent="0.25">
      <c r="A495" s="1" t="s">
        <v>7722</v>
      </c>
      <c r="B495" s="1" t="s">
        <v>7723</v>
      </c>
      <c r="C495" s="1">
        <v>5.1999999999999995E-4</v>
      </c>
    </row>
    <row r="496" spans="1:3" x14ac:dyDescent="0.25">
      <c r="A496" s="1" t="s">
        <v>9089</v>
      </c>
      <c r="B496" s="1" t="s">
        <v>9090</v>
      </c>
      <c r="C496" s="1">
        <v>5.1999999999999995E-4</v>
      </c>
    </row>
    <row r="497" spans="1:3" x14ac:dyDescent="0.25">
      <c r="A497" s="1" t="s">
        <v>8370</v>
      </c>
      <c r="B497" s="1" t="s">
        <v>8371</v>
      </c>
      <c r="C497" s="1">
        <v>6.2E-4</v>
      </c>
    </row>
    <row r="498" spans="1:3" x14ac:dyDescent="0.25">
      <c r="A498" s="1" t="s">
        <v>8446</v>
      </c>
      <c r="B498" s="1" t="s">
        <v>8447</v>
      </c>
      <c r="C498" s="1">
        <v>7.1000000000000002E-4</v>
      </c>
    </row>
    <row r="499" spans="1:3" x14ac:dyDescent="0.25">
      <c r="A499" s="1" t="s">
        <v>7265</v>
      </c>
      <c r="B499" s="1" t="s">
        <v>7266</v>
      </c>
      <c r="C499" s="1">
        <v>7.1000000000000002E-4</v>
      </c>
    </row>
    <row r="500" spans="1:3" x14ac:dyDescent="0.25">
      <c r="A500" s="1" t="s">
        <v>9091</v>
      </c>
      <c r="B500" s="1" t="s">
        <v>9092</v>
      </c>
      <c r="C500" s="1">
        <v>8.1999999999999998E-4</v>
      </c>
    </row>
    <row r="501" spans="1:3" x14ac:dyDescent="0.25">
      <c r="A501" s="1" t="s">
        <v>8382</v>
      </c>
      <c r="B501" s="1" t="s">
        <v>8383</v>
      </c>
      <c r="C501" s="1">
        <v>1.0300000000000001E-3</v>
      </c>
    </row>
    <row r="502" spans="1:3" x14ac:dyDescent="0.25">
      <c r="A502" s="1" t="s">
        <v>7734</v>
      </c>
      <c r="B502" s="1" t="s">
        <v>7735</v>
      </c>
      <c r="C502" s="1">
        <v>1.14E-3</v>
      </c>
    </row>
    <row r="503" spans="1:3" x14ac:dyDescent="0.25">
      <c r="A503" s="1" t="s">
        <v>9093</v>
      </c>
      <c r="B503" s="1" t="s">
        <v>9094</v>
      </c>
      <c r="C503" s="1">
        <v>1.14E-3</v>
      </c>
    </row>
    <row r="504" spans="1:3" x14ac:dyDescent="0.25">
      <c r="A504" s="1" t="s">
        <v>9095</v>
      </c>
      <c r="B504" s="1" t="s">
        <v>9096</v>
      </c>
      <c r="C504" s="1">
        <v>1.14E-3</v>
      </c>
    </row>
    <row r="505" spans="1:3" x14ac:dyDescent="0.25">
      <c r="A505" s="1" t="s">
        <v>8352</v>
      </c>
      <c r="B505" s="1" t="s">
        <v>8353</v>
      </c>
      <c r="C505" s="1">
        <v>1.31E-3</v>
      </c>
    </row>
    <row r="506" spans="1:3" x14ac:dyDescent="0.25">
      <c r="A506" s="1" t="s">
        <v>8452</v>
      </c>
      <c r="B506" s="1" t="s">
        <v>8453</v>
      </c>
      <c r="C506" s="1">
        <v>1.6000000000000001E-3</v>
      </c>
    </row>
    <row r="507" spans="1:3" x14ac:dyDescent="0.25">
      <c r="A507" s="1" t="s">
        <v>8456</v>
      </c>
      <c r="B507" s="1" t="s">
        <v>8457</v>
      </c>
      <c r="C507" s="1">
        <v>1.6000000000000001E-3</v>
      </c>
    </row>
    <row r="508" spans="1:3" x14ac:dyDescent="0.25">
      <c r="A508" s="1" t="s">
        <v>8398</v>
      </c>
      <c r="B508" s="1" t="s">
        <v>8399</v>
      </c>
      <c r="C508" s="1">
        <v>1.6299999999999999E-3</v>
      </c>
    </row>
    <row r="509" spans="1:3" x14ac:dyDescent="0.25">
      <c r="A509" s="1" t="s">
        <v>7448</v>
      </c>
      <c r="B509" s="1" t="s">
        <v>7449</v>
      </c>
      <c r="C509" s="1">
        <v>1.6800000000000001E-3</v>
      </c>
    </row>
    <row r="510" spans="1:3" x14ac:dyDescent="0.25">
      <c r="A510" s="1" t="s">
        <v>6987</v>
      </c>
      <c r="B510" s="1" t="s">
        <v>6988</v>
      </c>
      <c r="C510" s="1">
        <v>1.6999999999999999E-3</v>
      </c>
    </row>
    <row r="511" spans="1:3" x14ac:dyDescent="0.25">
      <c r="A511" s="1" t="s">
        <v>8430</v>
      </c>
      <c r="B511" s="1" t="s">
        <v>8431</v>
      </c>
      <c r="C511" s="1">
        <v>2.0899999999999998E-3</v>
      </c>
    </row>
    <row r="512" spans="1:3" x14ac:dyDescent="0.25">
      <c r="A512" s="1" t="s">
        <v>9097</v>
      </c>
      <c r="B512" s="1" t="s">
        <v>9098</v>
      </c>
      <c r="C512" s="1">
        <v>2.1099999999999999E-3</v>
      </c>
    </row>
    <row r="513" spans="1:3" x14ac:dyDescent="0.25">
      <c r="A513" s="1" t="s">
        <v>7001</v>
      </c>
      <c r="B513" s="1" t="s">
        <v>7002</v>
      </c>
      <c r="C513" s="1">
        <v>2.1700000000000001E-3</v>
      </c>
    </row>
    <row r="514" spans="1:3" x14ac:dyDescent="0.25">
      <c r="A514" s="1" t="s">
        <v>9099</v>
      </c>
      <c r="B514" s="1" t="s">
        <v>9100</v>
      </c>
      <c r="C514" s="1">
        <v>2.2300000000000002E-3</v>
      </c>
    </row>
    <row r="515" spans="1:3" x14ac:dyDescent="0.25">
      <c r="A515" s="1" t="s">
        <v>6997</v>
      </c>
      <c r="B515" s="1" t="s">
        <v>6998</v>
      </c>
      <c r="C515" s="1">
        <v>2.5500000000000002E-3</v>
      </c>
    </row>
    <row r="516" spans="1:3" x14ac:dyDescent="0.25">
      <c r="A516" s="1" t="s">
        <v>8346</v>
      </c>
      <c r="B516" s="1" t="s">
        <v>8347</v>
      </c>
      <c r="C516" s="1">
        <v>2.6099999999999999E-3</v>
      </c>
    </row>
    <row r="517" spans="1:3" x14ac:dyDescent="0.25">
      <c r="A517" s="1" t="s">
        <v>8364</v>
      </c>
      <c r="B517" s="1" t="s">
        <v>8365</v>
      </c>
      <c r="C517" s="1">
        <v>2.6900000000000001E-3</v>
      </c>
    </row>
    <row r="518" spans="1:3" x14ac:dyDescent="0.25">
      <c r="A518" s="1" t="s">
        <v>7452</v>
      </c>
      <c r="B518" s="1" t="s">
        <v>7453</v>
      </c>
      <c r="C518" s="1">
        <v>2.7100000000000002E-3</v>
      </c>
    </row>
    <row r="519" spans="1:3" x14ac:dyDescent="0.25">
      <c r="A519" s="1" t="s">
        <v>9101</v>
      </c>
      <c r="B519" s="1" t="s">
        <v>9102</v>
      </c>
      <c r="C519" s="1">
        <v>2.96E-3</v>
      </c>
    </row>
    <row r="520" spans="1:3" x14ac:dyDescent="0.25">
      <c r="A520" s="1" t="s">
        <v>8414</v>
      </c>
      <c r="B520" s="1" t="s">
        <v>8415</v>
      </c>
      <c r="C520" s="1">
        <v>3.9399999999999999E-3</v>
      </c>
    </row>
    <row r="521" spans="1:3" x14ac:dyDescent="0.25">
      <c r="A521" s="1" t="s">
        <v>8354</v>
      </c>
      <c r="B521" s="1" t="s">
        <v>8355</v>
      </c>
      <c r="C521" s="1">
        <v>3.98E-3</v>
      </c>
    </row>
    <row r="522" spans="1:3" x14ac:dyDescent="0.25">
      <c r="A522" s="1" t="s">
        <v>9103</v>
      </c>
      <c r="B522" s="1" t="s">
        <v>9104</v>
      </c>
      <c r="C522" s="1">
        <v>4.2199999999999998E-3</v>
      </c>
    </row>
    <row r="523" spans="1:3" x14ac:dyDescent="0.25">
      <c r="A523" s="1" t="s">
        <v>7434</v>
      </c>
      <c r="B523" s="1" t="s">
        <v>7435</v>
      </c>
      <c r="C523" s="1">
        <v>4.2199999999999998E-3</v>
      </c>
    </row>
    <row r="524" spans="1:3" x14ac:dyDescent="0.25">
      <c r="A524" s="1" t="s">
        <v>9105</v>
      </c>
      <c r="B524" s="1" t="s">
        <v>9106</v>
      </c>
      <c r="C524" s="1">
        <v>4.2199999999999998E-3</v>
      </c>
    </row>
    <row r="525" spans="1:3" x14ac:dyDescent="0.25">
      <c r="A525" s="1" t="s">
        <v>7045</v>
      </c>
      <c r="B525" s="1" t="s">
        <v>7046</v>
      </c>
      <c r="C525" s="1">
        <v>4.4099999999999999E-3</v>
      </c>
    </row>
    <row r="526" spans="1:3" x14ac:dyDescent="0.25">
      <c r="A526" s="1" t="s">
        <v>7267</v>
      </c>
      <c r="B526" s="1" t="s">
        <v>7268</v>
      </c>
      <c r="C526" s="1">
        <v>4.7000000000000002E-3</v>
      </c>
    </row>
    <row r="527" spans="1:3" x14ac:dyDescent="0.25">
      <c r="A527" s="1" t="s">
        <v>8450</v>
      </c>
      <c r="B527" s="1" t="s">
        <v>8451</v>
      </c>
      <c r="C527" s="1">
        <v>4.9300000000000004E-3</v>
      </c>
    </row>
    <row r="528" spans="1:3" x14ac:dyDescent="0.25">
      <c r="A528" s="1" t="s">
        <v>9107</v>
      </c>
      <c r="B528" s="1" t="s">
        <v>9108</v>
      </c>
      <c r="C528" s="1">
        <v>4.9800000000000001E-3</v>
      </c>
    </row>
    <row r="529" spans="1:3" x14ac:dyDescent="0.25">
      <c r="A529" s="1" t="s">
        <v>7241</v>
      </c>
      <c r="B529" s="1" t="s">
        <v>7242</v>
      </c>
      <c r="C529" s="1">
        <v>4.9899999999999996E-3</v>
      </c>
    </row>
    <row r="530" spans="1:3" x14ac:dyDescent="0.25">
      <c r="A530" s="1" t="s">
        <v>7744</v>
      </c>
      <c r="B530" s="1" t="s">
        <v>7745</v>
      </c>
      <c r="C530" s="1">
        <v>4.9899999999999996E-3</v>
      </c>
    </row>
    <row r="531" spans="1:3" x14ac:dyDescent="0.25">
      <c r="A531" s="1" t="s">
        <v>9109</v>
      </c>
      <c r="B531" s="1" t="s">
        <v>9110</v>
      </c>
      <c r="C531" s="1">
        <v>5.2300000000000003E-3</v>
      </c>
    </row>
    <row r="532" spans="1:3" x14ac:dyDescent="0.25">
      <c r="A532" s="1" t="s">
        <v>9111</v>
      </c>
      <c r="B532" s="1" t="s">
        <v>9112</v>
      </c>
      <c r="C532" s="1">
        <v>5.3600000000000002E-3</v>
      </c>
    </row>
    <row r="533" spans="1:3" x14ac:dyDescent="0.25">
      <c r="A533" s="1" t="s">
        <v>9113</v>
      </c>
      <c r="B533" s="1" t="s">
        <v>9114</v>
      </c>
      <c r="C533" s="1">
        <v>5.3600000000000002E-3</v>
      </c>
    </row>
    <row r="534" spans="1:3" x14ac:dyDescent="0.25">
      <c r="A534" s="1" t="s">
        <v>9115</v>
      </c>
      <c r="B534" s="1" t="s">
        <v>9116</v>
      </c>
      <c r="C534" s="1">
        <v>5.3600000000000002E-3</v>
      </c>
    </row>
    <row r="535" spans="1:3" x14ac:dyDescent="0.25">
      <c r="A535" s="1" t="s">
        <v>9117</v>
      </c>
      <c r="B535" s="1" t="s">
        <v>9118</v>
      </c>
      <c r="C535" s="1">
        <v>5.3600000000000002E-3</v>
      </c>
    </row>
    <row r="536" spans="1:3" x14ac:dyDescent="0.25">
      <c r="A536" s="1" t="s">
        <v>9119</v>
      </c>
      <c r="B536" s="1" t="s">
        <v>9120</v>
      </c>
      <c r="C536" s="1">
        <v>5.3600000000000002E-3</v>
      </c>
    </row>
    <row r="537" spans="1:3" x14ac:dyDescent="0.25">
      <c r="A537" s="1" t="s">
        <v>9121</v>
      </c>
      <c r="B537" s="1" t="s">
        <v>9122</v>
      </c>
      <c r="C537" s="1">
        <v>5.3600000000000002E-3</v>
      </c>
    </row>
    <row r="538" spans="1:3" x14ac:dyDescent="0.25">
      <c r="A538" s="1" t="s">
        <v>9123</v>
      </c>
      <c r="B538" s="1" t="s">
        <v>9124</v>
      </c>
      <c r="C538" s="1">
        <v>5.3600000000000002E-3</v>
      </c>
    </row>
    <row r="539" spans="1:3" x14ac:dyDescent="0.25">
      <c r="A539" s="1" t="s">
        <v>7247</v>
      </c>
      <c r="B539" s="1" t="s">
        <v>7248</v>
      </c>
      <c r="C539" s="1">
        <v>6.1599999999999997E-3</v>
      </c>
    </row>
    <row r="540" spans="1:3" x14ac:dyDescent="0.25">
      <c r="A540" s="1" t="s">
        <v>9125</v>
      </c>
      <c r="B540" s="1" t="s">
        <v>9126</v>
      </c>
      <c r="C540" s="1">
        <v>6.7600000000000004E-3</v>
      </c>
    </row>
    <row r="541" spans="1:3" x14ac:dyDescent="0.25">
      <c r="A541" s="1" t="s">
        <v>9127</v>
      </c>
      <c r="B541" s="1" t="s">
        <v>9128</v>
      </c>
      <c r="C541" s="1">
        <v>7.1000000000000004E-3</v>
      </c>
    </row>
    <row r="542" spans="1:3" x14ac:dyDescent="0.25">
      <c r="A542" s="1" t="s">
        <v>7420</v>
      </c>
      <c r="B542" s="1" t="s">
        <v>7421</v>
      </c>
      <c r="C542" s="1">
        <v>8.1899999999999994E-3</v>
      </c>
    </row>
    <row r="543" spans="1:3" x14ac:dyDescent="0.25">
      <c r="A543" s="1" t="s">
        <v>8432</v>
      </c>
      <c r="B543" s="1" t="s">
        <v>8433</v>
      </c>
      <c r="C543" s="1">
        <v>9.2300000000000004E-3</v>
      </c>
    </row>
    <row r="544" spans="1:3" x14ac:dyDescent="0.25">
      <c r="A544" s="1" t="s">
        <v>6989</v>
      </c>
      <c r="B544" s="1" t="s">
        <v>6990</v>
      </c>
      <c r="C544" s="1">
        <v>9.2899999999999996E-3</v>
      </c>
    </row>
    <row r="545" spans="1:3" x14ac:dyDescent="0.25">
      <c r="A545" s="1" t="s">
        <v>7243</v>
      </c>
      <c r="B545" s="1" t="s">
        <v>7244</v>
      </c>
      <c r="C545" s="1">
        <v>1.17E-2</v>
      </c>
    </row>
    <row r="546" spans="1:3" x14ac:dyDescent="0.25">
      <c r="A546" s="1" t="s">
        <v>8404</v>
      </c>
      <c r="B546" s="1" t="s">
        <v>8405</v>
      </c>
      <c r="C546" s="1">
        <v>1.17E-2</v>
      </c>
    </row>
    <row r="547" spans="1:3" x14ac:dyDescent="0.25">
      <c r="A547" s="1" t="s">
        <v>9129</v>
      </c>
      <c r="B547" s="1" t="s">
        <v>9130</v>
      </c>
      <c r="C547" s="1">
        <v>1.17E-2</v>
      </c>
    </row>
    <row r="548" spans="1:3" x14ac:dyDescent="0.25">
      <c r="A548" s="1" t="s">
        <v>8412</v>
      </c>
      <c r="B548" s="1" t="s">
        <v>8413</v>
      </c>
      <c r="C548" s="1">
        <v>1.183E-2</v>
      </c>
    </row>
    <row r="549" spans="1:3" x14ac:dyDescent="0.25">
      <c r="A549" s="1" t="s">
        <v>7736</v>
      </c>
      <c r="B549" s="1" t="s">
        <v>7737</v>
      </c>
      <c r="C549" s="1">
        <v>1.248E-2</v>
      </c>
    </row>
    <row r="550" spans="1:3" x14ac:dyDescent="0.25">
      <c r="A550" s="1" t="s">
        <v>9131</v>
      </c>
      <c r="B550" s="1" t="s">
        <v>9132</v>
      </c>
      <c r="C550" s="1">
        <v>1.4760000000000001E-2</v>
      </c>
    </row>
    <row r="551" spans="1:3" x14ac:dyDescent="0.25">
      <c r="A551" s="1" t="s">
        <v>8458</v>
      </c>
      <c r="B551" s="1" t="s">
        <v>8459</v>
      </c>
      <c r="C551" s="1">
        <v>1.4760000000000001E-2</v>
      </c>
    </row>
    <row r="552" spans="1:3" x14ac:dyDescent="0.25">
      <c r="A552" s="1" t="s">
        <v>7263</v>
      </c>
      <c r="B552" s="1" t="s">
        <v>7264</v>
      </c>
      <c r="C552" s="1">
        <v>1.6899999999999998E-2</v>
      </c>
    </row>
    <row r="553" spans="1:3" x14ac:dyDescent="0.25">
      <c r="A553" s="1" t="s">
        <v>8438</v>
      </c>
      <c r="B553" s="1" t="s">
        <v>8439</v>
      </c>
      <c r="C553" s="1">
        <v>1.6899999999999998E-2</v>
      </c>
    </row>
    <row r="554" spans="1:3" x14ac:dyDescent="0.25">
      <c r="A554" s="1" t="s">
        <v>7442</v>
      </c>
      <c r="B554" s="1" t="s">
        <v>7443</v>
      </c>
      <c r="C554" s="1">
        <v>1.6899999999999998E-2</v>
      </c>
    </row>
    <row r="555" spans="1:3" x14ac:dyDescent="0.25">
      <c r="A555" s="1" t="s">
        <v>8436</v>
      </c>
      <c r="B555" s="1" t="s">
        <v>8437</v>
      </c>
      <c r="C555" s="1">
        <v>1.6899999999999998E-2</v>
      </c>
    </row>
    <row r="556" spans="1:3" x14ac:dyDescent="0.25">
      <c r="A556" s="1" t="s">
        <v>9133</v>
      </c>
      <c r="B556" s="1" t="s">
        <v>9134</v>
      </c>
      <c r="C556" s="1">
        <v>1.7100000000000001E-2</v>
      </c>
    </row>
    <row r="557" spans="1:3" x14ac:dyDescent="0.25">
      <c r="A557" s="1" t="s">
        <v>9135</v>
      </c>
      <c r="B557" s="1" t="s">
        <v>9136</v>
      </c>
      <c r="C557" s="1">
        <v>1.712E-2</v>
      </c>
    </row>
    <row r="558" spans="1:3" x14ac:dyDescent="0.25">
      <c r="A558" s="1" t="s">
        <v>9137</v>
      </c>
      <c r="B558" s="1" t="s">
        <v>9138</v>
      </c>
      <c r="C558" s="1">
        <v>1.7129999999999999E-2</v>
      </c>
    </row>
    <row r="559" spans="1:3" x14ac:dyDescent="0.25">
      <c r="A559" s="1" t="s">
        <v>9139</v>
      </c>
      <c r="B559" s="1" t="s">
        <v>9140</v>
      </c>
      <c r="C559" s="1">
        <v>1.7389999999999999E-2</v>
      </c>
    </row>
    <row r="560" spans="1:3" x14ac:dyDescent="0.25">
      <c r="A560" s="1" t="s">
        <v>9141</v>
      </c>
      <c r="B560" s="1" t="s">
        <v>9142</v>
      </c>
      <c r="C560" s="1">
        <v>1.7489999999999999E-2</v>
      </c>
    </row>
    <row r="561" spans="1:3" x14ac:dyDescent="0.25">
      <c r="A561" s="1" t="s">
        <v>7732</v>
      </c>
      <c r="B561" s="1" t="s">
        <v>7733</v>
      </c>
      <c r="C561" s="1">
        <v>1.7520000000000001E-2</v>
      </c>
    </row>
    <row r="562" spans="1:3" x14ac:dyDescent="0.25">
      <c r="A562" s="1" t="s">
        <v>9143</v>
      </c>
      <c r="B562" s="1" t="s">
        <v>9144</v>
      </c>
      <c r="C562" s="1">
        <v>1.7520000000000001E-2</v>
      </c>
    </row>
    <row r="563" spans="1:3" x14ac:dyDescent="0.25">
      <c r="A563" s="1" t="s">
        <v>9145</v>
      </c>
      <c r="B563" s="1" t="s">
        <v>9146</v>
      </c>
      <c r="C563" s="1">
        <v>1.7520000000000001E-2</v>
      </c>
    </row>
    <row r="564" spans="1:3" x14ac:dyDescent="0.25">
      <c r="A564" s="1" t="s">
        <v>9147</v>
      </c>
      <c r="B564" s="1" t="s">
        <v>9148</v>
      </c>
      <c r="C564" s="1">
        <v>1.7520000000000001E-2</v>
      </c>
    </row>
    <row r="565" spans="1:3" x14ac:dyDescent="0.25">
      <c r="A565" s="1" t="s">
        <v>7730</v>
      </c>
      <c r="B565" s="1" t="s">
        <v>7731</v>
      </c>
      <c r="C565" s="1">
        <v>1.7520000000000001E-2</v>
      </c>
    </row>
    <row r="566" spans="1:3" x14ac:dyDescent="0.25">
      <c r="A566" s="1" t="s">
        <v>9149</v>
      </c>
      <c r="B566" s="1" t="s">
        <v>9150</v>
      </c>
      <c r="C566" s="1">
        <v>1.7520000000000001E-2</v>
      </c>
    </row>
    <row r="567" spans="1:3" x14ac:dyDescent="0.25">
      <c r="A567" s="1" t="s">
        <v>9151</v>
      </c>
      <c r="B567" s="1" t="s">
        <v>9152</v>
      </c>
      <c r="C567" s="1">
        <v>1.7520000000000001E-2</v>
      </c>
    </row>
    <row r="568" spans="1:3" x14ac:dyDescent="0.25">
      <c r="A568" s="1" t="s">
        <v>9153</v>
      </c>
      <c r="B568" s="1" t="s">
        <v>9154</v>
      </c>
      <c r="C568" s="1">
        <v>1.7520000000000001E-2</v>
      </c>
    </row>
    <row r="569" spans="1:3" x14ac:dyDescent="0.25">
      <c r="A569" s="1" t="s">
        <v>9155</v>
      </c>
      <c r="B569" s="1" t="s">
        <v>9156</v>
      </c>
      <c r="C569" s="1">
        <v>1.7520000000000001E-2</v>
      </c>
    </row>
    <row r="570" spans="1:3" x14ac:dyDescent="0.25">
      <c r="A570" s="1" t="s">
        <v>8344</v>
      </c>
      <c r="B570" s="1" t="s">
        <v>8345</v>
      </c>
      <c r="C570" s="1">
        <v>1.9800000000000002E-2</v>
      </c>
    </row>
    <row r="571" spans="1:3" x14ac:dyDescent="0.25">
      <c r="A571" s="1" t="s">
        <v>9157</v>
      </c>
      <c r="B571" s="1" t="s">
        <v>9158</v>
      </c>
      <c r="C571" s="1">
        <v>2.1090000000000001E-2</v>
      </c>
    </row>
    <row r="572" spans="1:3" x14ac:dyDescent="0.25">
      <c r="A572" s="1" t="s">
        <v>9159</v>
      </c>
      <c r="B572" s="1" t="s">
        <v>9160</v>
      </c>
      <c r="C572" s="1">
        <v>2.291E-2</v>
      </c>
    </row>
    <row r="573" spans="1:3" x14ac:dyDescent="0.25">
      <c r="A573" s="1" t="s">
        <v>7011</v>
      </c>
      <c r="B573" s="1" t="s">
        <v>7012</v>
      </c>
      <c r="C573" s="1">
        <v>2.426E-2</v>
      </c>
    </row>
    <row r="574" spans="1:3" x14ac:dyDescent="0.25">
      <c r="A574" s="1" t="s">
        <v>8392</v>
      </c>
      <c r="B574" s="1" t="s">
        <v>8393</v>
      </c>
      <c r="C574" s="1">
        <v>2.64E-2</v>
      </c>
    </row>
    <row r="575" spans="1:3" x14ac:dyDescent="0.25">
      <c r="A575" s="1" t="s">
        <v>8380</v>
      </c>
      <c r="B575" s="1" t="s">
        <v>8381</v>
      </c>
      <c r="C575" s="1">
        <v>2.7269999999999999E-2</v>
      </c>
    </row>
    <row r="576" spans="1:3" x14ac:dyDescent="0.25">
      <c r="A576" s="1" t="s">
        <v>8442</v>
      </c>
      <c r="B576" s="1" t="s">
        <v>8443</v>
      </c>
      <c r="C576" s="1">
        <v>2.776E-2</v>
      </c>
    </row>
    <row r="577" spans="1:3" x14ac:dyDescent="0.25">
      <c r="A577" s="1" t="s">
        <v>8362</v>
      </c>
      <c r="B577" s="1" t="s">
        <v>8363</v>
      </c>
      <c r="C577" s="1">
        <v>2.8570000000000002E-2</v>
      </c>
    </row>
    <row r="578" spans="1:3" x14ac:dyDescent="0.25">
      <c r="A578" s="1" t="s">
        <v>8424</v>
      </c>
      <c r="B578" s="1" t="s">
        <v>8425</v>
      </c>
      <c r="C578" s="1">
        <v>3.1040000000000002E-2</v>
      </c>
    </row>
    <row r="579" spans="1:3" x14ac:dyDescent="0.25">
      <c r="A579" s="1" t="s">
        <v>7035</v>
      </c>
      <c r="B579" s="1" t="s">
        <v>7036</v>
      </c>
      <c r="C579" s="1">
        <v>3.1040000000000002E-2</v>
      </c>
    </row>
    <row r="580" spans="1:3" x14ac:dyDescent="0.25">
      <c r="A580" s="1" t="s">
        <v>6979</v>
      </c>
      <c r="B580" s="1" t="s">
        <v>6980</v>
      </c>
      <c r="C580" s="1">
        <v>3.2320000000000002E-2</v>
      </c>
    </row>
    <row r="581" spans="1:3" x14ac:dyDescent="0.25">
      <c r="A581" s="1" t="s">
        <v>8394</v>
      </c>
      <c r="B581" s="1" t="s">
        <v>8395</v>
      </c>
      <c r="C581" s="1">
        <v>3.5220000000000001E-2</v>
      </c>
    </row>
    <row r="582" spans="1:3" x14ac:dyDescent="0.25">
      <c r="A582" s="1" t="s">
        <v>9161</v>
      </c>
      <c r="B582" s="1" t="s">
        <v>9162</v>
      </c>
      <c r="C582" s="1">
        <v>3.5389999999999998E-2</v>
      </c>
    </row>
    <row r="583" spans="1:3" x14ac:dyDescent="0.25">
      <c r="A583" s="1" t="s">
        <v>8396</v>
      </c>
      <c r="B583" s="1" t="s">
        <v>8397</v>
      </c>
      <c r="C583" s="1">
        <v>3.5999999999999997E-2</v>
      </c>
    </row>
    <row r="584" spans="1:3" x14ac:dyDescent="0.25">
      <c r="A584" s="1" t="s">
        <v>8418</v>
      </c>
      <c r="B584" s="1" t="s">
        <v>8419</v>
      </c>
      <c r="C584" s="1">
        <v>3.6319999999999998E-2</v>
      </c>
    </row>
    <row r="585" spans="1:3" x14ac:dyDescent="0.25">
      <c r="A585" s="1" t="s">
        <v>8406</v>
      </c>
      <c r="B585" s="1" t="s">
        <v>8407</v>
      </c>
      <c r="C585" s="1">
        <v>3.6380000000000003E-2</v>
      </c>
    </row>
    <row r="586" spans="1:3" x14ac:dyDescent="0.25">
      <c r="A586" s="1" t="s">
        <v>9163</v>
      </c>
      <c r="B586" s="1" t="s">
        <v>9164</v>
      </c>
      <c r="C586" s="1">
        <v>3.789E-2</v>
      </c>
    </row>
    <row r="587" spans="1:3" x14ac:dyDescent="0.25">
      <c r="A587" s="1" t="s">
        <v>9165</v>
      </c>
      <c r="B587" s="1" t="s">
        <v>9166</v>
      </c>
      <c r="C587" s="1">
        <v>3.9539999999999999E-2</v>
      </c>
    </row>
    <row r="588" spans="1:3" x14ac:dyDescent="0.25">
      <c r="A588" s="1" t="s">
        <v>8470</v>
      </c>
      <c r="B588" s="1" t="s">
        <v>8471</v>
      </c>
      <c r="C588" s="1">
        <v>3.9559999999999998E-2</v>
      </c>
    </row>
    <row r="589" spans="1:3" x14ac:dyDescent="0.25">
      <c r="A589" s="1" t="s">
        <v>8466</v>
      </c>
      <c r="B589" s="1" t="s">
        <v>8467</v>
      </c>
      <c r="C589" s="1">
        <v>3.9559999999999998E-2</v>
      </c>
    </row>
    <row r="590" spans="1:3" x14ac:dyDescent="0.25">
      <c r="A590" s="1" t="s">
        <v>9167</v>
      </c>
      <c r="B590" s="1" t="s">
        <v>9168</v>
      </c>
      <c r="C590" s="1">
        <v>4.1459999999999997E-2</v>
      </c>
    </row>
    <row r="591" spans="1:3" x14ac:dyDescent="0.25">
      <c r="A591" s="1" t="s">
        <v>9169</v>
      </c>
      <c r="B591" s="1" t="s">
        <v>9170</v>
      </c>
      <c r="C591" s="1">
        <v>4.1799999999999997E-2</v>
      </c>
    </row>
    <row r="592" spans="1:3" x14ac:dyDescent="0.25">
      <c r="A592" s="1" t="s">
        <v>9171</v>
      </c>
      <c r="B592" s="1" t="s">
        <v>9172</v>
      </c>
      <c r="C592" s="1">
        <v>4.181E-2</v>
      </c>
    </row>
    <row r="593" spans="1:3" x14ac:dyDescent="0.25">
      <c r="A593" s="1" t="s">
        <v>9173</v>
      </c>
      <c r="B593" s="1" t="s">
        <v>9174</v>
      </c>
      <c r="C593" s="1">
        <v>4.1840000000000002E-2</v>
      </c>
    </row>
    <row r="594" spans="1:3" x14ac:dyDescent="0.25">
      <c r="A594" s="1" t="s">
        <v>9175</v>
      </c>
      <c r="B594" s="1" t="s">
        <v>9176</v>
      </c>
      <c r="C594" s="1">
        <v>4.1840000000000002E-2</v>
      </c>
    </row>
    <row r="595" spans="1:3" x14ac:dyDescent="0.25">
      <c r="A595" s="1" t="s">
        <v>7009</v>
      </c>
      <c r="B595" s="1" t="s">
        <v>7010</v>
      </c>
      <c r="C595" s="1">
        <v>4.1840000000000002E-2</v>
      </c>
    </row>
    <row r="596" spans="1:3" x14ac:dyDescent="0.25">
      <c r="A596" s="1" t="s">
        <v>9177</v>
      </c>
      <c r="B596" s="1" t="s">
        <v>9178</v>
      </c>
      <c r="C596" s="1">
        <v>4.4670000000000001E-2</v>
      </c>
    </row>
    <row r="597" spans="1:3" x14ac:dyDescent="0.25">
      <c r="A597" s="1" t="s">
        <v>9179</v>
      </c>
      <c r="B597" s="1" t="s">
        <v>9180</v>
      </c>
      <c r="C597" s="1">
        <v>4.8030000000000003E-2</v>
      </c>
    </row>
    <row r="598" spans="1:3" x14ac:dyDescent="0.25">
      <c r="A598" s="1" t="s">
        <v>8448</v>
      </c>
      <c r="B598" s="1" t="s">
        <v>8449</v>
      </c>
      <c r="C598" s="1">
        <v>4.8340000000000001E-2</v>
      </c>
    </row>
    <row r="599" spans="1:3" x14ac:dyDescent="0.25">
      <c r="A599" s="1" t="s">
        <v>8378</v>
      </c>
      <c r="B599" s="1" t="s">
        <v>8379</v>
      </c>
      <c r="C599" s="1">
        <v>4.895E-2</v>
      </c>
    </row>
    <row r="600" spans="1:3" x14ac:dyDescent="0.25">
      <c r="A600" s="1" t="s">
        <v>6983</v>
      </c>
      <c r="B600" s="1" t="s">
        <v>6984</v>
      </c>
      <c r="C600" s="1">
        <v>4.9000000000000002E-2</v>
      </c>
    </row>
    <row r="602" spans="1:3" x14ac:dyDescent="0.25">
      <c r="A602" s="127" t="s">
        <v>7053</v>
      </c>
      <c r="B602" s="127"/>
      <c r="C602" s="127"/>
    </row>
    <row r="603" spans="1:3" ht="15.75" thickBot="1" x14ac:dyDescent="0.3">
      <c r="A603" s="126" t="s">
        <v>6794</v>
      </c>
      <c r="B603" s="126" t="s">
        <v>6795</v>
      </c>
      <c r="C603" s="126" t="s">
        <v>65</v>
      </c>
    </row>
    <row r="604" spans="1:3" x14ac:dyDescent="0.25">
      <c r="A604" s="1" t="s">
        <v>7068</v>
      </c>
      <c r="B604" s="1" t="s">
        <v>7069</v>
      </c>
      <c r="C604" s="21">
        <v>5.3999999999999998E-27</v>
      </c>
    </row>
    <row r="605" spans="1:3" x14ac:dyDescent="0.25">
      <c r="A605" s="1" t="s">
        <v>7124</v>
      </c>
      <c r="B605" s="1" t="s">
        <v>7125</v>
      </c>
      <c r="C605" s="21">
        <v>2.8000000000000003E-20</v>
      </c>
    </row>
    <row r="606" spans="1:3" x14ac:dyDescent="0.25">
      <c r="A606" s="1" t="s">
        <v>7054</v>
      </c>
      <c r="B606" s="1" t="s">
        <v>7055</v>
      </c>
      <c r="C606" s="21">
        <v>1.3E-15</v>
      </c>
    </row>
    <row r="607" spans="1:3" x14ac:dyDescent="0.25">
      <c r="A607" s="1" t="s">
        <v>7293</v>
      </c>
      <c r="B607" s="1" t="s">
        <v>7294</v>
      </c>
      <c r="C607" s="21">
        <v>2.5000000000000001E-14</v>
      </c>
    </row>
    <row r="608" spans="1:3" x14ac:dyDescent="0.25">
      <c r="A608" s="1" t="s">
        <v>7098</v>
      </c>
      <c r="B608" s="1" t="s">
        <v>7099</v>
      </c>
      <c r="C608" s="21">
        <v>2.6000000000000001E-11</v>
      </c>
    </row>
    <row r="609" spans="1:3" x14ac:dyDescent="0.25">
      <c r="A609" s="1" t="s">
        <v>7064</v>
      </c>
      <c r="B609" s="1" t="s">
        <v>7065</v>
      </c>
      <c r="C609" s="21">
        <v>6.7999999999999997E-9</v>
      </c>
    </row>
    <row r="610" spans="1:3" x14ac:dyDescent="0.25">
      <c r="A610" s="1" t="s">
        <v>8506</v>
      </c>
      <c r="B610" s="1" t="s">
        <v>8507</v>
      </c>
      <c r="C610" s="21">
        <v>1.4999999999999999E-8</v>
      </c>
    </row>
    <row r="611" spans="1:3" x14ac:dyDescent="0.25">
      <c r="A611" s="1" t="s">
        <v>8474</v>
      </c>
      <c r="B611" s="1" t="s">
        <v>8475</v>
      </c>
      <c r="C611" s="21">
        <v>2E-8</v>
      </c>
    </row>
    <row r="612" spans="1:3" x14ac:dyDescent="0.25">
      <c r="A612" s="1" t="s">
        <v>7468</v>
      </c>
      <c r="B612" s="1" t="s">
        <v>7469</v>
      </c>
      <c r="C612" s="21">
        <v>4.8E-8</v>
      </c>
    </row>
    <row r="613" spans="1:3" x14ac:dyDescent="0.25">
      <c r="A613" s="1" t="s">
        <v>7072</v>
      </c>
      <c r="B613" s="1" t="s">
        <v>7073</v>
      </c>
      <c r="C613" s="21">
        <v>6.5000000000000002E-7</v>
      </c>
    </row>
    <row r="614" spans="1:3" x14ac:dyDescent="0.25">
      <c r="A614" s="1" t="s">
        <v>9181</v>
      </c>
      <c r="B614" s="1" t="s">
        <v>9182</v>
      </c>
      <c r="C614" s="21">
        <v>1.3999999999999999E-6</v>
      </c>
    </row>
    <row r="615" spans="1:3" x14ac:dyDescent="0.25">
      <c r="A615" s="1" t="s">
        <v>7321</v>
      </c>
      <c r="B615" s="1" t="s">
        <v>7322</v>
      </c>
      <c r="C615" s="21">
        <v>1.7E-6</v>
      </c>
    </row>
    <row r="616" spans="1:3" x14ac:dyDescent="0.25">
      <c r="A616" s="1" t="s">
        <v>7271</v>
      </c>
      <c r="B616" s="1" t="s">
        <v>7272</v>
      </c>
      <c r="C616" s="21">
        <v>2.5000000000000002E-6</v>
      </c>
    </row>
    <row r="617" spans="1:3" x14ac:dyDescent="0.25">
      <c r="A617" s="1" t="s">
        <v>8482</v>
      </c>
      <c r="B617" s="1" t="s">
        <v>8483</v>
      </c>
      <c r="C617" s="21">
        <v>3.4999999999999999E-6</v>
      </c>
    </row>
    <row r="618" spans="1:3" x14ac:dyDescent="0.25">
      <c r="A618" s="1" t="s">
        <v>8594</v>
      </c>
      <c r="B618" s="1" t="s">
        <v>8595</v>
      </c>
      <c r="C618" s="21">
        <v>3.5999999999999998E-6</v>
      </c>
    </row>
    <row r="619" spans="1:3" x14ac:dyDescent="0.25">
      <c r="A619" s="1" t="s">
        <v>8526</v>
      </c>
      <c r="B619" s="1" t="s">
        <v>8527</v>
      </c>
      <c r="C619" s="21">
        <v>6.9999999999999999E-6</v>
      </c>
    </row>
    <row r="620" spans="1:3" x14ac:dyDescent="0.25">
      <c r="A620" s="1" t="s">
        <v>9183</v>
      </c>
      <c r="B620" s="1" t="s">
        <v>9184</v>
      </c>
      <c r="C620" s="21">
        <v>1.2999999999999999E-5</v>
      </c>
    </row>
    <row r="621" spans="1:3" x14ac:dyDescent="0.25">
      <c r="A621" s="1" t="s">
        <v>8500</v>
      </c>
      <c r="B621" s="1" t="s">
        <v>8501</v>
      </c>
      <c r="C621" s="21">
        <v>2.0000000000000002E-5</v>
      </c>
    </row>
    <row r="622" spans="1:3" x14ac:dyDescent="0.25">
      <c r="A622" s="1" t="s">
        <v>7094</v>
      </c>
      <c r="B622" s="1" t="s">
        <v>7095</v>
      </c>
      <c r="C622" s="21">
        <v>2.6999999999999999E-5</v>
      </c>
    </row>
    <row r="623" spans="1:3" x14ac:dyDescent="0.25">
      <c r="A623" s="1" t="s">
        <v>7126</v>
      </c>
      <c r="B623" s="1" t="s">
        <v>7127</v>
      </c>
      <c r="C623" s="21">
        <v>3.0000000000000001E-5</v>
      </c>
    </row>
    <row r="624" spans="1:3" x14ac:dyDescent="0.25">
      <c r="A624" s="1" t="s">
        <v>7082</v>
      </c>
      <c r="B624" s="1" t="s">
        <v>7083</v>
      </c>
      <c r="C624" s="21">
        <v>3.1999999999999999E-5</v>
      </c>
    </row>
    <row r="625" spans="1:3" x14ac:dyDescent="0.25">
      <c r="A625" s="1" t="s">
        <v>7086</v>
      </c>
      <c r="B625" s="1" t="s">
        <v>7087</v>
      </c>
      <c r="C625" s="21">
        <v>4.6E-5</v>
      </c>
    </row>
    <row r="626" spans="1:3" x14ac:dyDescent="0.25">
      <c r="A626" s="1" t="s">
        <v>8508</v>
      </c>
      <c r="B626" s="1" t="s">
        <v>8509</v>
      </c>
      <c r="C626" s="21">
        <v>7.3999999999999996E-5</v>
      </c>
    </row>
    <row r="627" spans="1:3" x14ac:dyDescent="0.25">
      <c r="A627" s="1" t="s">
        <v>7062</v>
      </c>
      <c r="B627" s="1" t="s">
        <v>7063</v>
      </c>
      <c r="C627" s="21">
        <v>9.1000000000000003E-5</v>
      </c>
    </row>
    <row r="628" spans="1:3" x14ac:dyDescent="0.25">
      <c r="A628" s="1" t="s">
        <v>8488</v>
      </c>
      <c r="B628" s="1" t="s">
        <v>8489</v>
      </c>
      <c r="C628" s="1">
        <v>1.1E-4</v>
      </c>
    </row>
    <row r="629" spans="1:3" x14ac:dyDescent="0.25">
      <c r="A629" s="1" t="s">
        <v>8560</v>
      </c>
      <c r="B629" s="1" t="s">
        <v>8561</v>
      </c>
      <c r="C629" s="1">
        <v>1.2E-4</v>
      </c>
    </row>
    <row r="630" spans="1:3" x14ac:dyDescent="0.25">
      <c r="A630" s="1" t="s">
        <v>7760</v>
      </c>
      <c r="B630" s="1" t="s">
        <v>7761</v>
      </c>
      <c r="C630" s="1">
        <v>1.2E-4</v>
      </c>
    </row>
    <row r="631" spans="1:3" x14ac:dyDescent="0.25">
      <c r="A631" s="1" t="s">
        <v>8600</v>
      </c>
      <c r="B631" s="1" t="s">
        <v>8601</v>
      </c>
      <c r="C631" s="1">
        <v>1.3999999999999999E-4</v>
      </c>
    </row>
    <row r="632" spans="1:3" x14ac:dyDescent="0.25">
      <c r="A632" s="1" t="s">
        <v>9185</v>
      </c>
      <c r="B632" s="1" t="s">
        <v>9186</v>
      </c>
      <c r="C632" s="1">
        <v>1.7000000000000001E-4</v>
      </c>
    </row>
    <row r="633" spans="1:3" x14ac:dyDescent="0.25">
      <c r="A633" s="1" t="s">
        <v>8478</v>
      </c>
      <c r="B633" s="1" t="s">
        <v>8479</v>
      </c>
      <c r="C633" s="1">
        <v>2.5000000000000001E-4</v>
      </c>
    </row>
    <row r="634" spans="1:3" x14ac:dyDescent="0.25">
      <c r="A634" s="1" t="s">
        <v>7092</v>
      </c>
      <c r="B634" s="1" t="s">
        <v>7093</v>
      </c>
      <c r="C634" s="1">
        <v>2.7999999999999998E-4</v>
      </c>
    </row>
    <row r="635" spans="1:3" x14ac:dyDescent="0.25">
      <c r="A635" s="1" t="s">
        <v>7096</v>
      </c>
      <c r="B635" s="1" t="s">
        <v>7097</v>
      </c>
      <c r="C635" s="1">
        <v>3.6999999999999999E-4</v>
      </c>
    </row>
    <row r="636" spans="1:3" x14ac:dyDescent="0.25">
      <c r="A636" s="1" t="s">
        <v>8486</v>
      </c>
      <c r="B636" s="1" t="s">
        <v>8487</v>
      </c>
      <c r="C636" s="1">
        <v>3.8999999999999999E-4</v>
      </c>
    </row>
    <row r="637" spans="1:3" x14ac:dyDescent="0.25">
      <c r="A637" s="1" t="s">
        <v>9187</v>
      </c>
      <c r="B637" s="1" t="s">
        <v>9188</v>
      </c>
      <c r="C637" s="1">
        <v>4.2000000000000002E-4</v>
      </c>
    </row>
    <row r="638" spans="1:3" x14ac:dyDescent="0.25">
      <c r="A638" s="1" t="s">
        <v>7758</v>
      </c>
      <c r="B638" s="1" t="s">
        <v>7759</v>
      </c>
      <c r="C638" s="1">
        <v>4.2000000000000002E-4</v>
      </c>
    </row>
    <row r="639" spans="1:3" x14ac:dyDescent="0.25">
      <c r="A639" s="1" t="s">
        <v>8584</v>
      </c>
      <c r="B639" s="1" t="s">
        <v>8585</v>
      </c>
      <c r="C639" s="1">
        <v>5.0000000000000001E-4</v>
      </c>
    </row>
    <row r="640" spans="1:3" x14ac:dyDescent="0.25">
      <c r="A640" s="1" t="s">
        <v>8484</v>
      </c>
      <c r="B640" s="1" t="s">
        <v>8485</v>
      </c>
      <c r="C640" s="1">
        <v>5.1999999999999995E-4</v>
      </c>
    </row>
    <row r="641" spans="1:3" x14ac:dyDescent="0.25">
      <c r="A641" s="1" t="s">
        <v>7319</v>
      </c>
      <c r="B641" s="1" t="s">
        <v>7320</v>
      </c>
      <c r="C641" s="1">
        <v>6.7000000000000002E-4</v>
      </c>
    </row>
    <row r="642" spans="1:3" x14ac:dyDescent="0.25">
      <c r="A642" s="1" t="s">
        <v>8566</v>
      </c>
      <c r="B642" s="1" t="s">
        <v>8567</v>
      </c>
      <c r="C642" s="1">
        <v>8.4999999999999995E-4</v>
      </c>
    </row>
    <row r="643" spans="1:3" x14ac:dyDescent="0.25">
      <c r="A643" s="1" t="s">
        <v>9189</v>
      </c>
      <c r="B643" s="1" t="s">
        <v>9190</v>
      </c>
      <c r="C643" s="1">
        <v>8.4999999999999995E-4</v>
      </c>
    </row>
    <row r="644" spans="1:3" x14ac:dyDescent="0.25">
      <c r="A644" s="1" t="s">
        <v>7764</v>
      </c>
      <c r="B644" s="1" t="s">
        <v>7765</v>
      </c>
      <c r="C644" s="1">
        <v>1.0499999999999999E-3</v>
      </c>
    </row>
    <row r="645" spans="1:3" x14ac:dyDescent="0.25">
      <c r="A645" s="1" t="s">
        <v>8574</v>
      </c>
      <c r="B645" s="1" t="s">
        <v>8575</v>
      </c>
      <c r="C645" s="1">
        <v>1.1800000000000001E-3</v>
      </c>
    </row>
    <row r="646" spans="1:3" x14ac:dyDescent="0.25">
      <c r="A646" s="1" t="s">
        <v>9191</v>
      </c>
      <c r="B646" s="1" t="s">
        <v>9192</v>
      </c>
      <c r="C646" s="1">
        <v>1.1800000000000001E-3</v>
      </c>
    </row>
    <row r="647" spans="1:3" x14ac:dyDescent="0.25">
      <c r="A647" s="1" t="s">
        <v>8528</v>
      </c>
      <c r="B647" s="1" t="s">
        <v>8529</v>
      </c>
      <c r="C647" s="1">
        <v>1.5399999999999999E-3</v>
      </c>
    </row>
    <row r="648" spans="1:3" x14ac:dyDescent="0.25">
      <c r="A648" s="1" t="s">
        <v>8558</v>
      </c>
      <c r="B648" s="1" t="s">
        <v>8559</v>
      </c>
      <c r="C648" s="1">
        <v>1.65E-3</v>
      </c>
    </row>
    <row r="649" spans="1:3" x14ac:dyDescent="0.25">
      <c r="A649" s="1" t="s">
        <v>7070</v>
      </c>
      <c r="B649" s="1" t="s">
        <v>7071</v>
      </c>
      <c r="C649" s="1">
        <v>1.65E-3</v>
      </c>
    </row>
    <row r="650" spans="1:3" x14ac:dyDescent="0.25">
      <c r="A650" s="1" t="s">
        <v>8556</v>
      </c>
      <c r="B650" s="1" t="s">
        <v>8557</v>
      </c>
      <c r="C650" s="1">
        <v>1.65E-3</v>
      </c>
    </row>
    <row r="651" spans="1:3" x14ac:dyDescent="0.25">
      <c r="A651" s="1" t="s">
        <v>7056</v>
      </c>
      <c r="B651" s="1" t="s">
        <v>7057</v>
      </c>
      <c r="C651" s="1">
        <v>1.65E-3</v>
      </c>
    </row>
    <row r="652" spans="1:3" x14ac:dyDescent="0.25">
      <c r="A652" s="1" t="s">
        <v>7058</v>
      </c>
      <c r="B652" s="1" t="s">
        <v>7059</v>
      </c>
      <c r="C652" s="1">
        <v>1.65E-3</v>
      </c>
    </row>
    <row r="653" spans="1:3" x14ac:dyDescent="0.25">
      <c r="A653" s="1" t="s">
        <v>7060</v>
      </c>
      <c r="B653" s="1" t="s">
        <v>7061</v>
      </c>
      <c r="C653" s="1">
        <v>1.65E-3</v>
      </c>
    </row>
    <row r="654" spans="1:3" x14ac:dyDescent="0.25">
      <c r="A654" s="1" t="s">
        <v>7754</v>
      </c>
      <c r="B654" s="1" t="s">
        <v>7755</v>
      </c>
      <c r="C654" s="1">
        <v>2.0600000000000002E-3</v>
      </c>
    </row>
    <row r="655" spans="1:3" x14ac:dyDescent="0.25">
      <c r="A655" s="1" t="s">
        <v>9193</v>
      </c>
      <c r="B655" s="1" t="s">
        <v>9194</v>
      </c>
      <c r="C655" s="1">
        <v>2.0600000000000002E-3</v>
      </c>
    </row>
    <row r="656" spans="1:3" x14ac:dyDescent="0.25">
      <c r="A656" s="1" t="s">
        <v>9195</v>
      </c>
      <c r="B656" s="1" t="s">
        <v>9196</v>
      </c>
      <c r="C656" s="1">
        <v>2.0600000000000002E-3</v>
      </c>
    </row>
    <row r="657" spans="1:3" x14ac:dyDescent="0.25">
      <c r="A657" s="1" t="s">
        <v>8516</v>
      </c>
      <c r="B657" s="1" t="s">
        <v>8517</v>
      </c>
      <c r="C657" s="1">
        <v>2.1199999999999999E-3</v>
      </c>
    </row>
    <row r="658" spans="1:3" x14ac:dyDescent="0.25">
      <c r="A658" s="1" t="s">
        <v>8546</v>
      </c>
      <c r="B658" s="1" t="s">
        <v>8547</v>
      </c>
      <c r="C658" s="1">
        <v>2.1900000000000001E-3</v>
      </c>
    </row>
    <row r="659" spans="1:3" x14ac:dyDescent="0.25">
      <c r="A659" s="1" t="s">
        <v>7752</v>
      </c>
      <c r="B659" s="1" t="s">
        <v>7753</v>
      </c>
      <c r="C659" s="1">
        <v>2.47E-3</v>
      </c>
    </row>
    <row r="660" spans="1:3" x14ac:dyDescent="0.25">
      <c r="A660" s="1" t="s">
        <v>7114</v>
      </c>
      <c r="B660" s="1" t="s">
        <v>7115</v>
      </c>
      <c r="C660" s="1">
        <v>3.3899999999999998E-3</v>
      </c>
    </row>
    <row r="661" spans="1:3" x14ac:dyDescent="0.25">
      <c r="A661" s="1" t="s">
        <v>9197</v>
      </c>
      <c r="B661" s="1" t="s">
        <v>9198</v>
      </c>
      <c r="C661" s="1">
        <v>3.4099999999999998E-3</v>
      </c>
    </row>
    <row r="662" spans="1:3" x14ac:dyDescent="0.25">
      <c r="A662" s="1" t="s">
        <v>7116</v>
      </c>
      <c r="B662" s="1" t="s">
        <v>7117</v>
      </c>
      <c r="C662" s="1">
        <v>3.8700000000000002E-3</v>
      </c>
    </row>
    <row r="663" spans="1:3" x14ac:dyDescent="0.25">
      <c r="A663" s="1" t="s">
        <v>7074</v>
      </c>
      <c r="B663" s="1" t="s">
        <v>7075</v>
      </c>
      <c r="C663" s="1">
        <v>4.0699999999999998E-3</v>
      </c>
    </row>
    <row r="664" spans="1:3" x14ac:dyDescent="0.25">
      <c r="A664" s="1" t="s">
        <v>8606</v>
      </c>
      <c r="B664" s="1" t="s">
        <v>8607</v>
      </c>
      <c r="C664" s="1">
        <v>4.1799999999999997E-3</v>
      </c>
    </row>
    <row r="665" spans="1:3" x14ac:dyDescent="0.25">
      <c r="A665" s="1" t="s">
        <v>9199</v>
      </c>
      <c r="B665" s="1" t="s">
        <v>9200</v>
      </c>
      <c r="C665" s="1">
        <v>5.3400000000000001E-3</v>
      </c>
    </row>
    <row r="666" spans="1:3" x14ac:dyDescent="0.25">
      <c r="A666" s="1" t="s">
        <v>7472</v>
      </c>
      <c r="B666" s="1" t="s">
        <v>7473</v>
      </c>
      <c r="C666" s="1">
        <v>5.6800000000000002E-3</v>
      </c>
    </row>
    <row r="667" spans="1:3" x14ac:dyDescent="0.25">
      <c r="A667" s="1" t="s">
        <v>9201</v>
      </c>
      <c r="B667" s="1" t="s">
        <v>9202</v>
      </c>
      <c r="C667" s="1">
        <v>5.7499999999999999E-3</v>
      </c>
    </row>
    <row r="668" spans="1:3" x14ac:dyDescent="0.25">
      <c r="A668" s="1" t="s">
        <v>9203</v>
      </c>
      <c r="B668" s="1" t="s">
        <v>9204</v>
      </c>
      <c r="C668" s="1">
        <v>5.9500000000000004E-3</v>
      </c>
    </row>
    <row r="669" spans="1:3" x14ac:dyDescent="0.25">
      <c r="A669" s="1" t="s">
        <v>8582</v>
      </c>
      <c r="B669" s="1" t="s">
        <v>8583</v>
      </c>
      <c r="C669" s="1">
        <v>5.96E-3</v>
      </c>
    </row>
    <row r="670" spans="1:3" x14ac:dyDescent="0.25">
      <c r="A670" s="1" t="s">
        <v>8580</v>
      </c>
      <c r="B670" s="1" t="s">
        <v>8581</v>
      </c>
      <c r="C670" s="1">
        <v>5.96E-3</v>
      </c>
    </row>
    <row r="671" spans="1:3" x14ac:dyDescent="0.25">
      <c r="A671" s="1" t="s">
        <v>9205</v>
      </c>
      <c r="B671" s="1" t="s">
        <v>9206</v>
      </c>
      <c r="C671" s="1">
        <v>5.96E-3</v>
      </c>
    </row>
    <row r="672" spans="1:3" x14ac:dyDescent="0.25">
      <c r="A672" s="1" t="s">
        <v>8592</v>
      </c>
      <c r="B672" s="1" t="s">
        <v>8593</v>
      </c>
      <c r="C672" s="1">
        <v>5.96E-3</v>
      </c>
    </row>
    <row r="673" spans="1:3" x14ac:dyDescent="0.25">
      <c r="A673" s="1" t="s">
        <v>8502</v>
      </c>
      <c r="B673" s="1" t="s">
        <v>8503</v>
      </c>
      <c r="C673" s="1">
        <v>5.9699999999999996E-3</v>
      </c>
    </row>
    <row r="674" spans="1:3" x14ac:dyDescent="0.25">
      <c r="A674" s="1" t="s">
        <v>8480</v>
      </c>
      <c r="B674" s="1" t="s">
        <v>8481</v>
      </c>
      <c r="C674" s="1">
        <v>6.13E-3</v>
      </c>
    </row>
    <row r="675" spans="1:3" x14ac:dyDescent="0.25">
      <c r="A675" s="1" t="s">
        <v>9207</v>
      </c>
      <c r="B675" s="1" t="s">
        <v>9208</v>
      </c>
      <c r="C675" s="1">
        <v>6.1599999999999997E-3</v>
      </c>
    </row>
    <row r="676" spans="1:3" x14ac:dyDescent="0.25">
      <c r="A676" s="1" t="s">
        <v>7275</v>
      </c>
      <c r="B676" s="1" t="s">
        <v>7276</v>
      </c>
      <c r="C676" s="1">
        <v>6.7000000000000002E-3</v>
      </c>
    </row>
    <row r="677" spans="1:3" x14ac:dyDescent="0.25">
      <c r="A677" s="1" t="s">
        <v>8494</v>
      </c>
      <c r="B677" s="1" t="s">
        <v>8495</v>
      </c>
      <c r="C677" s="1">
        <v>6.7200000000000003E-3</v>
      </c>
    </row>
    <row r="678" spans="1:3" x14ac:dyDescent="0.25">
      <c r="A678" s="1" t="s">
        <v>8476</v>
      </c>
      <c r="B678" s="1" t="s">
        <v>8477</v>
      </c>
      <c r="C678" s="1">
        <v>6.7799999999999996E-3</v>
      </c>
    </row>
    <row r="679" spans="1:3" x14ac:dyDescent="0.25">
      <c r="A679" s="1" t="s">
        <v>9209</v>
      </c>
      <c r="B679" s="1" t="s">
        <v>9210</v>
      </c>
      <c r="C679" s="1">
        <v>8.2199999999999999E-3</v>
      </c>
    </row>
    <row r="680" spans="1:3" x14ac:dyDescent="0.25">
      <c r="A680" s="1" t="s">
        <v>9211</v>
      </c>
      <c r="B680" s="1" t="s">
        <v>9212</v>
      </c>
      <c r="C680" s="1">
        <v>8.2199999999999999E-3</v>
      </c>
    </row>
    <row r="681" spans="1:3" x14ac:dyDescent="0.25">
      <c r="A681" s="1" t="s">
        <v>9213</v>
      </c>
      <c r="B681" s="1" t="s">
        <v>9214</v>
      </c>
      <c r="C681" s="1">
        <v>8.2199999999999999E-3</v>
      </c>
    </row>
    <row r="682" spans="1:3" x14ac:dyDescent="0.25">
      <c r="A682" s="1" t="s">
        <v>9215</v>
      </c>
      <c r="B682" s="1" t="s">
        <v>9216</v>
      </c>
      <c r="C682" s="1">
        <v>8.2199999999999999E-3</v>
      </c>
    </row>
    <row r="683" spans="1:3" x14ac:dyDescent="0.25">
      <c r="A683" s="1" t="s">
        <v>9217</v>
      </c>
      <c r="B683" s="1" t="s">
        <v>9218</v>
      </c>
      <c r="C683" s="1">
        <v>8.2299999999999995E-3</v>
      </c>
    </row>
    <row r="684" spans="1:3" x14ac:dyDescent="0.25">
      <c r="A684" s="1" t="s">
        <v>8536</v>
      </c>
      <c r="B684" s="1" t="s">
        <v>8537</v>
      </c>
      <c r="C684" s="1">
        <v>9.3100000000000006E-3</v>
      </c>
    </row>
    <row r="685" spans="1:3" x14ac:dyDescent="0.25">
      <c r="A685" s="1" t="s">
        <v>7118</v>
      </c>
      <c r="B685" s="1" t="s">
        <v>7119</v>
      </c>
      <c r="C685" s="1">
        <v>9.75E-3</v>
      </c>
    </row>
    <row r="686" spans="1:3" x14ac:dyDescent="0.25">
      <c r="A686" s="1" t="s">
        <v>9219</v>
      </c>
      <c r="B686" s="1" t="s">
        <v>9220</v>
      </c>
      <c r="C686" s="1">
        <v>9.75E-3</v>
      </c>
    </row>
    <row r="687" spans="1:3" x14ac:dyDescent="0.25">
      <c r="A687" s="1" t="s">
        <v>9221</v>
      </c>
      <c r="B687" s="1" t="s">
        <v>9222</v>
      </c>
      <c r="C687" s="1">
        <v>9.8499999999999994E-3</v>
      </c>
    </row>
    <row r="688" spans="1:3" x14ac:dyDescent="0.25">
      <c r="A688" s="1" t="s">
        <v>9223</v>
      </c>
      <c r="B688" s="1" t="s">
        <v>9224</v>
      </c>
      <c r="C688" s="1">
        <v>1.2789999999999999E-2</v>
      </c>
    </row>
    <row r="689" spans="1:3" x14ac:dyDescent="0.25">
      <c r="A689" s="1" t="s">
        <v>8651</v>
      </c>
      <c r="B689" s="1" t="s">
        <v>8652</v>
      </c>
      <c r="C689" s="1">
        <v>1.289E-2</v>
      </c>
    </row>
    <row r="690" spans="1:3" x14ac:dyDescent="0.25">
      <c r="A690" s="1" t="s">
        <v>9225</v>
      </c>
      <c r="B690" s="1" t="s">
        <v>9226</v>
      </c>
      <c r="C690" s="1">
        <v>1.302E-2</v>
      </c>
    </row>
    <row r="691" spans="1:3" x14ac:dyDescent="0.25">
      <c r="A691" s="1" t="s">
        <v>9227</v>
      </c>
      <c r="B691" s="1" t="s">
        <v>9228</v>
      </c>
      <c r="C691" s="1">
        <v>1.304E-2</v>
      </c>
    </row>
    <row r="692" spans="1:3" x14ac:dyDescent="0.25">
      <c r="A692" s="1" t="s">
        <v>9229</v>
      </c>
      <c r="B692" s="1" t="s">
        <v>9230</v>
      </c>
      <c r="C692" s="1">
        <v>1.3140000000000001E-2</v>
      </c>
    </row>
    <row r="693" spans="1:3" x14ac:dyDescent="0.25">
      <c r="A693" s="1" t="s">
        <v>8562</v>
      </c>
      <c r="B693" s="1" t="s">
        <v>8563</v>
      </c>
      <c r="C693" s="1">
        <v>1.3140000000000001E-2</v>
      </c>
    </row>
    <row r="694" spans="1:3" x14ac:dyDescent="0.25">
      <c r="A694" s="1" t="s">
        <v>9231</v>
      </c>
      <c r="B694" s="1" t="s">
        <v>9232</v>
      </c>
      <c r="C694" s="1">
        <v>1.3140000000000001E-2</v>
      </c>
    </row>
    <row r="695" spans="1:3" x14ac:dyDescent="0.25">
      <c r="A695" s="1" t="s">
        <v>9233</v>
      </c>
      <c r="B695" s="1" t="s">
        <v>9234</v>
      </c>
      <c r="C695" s="1">
        <v>1.3140000000000001E-2</v>
      </c>
    </row>
    <row r="696" spans="1:3" x14ac:dyDescent="0.25">
      <c r="A696" s="1" t="s">
        <v>9235</v>
      </c>
      <c r="B696" s="1" t="s">
        <v>9236</v>
      </c>
      <c r="C696" s="1">
        <v>1.3849999999999999E-2</v>
      </c>
    </row>
    <row r="697" spans="1:3" x14ac:dyDescent="0.25">
      <c r="A697" s="1" t="s">
        <v>9237</v>
      </c>
      <c r="B697" s="1" t="s">
        <v>9238</v>
      </c>
      <c r="C697" s="1">
        <v>1.3899999999999999E-2</v>
      </c>
    </row>
    <row r="698" spans="1:3" x14ac:dyDescent="0.25">
      <c r="A698" s="1" t="s">
        <v>8490</v>
      </c>
      <c r="B698" s="1" t="s">
        <v>8491</v>
      </c>
      <c r="C698" s="1">
        <v>1.418E-2</v>
      </c>
    </row>
    <row r="699" spans="1:3" x14ac:dyDescent="0.25">
      <c r="A699" s="1" t="s">
        <v>7478</v>
      </c>
      <c r="B699" s="1" t="s">
        <v>7479</v>
      </c>
      <c r="C699" s="1">
        <v>1.444E-2</v>
      </c>
    </row>
    <row r="700" spans="1:3" x14ac:dyDescent="0.25">
      <c r="A700" s="1" t="s">
        <v>9239</v>
      </c>
      <c r="B700" s="1" t="s">
        <v>9240</v>
      </c>
      <c r="C700" s="1">
        <v>1.5219999999999999E-2</v>
      </c>
    </row>
    <row r="701" spans="1:3" x14ac:dyDescent="0.25">
      <c r="A701" s="1" t="s">
        <v>8608</v>
      </c>
      <c r="B701" s="1" t="s">
        <v>8609</v>
      </c>
      <c r="C701" s="1">
        <v>1.554E-2</v>
      </c>
    </row>
    <row r="702" spans="1:3" x14ac:dyDescent="0.25">
      <c r="A702" s="1" t="s">
        <v>7750</v>
      </c>
      <c r="B702" s="1" t="s">
        <v>7751</v>
      </c>
      <c r="C702" s="1">
        <v>1.6289999999999999E-2</v>
      </c>
    </row>
    <row r="703" spans="1:3" x14ac:dyDescent="0.25">
      <c r="A703" s="1" t="s">
        <v>9241</v>
      </c>
      <c r="B703" s="1" t="s">
        <v>9242</v>
      </c>
      <c r="C703" s="1">
        <v>1.6469999999999999E-2</v>
      </c>
    </row>
    <row r="704" spans="1:3" x14ac:dyDescent="0.25">
      <c r="A704" s="1" t="s">
        <v>7106</v>
      </c>
      <c r="B704" s="1" t="s">
        <v>7107</v>
      </c>
      <c r="C704" s="1">
        <v>1.7659999999999999E-2</v>
      </c>
    </row>
    <row r="705" spans="1:3" x14ac:dyDescent="0.25">
      <c r="A705" s="1" t="s">
        <v>7762</v>
      </c>
      <c r="B705" s="1" t="s">
        <v>7763</v>
      </c>
      <c r="C705" s="1">
        <v>2.0199999999999999E-2</v>
      </c>
    </row>
    <row r="706" spans="1:3" x14ac:dyDescent="0.25">
      <c r="A706" s="1" t="s">
        <v>8602</v>
      </c>
      <c r="B706" s="1" t="s">
        <v>8603</v>
      </c>
      <c r="C706" s="1">
        <v>2.0199999999999999E-2</v>
      </c>
    </row>
    <row r="707" spans="1:3" x14ac:dyDescent="0.25">
      <c r="A707" s="1" t="s">
        <v>8636</v>
      </c>
      <c r="B707" s="1" t="s">
        <v>8637</v>
      </c>
      <c r="C707" s="1">
        <v>2.052E-2</v>
      </c>
    </row>
    <row r="708" spans="1:3" x14ac:dyDescent="0.25">
      <c r="A708" s="1" t="s">
        <v>8643</v>
      </c>
      <c r="B708" s="1" t="s">
        <v>8644</v>
      </c>
      <c r="C708" s="1">
        <v>2.0549999999999999E-2</v>
      </c>
    </row>
    <row r="709" spans="1:3" x14ac:dyDescent="0.25">
      <c r="A709" s="1" t="s">
        <v>9243</v>
      </c>
      <c r="B709" s="1" t="s">
        <v>9244</v>
      </c>
      <c r="C709" s="1">
        <v>2.0549999999999999E-2</v>
      </c>
    </row>
    <row r="710" spans="1:3" x14ac:dyDescent="0.25">
      <c r="A710" s="1" t="s">
        <v>8639</v>
      </c>
      <c r="B710" s="1" t="s">
        <v>8640</v>
      </c>
      <c r="C710" s="1">
        <v>2.0549999999999999E-2</v>
      </c>
    </row>
    <row r="711" spans="1:3" x14ac:dyDescent="0.25">
      <c r="A711" s="1" t="s">
        <v>7285</v>
      </c>
      <c r="B711" s="1" t="s">
        <v>7286</v>
      </c>
      <c r="C711" s="1">
        <v>2.095E-2</v>
      </c>
    </row>
    <row r="712" spans="1:3" x14ac:dyDescent="0.25">
      <c r="A712" s="1" t="s">
        <v>8498</v>
      </c>
      <c r="B712" s="1" t="s">
        <v>8499</v>
      </c>
      <c r="C712" s="1">
        <v>2.1350000000000001E-2</v>
      </c>
    </row>
    <row r="713" spans="1:3" x14ac:dyDescent="0.25">
      <c r="A713" s="1" t="s">
        <v>7088</v>
      </c>
      <c r="B713" s="1" t="s">
        <v>7089</v>
      </c>
      <c r="C713" s="1">
        <v>2.2179999999999998E-2</v>
      </c>
    </row>
    <row r="714" spans="1:3" x14ac:dyDescent="0.25">
      <c r="A714" s="1" t="s">
        <v>8570</v>
      </c>
      <c r="B714" s="1" t="s">
        <v>8571</v>
      </c>
      <c r="C714" s="1">
        <v>2.3980000000000001E-2</v>
      </c>
    </row>
    <row r="715" spans="1:3" x14ac:dyDescent="0.25">
      <c r="A715" s="1" t="s">
        <v>9245</v>
      </c>
      <c r="B715" s="1" t="s">
        <v>9246</v>
      </c>
      <c r="C715" s="1">
        <v>2.4410000000000001E-2</v>
      </c>
    </row>
    <row r="716" spans="1:3" x14ac:dyDescent="0.25">
      <c r="A716" s="1" t="s">
        <v>7128</v>
      </c>
      <c r="B716" s="1" t="s">
        <v>7129</v>
      </c>
      <c r="C716" s="1">
        <v>2.4420000000000001E-2</v>
      </c>
    </row>
    <row r="717" spans="1:3" x14ac:dyDescent="0.25">
      <c r="A717" s="1" t="s">
        <v>9247</v>
      </c>
      <c r="B717" s="1" t="s">
        <v>9248</v>
      </c>
      <c r="C717" s="1">
        <v>2.4459999999999999E-2</v>
      </c>
    </row>
    <row r="718" spans="1:3" x14ac:dyDescent="0.25">
      <c r="A718" s="1" t="s">
        <v>8530</v>
      </c>
      <c r="B718" s="1" t="s">
        <v>8531</v>
      </c>
      <c r="C718" s="1">
        <v>2.4459999999999999E-2</v>
      </c>
    </row>
    <row r="719" spans="1:3" x14ac:dyDescent="0.25">
      <c r="A719" s="1" t="s">
        <v>9249</v>
      </c>
      <c r="B719" s="1" t="s">
        <v>9250</v>
      </c>
      <c r="C719" s="1">
        <v>2.4459999999999999E-2</v>
      </c>
    </row>
    <row r="720" spans="1:3" x14ac:dyDescent="0.25">
      <c r="A720" s="1" t="s">
        <v>9251</v>
      </c>
      <c r="B720" s="1" t="s">
        <v>9252</v>
      </c>
      <c r="C720" s="1">
        <v>2.4459999999999999E-2</v>
      </c>
    </row>
    <row r="721" spans="1:3" x14ac:dyDescent="0.25">
      <c r="A721" s="1" t="s">
        <v>9253</v>
      </c>
      <c r="B721" s="1" t="s">
        <v>9254</v>
      </c>
      <c r="C721" s="1">
        <v>2.4459999999999999E-2</v>
      </c>
    </row>
    <row r="722" spans="1:3" x14ac:dyDescent="0.25">
      <c r="A722" s="1" t="s">
        <v>8504</v>
      </c>
      <c r="B722" s="1" t="s">
        <v>8505</v>
      </c>
      <c r="C722" s="1">
        <v>2.4969999999999999E-2</v>
      </c>
    </row>
    <row r="723" spans="1:3" x14ac:dyDescent="0.25">
      <c r="A723" s="1" t="s">
        <v>8647</v>
      </c>
      <c r="B723" s="1" t="s">
        <v>8648</v>
      </c>
      <c r="C723" s="1">
        <v>2.743E-2</v>
      </c>
    </row>
    <row r="724" spans="1:3" x14ac:dyDescent="0.25">
      <c r="A724" s="1" t="s">
        <v>8492</v>
      </c>
      <c r="B724" s="1" t="s">
        <v>8493</v>
      </c>
      <c r="C724" s="1">
        <v>2.8410000000000001E-2</v>
      </c>
    </row>
    <row r="725" spans="1:3" x14ac:dyDescent="0.25">
      <c r="A725" s="1" t="s">
        <v>9255</v>
      </c>
      <c r="B725" s="1" t="s">
        <v>9256</v>
      </c>
      <c r="C725" s="1">
        <v>2.9090000000000001E-2</v>
      </c>
    </row>
    <row r="726" spans="1:3" x14ac:dyDescent="0.25">
      <c r="A726" s="1" t="s">
        <v>7297</v>
      </c>
      <c r="B726" s="1" t="s">
        <v>7298</v>
      </c>
      <c r="C726" s="1">
        <v>2.964E-2</v>
      </c>
    </row>
    <row r="727" spans="1:3" x14ac:dyDescent="0.25">
      <c r="A727" s="1" t="s">
        <v>9257</v>
      </c>
      <c r="B727" s="1" t="s">
        <v>9258</v>
      </c>
      <c r="C727" s="1">
        <v>3.1559999999999998E-2</v>
      </c>
    </row>
    <row r="728" spans="1:3" x14ac:dyDescent="0.25">
      <c r="A728" s="1" t="s">
        <v>7490</v>
      </c>
      <c r="B728" s="1" t="s">
        <v>7491</v>
      </c>
      <c r="C728" s="1">
        <v>3.1559999999999998E-2</v>
      </c>
    </row>
    <row r="729" spans="1:3" x14ac:dyDescent="0.25">
      <c r="A729" s="1" t="s">
        <v>9259</v>
      </c>
      <c r="B729" s="1" t="s">
        <v>9260</v>
      </c>
      <c r="C729" s="1">
        <v>3.3369999999999997E-2</v>
      </c>
    </row>
    <row r="730" spans="1:3" x14ac:dyDescent="0.25">
      <c r="A730" s="1" t="s">
        <v>8544</v>
      </c>
      <c r="B730" s="1" t="s">
        <v>8545</v>
      </c>
      <c r="C730" s="1">
        <v>3.4939999999999999E-2</v>
      </c>
    </row>
    <row r="731" spans="1:3" x14ac:dyDescent="0.25">
      <c r="A731" s="1" t="s">
        <v>8548</v>
      </c>
      <c r="B731" s="1" t="s">
        <v>8549</v>
      </c>
      <c r="C731" s="1">
        <v>3.4939999999999999E-2</v>
      </c>
    </row>
    <row r="732" spans="1:3" x14ac:dyDescent="0.25">
      <c r="A732" s="1" t="s">
        <v>9261</v>
      </c>
      <c r="B732" s="1" t="s">
        <v>9262</v>
      </c>
      <c r="C732" s="1">
        <v>3.8249999999999999E-2</v>
      </c>
    </row>
    <row r="733" spans="1:3" x14ac:dyDescent="0.25">
      <c r="A733" s="1" t="s">
        <v>8538</v>
      </c>
      <c r="B733" s="1" t="s">
        <v>8539</v>
      </c>
      <c r="C733" s="1">
        <v>3.8249999999999999E-2</v>
      </c>
    </row>
    <row r="734" spans="1:3" x14ac:dyDescent="0.25">
      <c r="A734" s="1" t="s">
        <v>7283</v>
      </c>
      <c r="B734" s="1" t="s">
        <v>7284</v>
      </c>
      <c r="C734" s="1">
        <v>3.8789999999999998E-2</v>
      </c>
    </row>
    <row r="735" spans="1:3" x14ac:dyDescent="0.25">
      <c r="A735" s="1" t="s">
        <v>9263</v>
      </c>
      <c r="B735" s="1" t="s">
        <v>9264</v>
      </c>
      <c r="C735" s="1">
        <v>3.9690000000000003E-2</v>
      </c>
    </row>
    <row r="736" spans="1:3" x14ac:dyDescent="0.25">
      <c r="A736" s="1" t="s">
        <v>9265</v>
      </c>
      <c r="B736" s="1" t="s">
        <v>9266</v>
      </c>
      <c r="C736" s="1">
        <v>3.9870000000000003E-2</v>
      </c>
    </row>
    <row r="737" spans="1:3" x14ac:dyDescent="0.25">
      <c r="A737" s="1" t="s">
        <v>9267</v>
      </c>
      <c r="B737" s="1" t="s">
        <v>9268</v>
      </c>
      <c r="C737" s="1">
        <v>0.04</v>
      </c>
    </row>
    <row r="738" spans="1:3" x14ac:dyDescent="0.25">
      <c r="A738" s="1" t="s">
        <v>8590</v>
      </c>
      <c r="B738" s="1" t="s">
        <v>8591</v>
      </c>
      <c r="C738" s="1">
        <v>0.04</v>
      </c>
    </row>
    <row r="739" spans="1:3" x14ac:dyDescent="0.25">
      <c r="A739" s="1" t="s">
        <v>9269</v>
      </c>
      <c r="B739" s="1" t="s">
        <v>9270</v>
      </c>
      <c r="C739" s="1">
        <v>0.04</v>
      </c>
    </row>
    <row r="740" spans="1:3" x14ac:dyDescent="0.25">
      <c r="A740" s="1" t="s">
        <v>9271</v>
      </c>
      <c r="B740" s="1" t="s">
        <v>9272</v>
      </c>
      <c r="C740" s="1">
        <v>0.04</v>
      </c>
    </row>
    <row r="741" spans="1:3" x14ac:dyDescent="0.25">
      <c r="A741" s="1" t="s">
        <v>8588</v>
      </c>
      <c r="B741" s="1" t="s">
        <v>8589</v>
      </c>
      <c r="C741" s="1">
        <v>0.04</v>
      </c>
    </row>
    <row r="742" spans="1:3" x14ac:dyDescent="0.25">
      <c r="A742" s="1" t="s">
        <v>9273</v>
      </c>
      <c r="B742" s="1" t="s">
        <v>9274</v>
      </c>
      <c r="C742" s="1">
        <v>4.0550000000000003E-2</v>
      </c>
    </row>
    <row r="743" spans="1:3" x14ac:dyDescent="0.25">
      <c r="A743" s="1" t="s">
        <v>8618</v>
      </c>
      <c r="B743" s="1" t="s">
        <v>8619</v>
      </c>
      <c r="C743" s="1">
        <v>4.0550000000000003E-2</v>
      </c>
    </row>
    <row r="744" spans="1:3" x14ac:dyDescent="0.25">
      <c r="A744" s="1" t="s">
        <v>9275</v>
      </c>
      <c r="B744" s="1" t="s">
        <v>9276</v>
      </c>
      <c r="C744" s="1">
        <v>4.1779999999999998E-2</v>
      </c>
    </row>
    <row r="745" spans="1:3" x14ac:dyDescent="0.25">
      <c r="A745" s="1" t="s">
        <v>7269</v>
      </c>
      <c r="B745" s="1" t="s">
        <v>7270</v>
      </c>
      <c r="C745" s="1">
        <v>4.2880000000000001E-2</v>
      </c>
    </row>
    <row r="746" spans="1:3" x14ac:dyDescent="0.25">
      <c r="A746" s="1" t="s">
        <v>9277</v>
      </c>
      <c r="B746" s="1" t="s">
        <v>9278</v>
      </c>
      <c r="C746" s="1">
        <v>4.2880000000000001E-2</v>
      </c>
    </row>
    <row r="747" spans="1:3" x14ac:dyDescent="0.25">
      <c r="A747" s="1" t="s">
        <v>9279</v>
      </c>
      <c r="B747" s="1" t="s">
        <v>9280</v>
      </c>
      <c r="C747" s="1">
        <v>4.2909999999999997E-2</v>
      </c>
    </row>
    <row r="748" spans="1:3" x14ac:dyDescent="0.25">
      <c r="A748" s="1" t="s">
        <v>9281</v>
      </c>
      <c r="B748" s="1" t="s">
        <v>9282</v>
      </c>
      <c r="C748" s="1">
        <v>4.4179999999999997E-2</v>
      </c>
    </row>
    <row r="749" spans="1:3" x14ac:dyDescent="0.25">
      <c r="A749" s="1" t="s">
        <v>9283</v>
      </c>
      <c r="B749" s="1" t="s">
        <v>9284</v>
      </c>
      <c r="C749" s="1">
        <v>4.4319999999999998E-2</v>
      </c>
    </row>
    <row r="750" spans="1:3" x14ac:dyDescent="0.25">
      <c r="A750" s="1" t="s">
        <v>9285</v>
      </c>
      <c r="B750" s="1" t="s">
        <v>9286</v>
      </c>
      <c r="C750" s="1">
        <v>4.4389999999999999E-2</v>
      </c>
    </row>
    <row r="751" spans="1:3" x14ac:dyDescent="0.25">
      <c r="A751" s="1" t="s">
        <v>9287</v>
      </c>
      <c r="B751" s="1" t="s">
        <v>9288</v>
      </c>
      <c r="C751" s="1">
        <v>4.4400000000000002E-2</v>
      </c>
    </row>
    <row r="752" spans="1:3" x14ac:dyDescent="0.25">
      <c r="A752" s="1" t="s">
        <v>9289</v>
      </c>
      <c r="B752" s="1" t="s">
        <v>9290</v>
      </c>
      <c r="C752" s="1">
        <v>4.4400000000000002E-2</v>
      </c>
    </row>
    <row r="753" spans="1:3" x14ac:dyDescent="0.25">
      <c r="A753" s="1" t="s">
        <v>9291</v>
      </c>
      <c r="B753" s="1" t="s">
        <v>9292</v>
      </c>
      <c r="C753" s="1">
        <v>4.444E-2</v>
      </c>
    </row>
    <row r="754" spans="1:3" x14ac:dyDescent="0.25">
      <c r="A754" s="1" t="s">
        <v>9293</v>
      </c>
      <c r="B754" s="1" t="s">
        <v>9294</v>
      </c>
      <c r="C754" s="1">
        <v>4.4490000000000002E-2</v>
      </c>
    </row>
    <row r="755" spans="1:3" x14ac:dyDescent="0.25">
      <c r="A755" s="1" t="s">
        <v>8532</v>
      </c>
      <c r="B755" s="1" t="s">
        <v>8533</v>
      </c>
      <c r="C755" s="1">
        <v>4.8730000000000002E-2</v>
      </c>
    </row>
    <row r="756" spans="1:3" x14ac:dyDescent="0.25">
      <c r="A756" s="1" t="s">
        <v>8610</v>
      </c>
      <c r="B756" s="1" t="s">
        <v>8611</v>
      </c>
      <c r="C756" s="1">
        <v>4.8860000000000001E-2</v>
      </c>
    </row>
    <row r="757" spans="1:3" x14ac:dyDescent="0.25">
      <c r="A757" s="1" t="s">
        <v>8534</v>
      </c>
      <c r="B757" s="1" t="s">
        <v>8535</v>
      </c>
      <c r="C757" s="1">
        <v>4.8860000000000001E-2</v>
      </c>
    </row>
    <row r="758" spans="1:3" x14ac:dyDescent="0.25">
      <c r="A758" s="1" t="s">
        <v>8510</v>
      </c>
      <c r="B758" s="1" t="s">
        <v>8511</v>
      </c>
      <c r="C758" s="1">
        <v>4.9090000000000002E-2</v>
      </c>
    </row>
  </sheetData>
  <mergeCells count="3">
    <mergeCell ref="A4:C4"/>
    <mergeCell ref="A451:C451"/>
    <mergeCell ref="A602:C60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1"/>
  <sheetViews>
    <sheetView workbookViewId="0"/>
  </sheetViews>
  <sheetFormatPr defaultRowHeight="15" x14ac:dyDescent="0.25"/>
  <cols>
    <col min="1" max="1" width="26.140625" customWidth="1"/>
    <col min="3" max="3" width="14.42578125" customWidth="1"/>
    <col min="4" max="39" width="7.140625" customWidth="1"/>
  </cols>
  <sheetData>
    <row r="1" spans="1:39" s="1" customFormat="1" ht="18.75" x14ac:dyDescent="0.3">
      <c r="A1" s="12" t="s">
        <v>7914</v>
      </c>
    </row>
    <row r="2" spans="1:39" s="1" customFormat="1" x14ac:dyDescent="0.25">
      <c r="A2" s="88" t="s">
        <v>7839</v>
      </c>
    </row>
    <row r="3" spans="1:39" s="1" customFormat="1" x14ac:dyDescent="0.25">
      <c r="A3" s="88"/>
    </row>
    <row r="4" spans="1:39" s="17" customFormat="1" x14ac:dyDescent="0.25">
      <c r="A4" s="61"/>
      <c r="B4" s="61"/>
      <c r="C4" s="31"/>
      <c r="D4" s="138" t="s">
        <v>7840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9"/>
      <c r="V4" s="127" t="s">
        <v>7841</v>
      </c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</row>
    <row r="5" spans="1:39" s="17" customFormat="1" x14ac:dyDescent="0.25">
      <c r="A5" s="61"/>
      <c r="B5" s="61"/>
      <c r="C5" s="31"/>
      <c r="D5" s="151" t="s">
        <v>1</v>
      </c>
      <c r="E5" s="151"/>
      <c r="F5" s="151"/>
      <c r="G5" s="152" t="s">
        <v>2</v>
      </c>
      <c r="H5" s="152"/>
      <c r="I5" s="152"/>
      <c r="J5" s="146" t="s">
        <v>3</v>
      </c>
      <c r="K5" s="146"/>
      <c r="L5" s="147"/>
      <c r="M5" s="153" t="s">
        <v>57</v>
      </c>
      <c r="N5" s="153"/>
      <c r="O5" s="153"/>
      <c r="P5" s="154" t="s">
        <v>58</v>
      </c>
      <c r="Q5" s="154"/>
      <c r="R5" s="154"/>
      <c r="S5" s="155" t="s">
        <v>59</v>
      </c>
      <c r="T5" s="155"/>
      <c r="U5" s="156"/>
      <c r="V5" s="157" t="s">
        <v>1</v>
      </c>
      <c r="W5" s="157"/>
      <c r="X5" s="157"/>
      <c r="Y5" s="158" t="s">
        <v>2</v>
      </c>
      <c r="Z5" s="158"/>
      <c r="AA5" s="158"/>
      <c r="AB5" s="146" t="s">
        <v>3</v>
      </c>
      <c r="AC5" s="146"/>
      <c r="AD5" s="147"/>
      <c r="AE5" s="148" t="s">
        <v>57</v>
      </c>
      <c r="AF5" s="148"/>
      <c r="AG5" s="148"/>
      <c r="AH5" s="149" t="s">
        <v>58</v>
      </c>
      <c r="AI5" s="149"/>
      <c r="AJ5" s="149"/>
      <c r="AK5" s="150" t="s">
        <v>59</v>
      </c>
      <c r="AL5" s="150"/>
      <c r="AM5" s="150"/>
    </row>
    <row r="6" spans="1:39" s="17" customFormat="1" ht="15.75" thickBot="1" x14ac:dyDescent="0.3">
      <c r="A6" s="19" t="s">
        <v>7498</v>
      </c>
      <c r="B6" s="19" t="s">
        <v>7842</v>
      </c>
      <c r="C6" s="24" t="s">
        <v>61</v>
      </c>
      <c r="D6" s="89" t="s">
        <v>7843</v>
      </c>
      <c r="E6" s="89" t="s">
        <v>7844</v>
      </c>
      <c r="F6" s="89" t="s">
        <v>7845</v>
      </c>
      <c r="G6" s="90" t="s">
        <v>7843</v>
      </c>
      <c r="H6" s="90" t="s">
        <v>7844</v>
      </c>
      <c r="I6" s="90" t="s">
        <v>7845</v>
      </c>
      <c r="J6" s="91" t="s">
        <v>7843</v>
      </c>
      <c r="K6" s="91" t="s">
        <v>7844</v>
      </c>
      <c r="L6" s="92" t="s">
        <v>7845</v>
      </c>
      <c r="M6" s="93" t="s">
        <v>7843</v>
      </c>
      <c r="N6" s="93" t="s">
        <v>7844</v>
      </c>
      <c r="O6" s="93" t="s">
        <v>7845</v>
      </c>
      <c r="P6" s="94" t="s">
        <v>7843</v>
      </c>
      <c r="Q6" s="94" t="s">
        <v>7844</v>
      </c>
      <c r="R6" s="94" t="s">
        <v>7845</v>
      </c>
      <c r="S6" s="95" t="s">
        <v>7843</v>
      </c>
      <c r="T6" s="95" t="s">
        <v>7844</v>
      </c>
      <c r="U6" s="96" t="s">
        <v>7845</v>
      </c>
      <c r="V6" s="89" t="s">
        <v>7843</v>
      </c>
      <c r="W6" s="89" t="s">
        <v>7844</v>
      </c>
      <c r="X6" s="89" t="s">
        <v>7845</v>
      </c>
      <c r="Y6" s="90" t="s">
        <v>7843</v>
      </c>
      <c r="Z6" s="90" t="s">
        <v>7844</v>
      </c>
      <c r="AA6" s="90" t="s">
        <v>7845</v>
      </c>
      <c r="AB6" s="91" t="s">
        <v>7843</v>
      </c>
      <c r="AC6" s="91" t="s">
        <v>7844</v>
      </c>
      <c r="AD6" s="92" t="s">
        <v>7845</v>
      </c>
      <c r="AE6" s="93" t="s">
        <v>7843</v>
      </c>
      <c r="AF6" s="93" t="s">
        <v>7844</v>
      </c>
      <c r="AG6" s="93" t="s">
        <v>7845</v>
      </c>
      <c r="AH6" s="94" t="s">
        <v>7843</v>
      </c>
      <c r="AI6" s="94" t="s">
        <v>7844</v>
      </c>
      <c r="AJ6" s="94" t="s">
        <v>7845</v>
      </c>
      <c r="AK6" s="95" t="s">
        <v>7843</v>
      </c>
      <c r="AL6" s="95" t="s">
        <v>7844</v>
      </c>
      <c r="AM6" s="95" t="s">
        <v>7845</v>
      </c>
    </row>
    <row r="7" spans="1:39" s="1" customFormat="1" x14ac:dyDescent="0.25">
      <c r="A7" s="42" t="s">
        <v>7846</v>
      </c>
      <c r="B7" s="42">
        <v>948848</v>
      </c>
      <c r="C7" s="43" t="s">
        <v>7847</v>
      </c>
      <c r="D7" s="97">
        <v>37.3962</v>
      </c>
      <c r="E7" s="97">
        <v>20351</v>
      </c>
      <c r="F7" s="97">
        <v>34069</v>
      </c>
      <c r="G7" s="98">
        <v>24.1218</v>
      </c>
      <c r="H7" s="98">
        <v>5322</v>
      </c>
      <c r="I7" s="98">
        <v>16741</v>
      </c>
      <c r="J7" s="99">
        <v>21.181999999999999</v>
      </c>
      <c r="K7" s="99">
        <v>4448</v>
      </c>
      <c r="L7" s="100">
        <v>16551</v>
      </c>
      <c r="M7" s="101">
        <v>2.8887</v>
      </c>
      <c r="N7" s="101">
        <v>856</v>
      </c>
      <c r="O7" s="101">
        <v>28777</v>
      </c>
      <c r="P7" s="102">
        <v>18.6934</v>
      </c>
      <c r="Q7" s="102">
        <v>5634</v>
      </c>
      <c r="R7" s="102">
        <v>24505</v>
      </c>
      <c r="S7" s="103">
        <v>33.3628</v>
      </c>
      <c r="T7" s="103">
        <v>7928</v>
      </c>
      <c r="U7" s="104">
        <v>15835</v>
      </c>
      <c r="V7" s="105">
        <v>57.894736842105303</v>
      </c>
      <c r="W7" s="105">
        <v>11</v>
      </c>
      <c r="X7" s="105">
        <v>8</v>
      </c>
      <c r="Y7" s="106">
        <v>35.294117647058798</v>
      </c>
      <c r="Z7" s="106">
        <v>6</v>
      </c>
      <c r="AA7" s="106">
        <v>11</v>
      </c>
      <c r="AB7" s="99">
        <v>31.818181818181799</v>
      </c>
      <c r="AC7" s="99">
        <v>7</v>
      </c>
      <c r="AD7" s="100">
        <v>15</v>
      </c>
      <c r="AE7" s="15">
        <v>0</v>
      </c>
      <c r="AF7" s="15">
        <v>0</v>
      </c>
      <c r="AG7" s="15">
        <v>7</v>
      </c>
      <c r="AH7" s="107">
        <v>14.285714285714301</v>
      </c>
      <c r="AI7" s="107">
        <v>3</v>
      </c>
      <c r="AJ7" s="107">
        <v>18</v>
      </c>
      <c r="AK7" s="108">
        <v>31.578947368421101</v>
      </c>
      <c r="AL7" s="108">
        <v>6</v>
      </c>
      <c r="AM7" s="108">
        <v>13</v>
      </c>
    </row>
    <row r="8" spans="1:39" s="1" customFormat="1" x14ac:dyDescent="0.25">
      <c r="A8" s="42" t="s">
        <v>7848</v>
      </c>
      <c r="B8" s="42">
        <v>153478</v>
      </c>
      <c r="C8" s="43" t="s">
        <v>7849</v>
      </c>
      <c r="D8" s="97">
        <v>18.884899999999998</v>
      </c>
      <c r="E8" s="97">
        <v>105</v>
      </c>
      <c r="F8" s="97">
        <v>451</v>
      </c>
      <c r="G8" s="98">
        <v>18.897600000000001</v>
      </c>
      <c r="H8" s="98">
        <v>24</v>
      </c>
      <c r="I8" s="98">
        <v>103</v>
      </c>
      <c r="J8" s="99">
        <v>27.751200000000001</v>
      </c>
      <c r="K8" s="99">
        <v>58</v>
      </c>
      <c r="L8" s="100">
        <v>151</v>
      </c>
      <c r="M8" s="101">
        <v>50</v>
      </c>
      <c r="N8" s="101">
        <v>60</v>
      </c>
      <c r="O8" s="101">
        <v>60</v>
      </c>
      <c r="P8" s="102">
        <v>36.416200000000003</v>
      </c>
      <c r="Q8" s="102">
        <v>63</v>
      </c>
      <c r="R8" s="102">
        <v>110</v>
      </c>
      <c r="S8" s="103">
        <v>42.148800000000001</v>
      </c>
      <c r="T8" s="103">
        <v>51</v>
      </c>
      <c r="U8" s="104">
        <v>70</v>
      </c>
      <c r="V8" s="105">
        <v>27.7777777777778</v>
      </c>
      <c r="W8" s="105">
        <v>5</v>
      </c>
      <c r="X8" s="105">
        <v>13</v>
      </c>
      <c r="Y8" s="106">
        <v>6.25</v>
      </c>
      <c r="Z8" s="106">
        <v>1</v>
      </c>
      <c r="AA8" s="106">
        <v>15</v>
      </c>
      <c r="AB8" s="99">
        <v>21.428571428571399</v>
      </c>
      <c r="AC8" s="99">
        <v>3</v>
      </c>
      <c r="AD8" s="100">
        <v>11</v>
      </c>
      <c r="AE8" s="15">
        <v>84.615384615384599</v>
      </c>
      <c r="AF8" s="15">
        <v>11</v>
      </c>
      <c r="AG8" s="15">
        <v>2</v>
      </c>
      <c r="AH8" s="107">
        <v>57.142857142857103</v>
      </c>
      <c r="AI8" s="107">
        <v>8</v>
      </c>
      <c r="AJ8" s="107">
        <v>6</v>
      </c>
      <c r="AK8" s="108">
        <v>35.714285714285701</v>
      </c>
      <c r="AL8" s="108">
        <v>5</v>
      </c>
      <c r="AM8" s="108">
        <v>9</v>
      </c>
    </row>
    <row r="9" spans="1:39" s="1" customFormat="1" x14ac:dyDescent="0.25">
      <c r="A9" s="42" t="s">
        <v>7848</v>
      </c>
      <c r="B9" s="42">
        <v>153480</v>
      </c>
      <c r="C9" s="43" t="s">
        <v>7849</v>
      </c>
      <c r="D9" s="97">
        <v>17.805800000000001</v>
      </c>
      <c r="E9" s="97">
        <v>99</v>
      </c>
      <c r="F9" s="97">
        <v>457</v>
      </c>
      <c r="G9" s="98">
        <v>17.968800000000002</v>
      </c>
      <c r="H9" s="98">
        <v>23</v>
      </c>
      <c r="I9" s="98">
        <v>105</v>
      </c>
      <c r="J9" s="99">
        <v>26.1905</v>
      </c>
      <c r="K9" s="99">
        <v>55</v>
      </c>
      <c r="L9" s="100">
        <v>155</v>
      </c>
      <c r="M9" s="101">
        <v>45.833300000000001</v>
      </c>
      <c r="N9" s="101">
        <v>55</v>
      </c>
      <c r="O9" s="101">
        <v>65</v>
      </c>
      <c r="P9" s="102">
        <v>36.994199999999999</v>
      </c>
      <c r="Q9" s="102">
        <v>64</v>
      </c>
      <c r="R9" s="102">
        <v>109</v>
      </c>
      <c r="S9" s="103">
        <v>41.322299999999998</v>
      </c>
      <c r="T9" s="103">
        <v>50</v>
      </c>
      <c r="U9" s="104">
        <v>71</v>
      </c>
      <c r="V9" s="105">
        <v>21.052631578947398</v>
      </c>
      <c r="W9" s="105">
        <v>4</v>
      </c>
      <c r="X9" s="105">
        <v>15</v>
      </c>
      <c r="Y9" s="106">
        <v>6.6666666666666696</v>
      </c>
      <c r="Z9" s="106">
        <v>1</v>
      </c>
      <c r="AA9" s="106">
        <v>14</v>
      </c>
      <c r="AB9" s="99">
        <v>21.428571428571399</v>
      </c>
      <c r="AC9" s="99">
        <v>3</v>
      </c>
      <c r="AD9" s="100">
        <v>11</v>
      </c>
      <c r="AE9" s="15">
        <v>84.615384615384599</v>
      </c>
      <c r="AF9" s="15">
        <v>11</v>
      </c>
      <c r="AG9" s="15">
        <v>2</v>
      </c>
      <c r="AH9" s="107">
        <v>53.3333333333333</v>
      </c>
      <c r="AI9" s="107">
        <v>8</v>
      </c>
      <c r="AJ9" s="107">
        <v>7</v>
      </c>
      <c r="AK9" s="108">
        <v>40</v>
      </c>
      <c r="AL9" s="108">
        <v>6</v>
      </c>
      <c r="AM9" s="108">
        <v>9</v>
      </c>
    </row>
    <row r="10" spans="1:39" s="1" customFormat="1" x14ac:dyDescent="0.25">
      <c r="A10" s="42" t="s">
        <v>7848</v>
      </c>
      <c r="B10" s="42">
        <v>153485</v>
      </c>
      <c r="C10" s="43" t="s">
        <v>7849</v>
      </c>
      <c r="D10" s="97">
        <v>21.621600000000001</v>
      </c>
      <c r="E10" s="97">
        <v>120</v>
      </c>
      <c r="F10" s="97">
        <v>435</v>
      </c>
      <c r="G10" s="98">
        <v>33.593800000000002</v>
      </c>
      <c r="H10" s="98">
        <v>43</v>
      </c>
      <c r="I10" s="98">
        <v>85</v>
      </c>
      <c r="J10" s="99">
        <v>42.381</v>
      </c>
      <c r="K10" s="99">
        <v>89</v>
      </c>
      <c r="L10" s="100">
        <v>121</v>
      </c>
      <c r="M10" s="101">
        <v>57.5</v>
      </c>
      <c r="N10" s="101">
        <v>69</v>
      </c>
      <c r="O10" s="101">
        <v>51</v>
      </c>
      <c r="P10" s="102">
        <v>43.930599999999998</v>
      </c>
      <c r="Q10" s="102">
        <v>76</v>
      </c>
      <c r="R10" s="102">
        <v>97</v>
      </c>
      <c r="S10" s="103">
        <v>60</v>
      </c>
      <c r="T10" s="103">
        <v>72</v>
      </c>
      <c r="U10" s="104">
        <v>48</v>
      </c>
      <c r="V10" s="105">
        <v>41.176470588235297</v>
      </c>
      <c r="W10" s="105">
        <v>7</v>
      </c>
      <c r="X10" s="105">
        <v>10</v>
      </c>
      <c r="Y10" s="106">
        <v>13.3333333333333</v>
      </c>
      <c r="Z10" s="106">
        <v>2</v>
      </c>
      <c r="AA10" s="106">
        <v>13</v>
      </c>
      <c r="AB10" s="99">
        <v>33.3333333333333</v>
      </c>
      <c r="AC10" s="99">
        <v>5</v>
      </c>
      <c r="AD10" s="100">
        <v>10</v>
      </c>
      <c r="AE10" s="15">
        <v>91.6666666666667</v>
      </c>
      <c r="AF10" s="15">
        <v>11</v>
      </c>
      <c r="AG10" s="15">
        <v>1</v>
      </c>
      <c r="AH10" s="107">
        <v>50</v>
      </c>
      <c r="AI10" s="107">
        <v>8</v>
      </c>
      <c r="AJ10" s="107">
        <v>8</v>
      </c>
      <c r="AK10" s="108">
        <v>66.6666666666667</v>
      </c>
      <c r="AL10" s="108">
        <v>10</v>
      </c>
      <c r="AM10" s="108">
        <v>5</v>
      </c>
    </row>
    <row r="11" spans="1:39" s="1" customFormat="1" x14ac:dyDescent="0.25">
      <c r="A11" s="42" t="s">
        <v>7848</v>
      </c>
      <c r="B11" s="42">
        <v>153542</v>
      </c>
      <c r="C11" s="43" t="s">
        <v>7849</v>
      </c>
      <c r="D11" s="97">
        <v>18.884899999999998</v>
      </c>
      <c r="E11" s="97">
        <v>105</v>
      </c>
      <c r="F11" s="97">
        <v>451</v>
      </c>
      <c r="G11" s="98">
        <v>25</v>
      </c>
      <c r="H11" s="98">
        <v>32</v>
      </c>
      <c r="I11" s="98">
        <v>96</v>
      </c>
      <c r="J11" s="99">
        <v>29.047599999999999</v>
      </c>
      <c r="K11" s="99">
        <v>61</v>
      </c>
      <c r="L11" s="100">
        <v>149</v>
      </c>
      <c r="M11" s="101">
        <v>52.5</v>
      </c>
      <c r="N11" s="101">
        <v>63</v>
      </c>
      <c r="O11" s="101">
        <v>57</v>
      </c>
      <c r="P11" s="102">
        <v>33.7209</v>
      </c>
      <c r="Q11" s="102">
        <v>58</v>
      </c>
      <c r="R11" s="102">
        <v>114</v>
      </c>
      <c r="S11" s="103">
        <v>51.239699999999999</v>
      </c>
      <c r="T11" s="103">
        <v>62</v>
      </c>
      <c r="U11" s="104">
        <v>59</v>
      </c>
      <c r="V11" s="105">
        <v>16.6666666666667</v>
      </c>
      <c r="W11" s="105">
        <v>3</v>
      </c>
      <c r="X11" s="105">
        <v>15</v>
      </c>
      <c r="Y11" s="106">
        <v>11.1111111111111</v>
      </c>
      <c r="Z11" s="106">
        <v>2</v>
      </c>
      <c r="AA11" s="106">
        <v>16</v>
      </c>
      <c r="AB11" s="99">
        <v>30</v>
      </c>
      <c r="AC11" s="99">
        <v>3</v>
      </c>
      <c r="AD11" s="100">
        <v>7</v>
      </c>
      <c r="AE11" s="15">
        <v>78.571428571428598</v>
      </c>
      <c r="AF11" s="15">
        <v>11</v>
      </c>
      <c r="AG11" s="15">
        <v>3</v>
      </c>
      <c r="AH11" s="107">
        <v>25</v>
      </c>
      <c r="AI11" s="107">
        <v>4</v>
      </c>
      <c r="AJ11" s="107">
        <v>12</v>
      </c>
      <c r="AK11" s="108">
        <v>50</v>
      </c>
      <c r="AL11" s="108">
        <v>11</v>
      </c>
      <c r="AM11" s="108">
        <v>11</v>
      </c>
    </row>
    <row r="12" spans="1:39" s="1" customFormat="1" x14ac:dyDescent="0.25">
      <c r="A12" s="42" t="s">
        <v>7848</v>
      </c>
      <c r="B12" s="42">
        <v>153565</v>
      </c>
      <c r="C12" s="43" t="s">
        <v>7849</v>
      </c>
      <c r="D12" s="97">
        <v>17.805800000000001</v>
      </c>
      <c r="E12" s="97">
        <v>99</v>
      </c>
      <c r="F12" s="97">
        <v>457</v>
      </c>
      <c r="G12" s="98">
        <v>19.531199999999998</v>
      </c>
      <c r="H12" s="98">
        <v>25</v>
      </c>
      <c r="I12" s="98">
        <v>103</v>
      </c>
      <c r="J12" s="99">
        <v>24.285699999999999</v>
      </c>
      <c r="K12" s="99">
        <v>51</v>
      </c>
      <c r="L12" s="100">
        <v>159</v>
      </c>
      <c r="M12" s="101">
        <v>47.5</v>
      </c>
      <c r="N12" s="101">
        <v>57</v>
      </c>
      <c r="O12" s="101">
        <v>63</v>
      </c>
      <c r="P12" s="102">
        <v>26.011600000000001</v>
      </c>
      <c r="Q12" s="102">
        <v>45</v>
      </c>
      <c r="R12" s="102">
        <v>128</v>
      </c>
      <c r="S12" s="103">
        <v>45.454500000000003</v>
      </c>
      <c r="T12" s="103">
        <v>55</v>
      </c>
      <c r="U12" s="104">
        <v>66</v>
      </c>
      <c r="V12" s="105">
        <v>0</v>
      </c>
      <c r="W12" s="105">
        <v>0</v>
      </c>
      <c r="X12" s="105">
        <v>14</v>
      </c>
      <c r="Y12" s="106">
        <v>12.5</v>
      </c>
      <c r="Z12" s="106">
        <v>2</v>
      </c>
      <c r="AA12" s="106">
        <v>14</v>
      </c>
      <c r="AB12" s="99">
        <v>25</v>
      </c>
      <c r="AC12" s="99">
        <v>2</v>
      </c>
      <c r="AD12" s="100">
        <v>6</v>
      </c>
      <c r="AE12" s="15">
        <v>57.142857142857103</v>
      </c>
      <c r="AF12" s="15">
        <v>8</v>
      </c>
      <c r="AG12" s="15">
        <v>6</v>
      </c>
      <c r="AH12" s="107">
        <v>36.363636363636402</v>
      </c>
      <c r="AI12" s="107">
        <v>4</v>
      </c>
      <c r="AJ12" s="107">
        <v>7</v>
      </c>
      <c r="AK12" s="108">
        <v>36.363636363636402</v>
      </c>
      <c r="AL12" s="108">
        <v>8</v>
      </c>
      <c r="AM12" s="108">
        <v>14</v>
      </c>
    </row>
    <row r="13" spans="1:39" s="1" customFormat="1" x14ac:dyDescent="0.25">
      <c r="A13" s="42" t="s">
        <v>7848</v>
      </c>
      <c r="B13" s="42">
        <v>153622</v>
      </c>
      <c r="C13" s="43" t="s">
        <v>7849</v>
      </c>
      <c r="D13" s="97">
        <v>22.302199999999999</v>
      </c>
      <c r="E13" s="97">
        <v>124</v>
      </c>
      <c r="F13" s="97">
        <v>432</v>
      </c>
      <c r="G13" s="98">
        <v>40.625</v>
      </c>
      <c r="H13" s="98">
        <v>52</v>
      </c>
      <c r="I13" s="98">
        <v>76</v>
      </c>
      <c r="J13" s="99">
        <v>34.761899999999997</v>
      </c>
      <c r="K13" s="99">
        <v>73</v>
      </c>
      <c r="L13" s="100">
        <v>137</v>
      </c>
      <c r="M13" s="101">
        <v>51.666699999999999</v>
      </c>
      <c r="N13" s="101">
        <v>62</v>
      </c>
      <c r="O13" s="101">
        <v>58</v>
      </c>
      <c r="P13" s="102">
        <v>35.838200000000001</v>
      </c>
      <c r="Q13" s="102">
        <v>62</v>
      </c>
      <c r="R13" s="102">
        <v>111</v>
      </c>
      <c r="S13" s="103">
        <v>42.148800000000001</v>
      </c>
      <c r="T13" s="103">
        <v>51</v>
      </c>
      <c r="U13" s="104">
        <v>70</v>
      </c>
      <c r="V13" s="105">
        <v>18.181818181818201</v>
      </c>
      <c r="W13" s="105">
        <v>4</v>
      </c>
      <c r="X13" s="105">
        <v>18</v>
      </c>
      <c r="Y13" s="106">
        <v>14.285714285714301</v>
      </c>
      <c r="Z13" s="106">
        <v>2</v>
      </c>
      <c r="AA13" s="106">
        <v>12</v>
      </c>
      <c r="AB13" s="99">
        <v>54.545454545454497</v>
      </c>
      <c r="AC13" s="99">
        <v>6</v>
      </c>
      <c r="AD13" s="100">
        <v>5</v>
      </c>
      <c r="AE13" s="15">
        <v>46.6666666666667</v>
      </c>
      <c r="AF13" s="15">
        <v>7</v>
      </c>
      <c r="AG13" s="15">
        <v>8</v>
      </c>
      <c r="AH13" s="107">
        <v>28.571428571428601</v>
      </c>
      <c r="AI13" s="107">
        <v>2</v>
      </c>
      <c r="AJ13" s="107">
        <v>5</v>
      </c>
      <c r="AK13" s="108">
        <v>47.058823529411796</v>
      </c>
      <c r="AL13" s="108">
        <v>8</v>
      </c>
      <c r="AM13" s="108">
        <v>9</v>
      </c>
    </row>
    <row r="14" spans="1:39" s="1" customFormat="1" x14ac:dyDescent="0.25">
      <c r="A14" s="42" t="s">
        <v>7850</v>
      </c>
      <c r="B14" s="42">
        <v>1125035</v>
      </c>
      <c r="C14" s="43" t="s">
        <v>7851</v>
      </c>
      <c r="D14" s="97">
        <v>46.666800000000002</v>
      </c>
      <c r="E14" s="97">
        <v>31809</v>
      </c>
      <c r="F14" s="97">
        <v>36353</v>
      </c>
      <c r="G14" s="98">
        <v>43.3947</v>
      </c>
      <c r="H14" s="98">
        <v>34842</v>
      </c>
      <c r="I14" s="98">
        <v>45449</v>
      </c>
      <c r="J14" s="99">
        <v>43.472200000000001</v>
      </c>
      <c r="K14" s="99">
        <v>40330</v>
      </c>
      <c r="L14" s="100">
        <v>52442</v>
      </c>
      <c r="M14" s="101">
        <v>47.695999999999998</v>
      </c>
      <c r="N14" s="101">
        <v>12286</v>
      </c>
      <c r="O14" s="101">
        <v>13473</v>
      </c>
      <c r="P14" s="102">
        <v>44.234299999999998</v>
      </c>
      <c r="Q14" s="102">
        <v>28559</v>
      </c>
      <c r="R14" s="102">
        <v>36004</v>
      </c>
      <c r="S14" s="103">
        <v>59.3264</v>
      </c>
      <c r="T14" s="103">
        <v>45234</v>
      </c>
      <c r="U14" s="104">
        <v>31012</v>
      </c>
      <c r="V14" s="105">
        <v>7.6923076923076898</v>
      </c>
      <c r="W14" s="105">
        <v>1</v>
      </c>
      <c r="X14" s="105">
        <v>12</v>
      </c>
      <c r="Y14" s="106">
        <v>50</v>
      </c>
      <c r="Z14" s="106">
        <v>7</v>
      </c>
      <c r="AA14" s="106">
        <v>7</v>
      </c>
      <c r="AB14" s="99">
        <v>20</v>
      </c>
      <c r="AC14" s="99">
        <v>4</v>
      </c>
      <c r="AD14" s="100">
        <v>16</v>
      </c>
      <c r="AE14" s="15">
        <v>44.4444444444444</v>
      </c>
      <c r="AF14" s="15">
        <v>4</v>
      </c>
      <c r="AG14" s="15">
        <v>5</v>
      </c>
      <c r="AH14" s="107">
        <v>44.4444444444444</v>
      </c>
      <c r="AI14" s="107">
        <v>4</v>
      </c>
      <c r="AJ14" s="107">
        <v>5</v>
      </c>
      <c r="AK14" s="108">
        <v>66.6666666666667</v>
      </c>
      <c r="AL14" s="108">
        <v>12</v>
      </c>
      <c r="AM14" s="108">
        <v>6</v>
      </c>
    </row>
    <row r="15" spans="1:39" s="1" customFormat="1" x14ac:dyDescent="0.25">
      <c r="A15" s="42" t="s">
        <v>7850</v>
      </c>
      <c r="B15" s="42">
        <v>1125092</v>
      </c>
      <c r="C15" s="43" t="s">
        <v>7851</v>
      </c>
      <c r="D15" s="97">
        <v>39.382399999999997</v>
      </c>
      <c r="E15" s="97">
        <v>26845</v>
      </c>
      <c r="F15" s="97">
        <v>41320</v>
      </c>
      <c r="G15" s="98">
        <v>45.783999999999999</v>
      </c>
      <c r="H15" s="98">
        <v>36760</v>
      </c>
      <c r="I15" s="98">
        <v>43530</v>
      </c>
      <c r="J15" s="99">
        <v>44.924100000000003</v>
      </c>
      <c r="K15" s="99">
        <v>41672</v>
      </c>
      <c r="L15" s="100">
        <v>51089</v>
      </c>
      <c r="M15" s="101">
        <v>49.600099999999998</v>
      </c>
      <c r="N15" s="101">
        <v>12774</v>
      </c>
      <c r="O15" s="101">
        <v>12980</v>
      </c>
      <c r="P15" s="102">
        <v>45.335999999999999</v>
      </c>
      <c r="Q15" s="102">
        <v>29268</v>
      </c>
      <c r="R15" s="102">
        <v>35290</v>
      </c>
      <c r="S15" s="103">
        <v>33.898200000000003</v>
      </c>
      <c r="T15" s="103">
        <v>25843</v>
      </c>
      <c r="U15" s="104">
        <v>50394</v>
      </c>
      <c r="V15" s="105">
        <v>33.3333333333333</v>
      </c>
      <c r="W15" s="105">
        <v>5</v>
      </c>
      <c r="X15" s="105">
        <v>10</v>
      </c>
      <c r="Y15" s="106">
        <v>38.8888888888889</v>
      </c>
      <c r="Z15" s="106">
        <v>7</v>
      </c>
      <c r="AA15" s="106">
        <v>11</v>
      </c>
      <c r="AB15" s="99">
        <v>36.842105263157897</v>
      </c>
      <c r="AC15" s="99">
        <v>7</v>
      </c>
      <c r="AD15" s="100">
        <v>12</v>
      </c>
      <c r="AE15" s="15">
        <v>25</v>
      </c>
      <c r="AF15" s="15">
        <v>3</v>
      </c>
      <c r="AG15" s="15">
        <v>9</v>
      </c>
      <c r="AH15" s="107">
        <v>33.3333333333333</v>
      </c>
      <c r="AI15" s="107">
        <v>4</v>
      </c>
      <c r="AJ15" s="107">
        <v>8</v>
      </c>
      <c r="AK15" s="108">
        <v>22.2222222222222</v>
      </c>
      <c r="AL15" s="108">
        <v>4</v>
      </c>
      <c r="AM15" s="108">
        <v>14</v>
      </c>
    </row>
    <row r="16" spans="1:39" s="1" customFormat="1" x14ac:dyDescent="0.25">
      <c r="A16" s="42" t="s">
        <v>7850</v>
      </c>
      <c r="B16" s="42">
        <v>1125103</v>
      </c>
      <c r="C16" s="43" t="s">
        <v>7851</v>
      </c>
      <c r="D16" s="97">
        <v>27.977900000000002</v>
      </c>
      <c r="E16" s="97">
        <v>19063</v>
      </c>
      <c r="F16" s="97">
        <v>49073</v>
      </c>
      <c r="G16" s="98">
        <v>49.096800000000002</v>
      </c>
      <c r="H16" s="98">
        <v>39412</v>
      </c>
      <c r="I16" s="98">
        <v>40862</v>
      </c>
      <c r="J16" s="99">
        <v>46.131900000000002</v>
      </c>
      <c r="K16" s="99">
        <v>42780</v>
      </c>
      <c r="L16" s="100">
        <v>49954</v>
      </c>
      <c r="M16" s="101">
        <v>48.466299999999997</v>
      </c>
      <c r="N16" s="101">
        <v>12482</v>
      </c>
      <c r="O16" s="101">
        <v>13272</v>
      </c>
      <c r="P16" s="102">
        <v>45.860199999999999</v>
      </c>
      <c r="Q16" s="102">
        <v>29600</v>
      </c>
      <c r="R16" s="102">
        <v>34944</v>
      </c>
      <c r="S16" s="103">
        <v>44.7014</v>
      </c>
      <c r="T16" s="103">
        <v>34075</v>
      </c>
      <c r="U16" s="104">
        <v>42153</v>
      </c>
      <c r="V16" s="105">
        <v>21.428571428571399</v>
      </c>
      <c r="W16" s="105">
        <v>3</v>
      </c>
      <c r="X16" s="105">
        <v>11</v>
      </c>
      <c r="Y16" s="106">
        <v>37.5</v>
      </c>
      <c r="Z16" s="106">
        <v>6</v>
      </c>
      <c r="AA16" s="106">
        <v>10</v>
      </c>
      <c r="AB16" s="99">
        <v>36.842105263157897</v>
      </c>
      <c r="AC16" s="99">
        <v>7</v>
      </c>
      <c r="AD16" s="100">
        <v>12</v>
      </c>
      <c r="AE16" s="15">
        <v>30</v>
      </c>
      <c r="AF16" s="15">
        <v>3</v>
      </c>
      <c r="AG16" s="15">
        <v>7</v>
      </c>
      <c r="AH16" s="107">
        <v>15.384615384615399</v>
      </c>
      <c r="AI16" s="107">
        <v>2</v>
      </c>
      <c r="AJ16" s="107">
        <v>11</v>
      </c>
      <c r="AK16" s="108">
        <v>58.823529411764703</v>
      </c>
      <c r="AL16" s="108">
        <v>10</v>
      </c>
      <c r="AM16" s="108">
        <v>7</v>
      </c>
    </row>
    <row r="17" spans="1:39" s="1" customFormat="1" x14ac:dyDescent="0.25">
      <c r="A17" s="42" t="s">
        <v>7852</v>
      </c>
      <c r="B17" s="42">
        <v>854912</v>
      </c>
      <c r="C17" s="43" t="s">
        <v>7853</v>
      </c>
      <c r="D17" s="97">
        <v>5.1471</v>
      </c>
      <c r="E17" s="97">
        <v>77</v>
      </c>
      <c r="F17" s="97">
        <v>1419</v>
      </c>
      <c r="G17" s="98">
        <v>7.6307999999999998</v>
      </c>
      <c r="H17" s="98">
        <v>248</v>
      </c>
      <c r="I17" s="98">
        <v>3002</v>
      </c>
      <c r="J17" s="99">
        <v>2.9355000000000002</v>
      </c>
      <c r="K17" s="99">
        <v>106</v>
      </c>
      <c r="L17" s="100">
        <v>3505</v>
      </c>
      <c r="M17" s="101">
        <v>1.6189</v>
      </c>
      <c r="N17" s="101">
        <v>39</v>
      </c>
      <c r="O17" s="101">
        <v>2370</v>
      </c>
      <c r="P17" s="102">
        <v>2.3717000000000001</v>
      </c>
      <c r="Q17" s="102">
        <v>79</v>
      </c>
      <c r="R17" s="102">
        <v>3252</v>
      </c>
      <c r="S17" s="103">
        <v>4.1256000000000004</v>
      </c>
      <c r="T17" s="103">
        <v>113</v>
      </c>
      <c r="U17" s="104">
        <v>2626</v>
      </c>
      <c r="V17" s="105">
        <v>14.893617021276601</v>
      </c>
      <c r="W17" s="105">
        <v>7</v>
      </c>
      <c r="X17" s="105">
        <v>40</v>
      </c>
      <c r="Y17" s="106">
        <v>21.153846153846199</v>
      </c>
      <c r="Z17" s="106">
        <v>11</v>
      </c>
      <c r="AA17" s="106">
        <v>41</v>
      </c>
      <c r="AB17" s="99">
        <v>15.6862745098039</v>
      </c>
      <c r="AC17" s="99">
        <v>8</v>
      </c>
      <c r="AD17" s="100">
        <v>43</v>
      </c>
      <c r="AE17" s="15">
        <v>25</v>
      </c>
      <c r="AF17" s="15">
        <v>10</v>
      </c>
      <c r="AG17" s="15">
        <v>30</v>
      </c>
      <c r="AH17" s="107">
        <v>12.1951219512195</v>
      </c>
      <c r="AI17" s="107">
        <v>5</v>
      </c>
      <c r="AJ17" s="107">
        <v>36</v>
      </c>
      <c r="AK17" s="108">
        <v>12.1951219512195</v>
      </c>
      <c r="AL17" s="108">
        <v>5</v>
      </c>
      <c r="AM17" s="108">
        <v>36</v>
      </c>
    </row>
    <row r="18" spans="1:39" s="1" customFormat="1" x14ac:dyDescent="0.25">
      <c r="A18" s="42" t="s">
        <v>7852</v>
      </c>
      <c r="B18" s="42">
        <v>854986</v>
      </c>
      <c r="C18" s="43" t="s">
        <v>7853</v>
      </c>
      <c r="D18" s="97">
        <v>53.613300000000002</v>
      </c>
      <c r="E18" s="97">
        <v>549</v>
      </c>
      <c r="F18" s="97">
        <v>475</v>
      </c>
      <c r="G18" s="98">
        <v>37.0321</v>
      </c>
      <c r="H18" s="98">
        <v>554</v>
      </c>
      <c r="I18" s="98">
        <v>942</v>
      </c>
      <c r="J18" s="99">
        <v>30.9343</v>
      </c>
      <c r="K18" s="99">
        <v>692</v>
      </c>
      <c r="L18" s="100">
        <v>1545</v>
      </c>
      <c r="M18" s="101">
        <v>32.031199999999998</v>
      </c>
      <c r="N18" s="101">
        <v>82</v>
      </c>
      <c r="O18" s="101">
        <v>174</v>
      </c>
      <c r="P18" s="102">
        <v>43.6877</v>
      </c>
      <c r="Q18" s="102">
        <v>263</v>
      </c>
      <c r="R18" s="102">
        <v>339</v>
      </c>
      <c r="S18" s="103">
        <v>27.980499999999999</v>
      </c>
      <c r="T18" s="103">
        <v>575</v>
      </c>
      <c r="U18" s="104">
        <v>1480</v>
      </c>
      <c r="V18" s="105">
        <v>47.368421052631597</v>
      </c>
      <c r="W18" s="105">
        <v>18</v>
      </c>
      <c r="X18" s="105">
        <v>20</v>
      </c>
      <c r="Y18" s="106">
        <v>44.1860465116279</v>
      </c>
      <c r="Z18" s="106">
        <v>19</v>
      </c>
      <c r="AA18" s="106">
        <v>24</v>
      </c>
      <c r="AB18" s="99">
        <v>47.169811320754697</v>
      </c>
      <c r="AC18" s="99">
        <v>25</v>
      </c>
      <c r="AD18" s="100">
        <v>28</v>
      </c>
      <c r="AE18" s="15">
        <v>35.135135135135101</v>
      </c>
      <c r="AF18" s="15">
        <v>13</v>
      </c>
      <c r="AG18" s="15">
        <v>24</v>
      </c>
      <c r="AH18" s="107">
        <v>29.411764705882401</v>
      </c>
      <c r="AI18" s="107">
        <v>10</v>
      </c>
      <c r="AJ18" s="107">
        <v>24</v>
      </c>
      <c r="AK18" s="108">
        <v>43.181818181818201</v>
      </c>
      <c r="AL18" s="108">
        <v>19</v>
      </c>
      <c r="AM18" s="108">
        <v>25</v>
      </c>
    </row>
    <row r="19" spans="1:39" s="1" customFormat="1" x14ac:dyDescent="0.25">
      <c r="A19" s="42" t="s">
        <v>7852</v>
      </c>
      <c r="B19" s="42">
        <v>855014</v>
      </c>
      <c r="C19" s="43" t="s">
        <v>7853</v>
      </c>
      <c r="D19" s="97">
        <v>12.6953</v>
      </c>
      <c r="E19" s="97">
        <v>130</v>
      </c>
      <c r="F19" s="97">
        <v>894</v>
      </c>
      <c r="G19" s="98">
        <v>32.855200000000004</v>
      </c>
      <c r="H19" s="98">
        <v>481</v>
      </c>
      <c r="I19" s="98">
        <v>983</v>
      </c>
      <c r="J19" s="99">
        <v>26.541599999999999</v>
      </c>
      <c r="K19" s="99">
        <v>594</v>
      </c>
      <c r="L19" s="100">
        <v>1644</v>
      </c>
      <c r="M19" s="101">
        <v>21.011700000000001</v>
      </c>
      <c r="N19" s="101">
        <v>54</v>
      </c>
      <c r="O19" s="101">
        <v>203</v>
      </c>
      <c r="P19" s="102">
        <v>3.7414999999999998</v>
      </c>
      <c r="Q19" s="102">
        <v>22</v>
      </c>
      <c r="R19" s="102">
        <v>566</v>
      </c>
      <c r="S19" s="103">
        <v>8.1752000000000002</v>
      </c>
      <c r="T19" s="103">
        <v>168</v>
      </c>
      <c r="U19" s="104">
        <v>1887</v>
      </c>
      <c r="V19" s="105">
        <v>34.090909090909101</v>
      </c>
      <c r="W19" s="105">
        <v>15</v>
      </c>
      <c r="X19" s="105">
        <v>29</v>
      </c>
      <c r="Y19" s="106">
        <v>44.8979591836735</v>
      </c>
      <c r="Z19" s="106">
        <v>22</v>
      </c>
      <c r="AA19" s="106">
        <v>27</v>
      </c>
      <c r="AB19" s="99">
        <v>38.461538461538503</v>
      </c>
      <c r="AC19" s="99">
        <v>20</v>
      </c>
      <c r="AD19" s="100">
        <v>32</v>
      </c>
      <c r="AE19" s="15">
        <v>27.027027027027</v>
      </c>
      <c r="AF19" s="15">
        <v>10</v>
      </c>
      <c r="AG19" s="15">
        <v>27</v>
      </c>
      <c r="AH19" s="107">
        <v>25.714285714285701</v>
      </c>
      <c r="AI19" s="107">
        <v>9</v>
      </c>
      <c r="AJ19" s="107">
        <v>26</v>
      </c>
      <c r="AK19" s="108">
        <v>38.095238095238102</v>
      </c>
      <c r="AL19" s="108">
        <v>16</v>
      </c>
      <c r="AM19" s="108">
        <v>26</v>
      </c>
    </row>
    <row r="20" spans="1:39" s="1" customFormat="1" x14ac:dyDescent="0.25">
      <c r="A20" s="42" t="s">
        <v>7854</v>
      </c>
      <c r="B20" s="42">
        <v>1032820</v>
      </c>
      <c r="C20" s="43" t="s">
        <v>7855</v>
      </c>
      <c r="D20" s="97">
        <v>49.654499999999999</v>
      </c>
      <c r="E20" s="97">
        <v>3018</v>
      </c>
      <c r="F20" s="97">
        <v>3060</v>
      </c>
      <c r="G20" s="98">
        <v>57.9193</v>
      </c>
      <c r="H20" s="98">
        <v>373</v>
      </c>
      <c r="I20" s="98">
        <v>271</v>
      </c>
      <c r="J20" s="99">
        <v>38.860100000000003</v>
      </c>
      <c r="K20" s="99">
        <v>75</v>
      </c>
      <c r="L20" s="100">
        <v>118</v>
      </c>
      <c r="M20" s="101">
        <v>48.095199999999998</v>
      </c>
      <c r="N20" s="101">
        <v>202</v>
      </c>
      <c r="O20" s="101">
        <v>218</v>
      </c>
      <c r="P20" s="102">
        <v>34.497799999999998</v>
      </c>
      <c r="Q20" s="102">
        <v>79</v>
      </c>
      <c r="R20" s="102">
        <v>150</v>
      </c>
      <c r="S20" s="103">
        <v>20.689699999999998</v>
      </c>
      <c r="T20" s="103">
        <v>36</v>
      </c>
      <c r="U20" s="104">
        <v>138</v>
      </c>
      <c r="V20" s="105">
        <v>38.8888888888889</v>
      </c>
      <c r="W20" s="105">
        <v>7</v>
      </c>
      <c r="X20" s="105">
        <v>11</v>
      </c>
      <c r="Y20" s="106">
        <v>35.714285714285701</v>
      </c>
      <c r="Z20" s="106">
        <v>5</v>
      </c>
      <c r="AA20" s="106">
        <v>9</v>
      </c>
      <c r="AB20" s="99">
        <v>35.294117647058798</v>
      </c>
      <c r="AC20" s="99">
        <v>6</v>
      </c>
      <c r="AD20" s="100">
        <v>11</v>
      </c>
      <c r="AE20" s="15">
        <v>16.6666666666667</v>
      </c>
      <c r="AF20" s="15">
        <v>1</v>
      </c>
      <c r="AG20" s="15">
        <v>5</v>
      </c>
      <c r="AH20" s="107">
        <v>8.3333333333333304</v>
      </c>
      <c r="AI20" s="107">
        <v>1</v>
      </c>
      <c r="AJ20" s="107">
        <v>11</v>
      </c>
      <c r="AK20" s="108">
        <v>16.6666666666667</v>
      </c>
      <c r="AL20" s="108">
        <v>2</v>
      </c>
      <c r="AM20" s="108">
        <v>10</v>
      </c>
    </row>
    <row r="21" spans="1:39" s="1" customFormat="1" x14ac:dyDescent="0.25">
      <c r="A21" s="42" t="s">
        <v>7854</v>
      </c>
      <c r="B21" s="42">
        <v>1032840</v>
      </c>
      <c r="C21" s="43" t="s">
        <v>7855</v>
      </c>
      <c r="D21" s="97">
        <v>42.589199999999998</v>
      </c>
      <c r="E21" s="97">
        <v>2589</v>
      </c>
      <c r="F21" s="97">
        <v>3490</v>
      </c>
      <c r="G21" s="98">
        <v>52.639800000000001</v>
      </c>
      <c r="H21" s="98">
        <v>339</v>
      </c>
      <c r="I21" s="98">
        <v>305</v>
      </c>
      <c r="J21" s="99">
        <v>34.536099999999998</v>
      </c>
      <c r="K21" s="99">
        <v>67</v>
      </c>
      <c r="L21" s="100">
        <v>127</v>
      </c>
      <c r="M21" s="101">
        <v>48.21</v>
      </c>
      <c r="N21" s="101">
        <v>202</v>
      </c>
      <c r="O21" s="101">
        <v>217</v>
      </c>
      <c r="P21" s="102">
        <v>30.303000000000001</v>
      </c>
      <c r="Q21" s="102">
        <v>70</v>
      </c>
      <c r="R21" s="102">
        <v>161</v>
      </c>
      <c r="S21" s="103">
        <v>12.643700000000001</v>
      </c>
      <c r="T21" s="103">
        <v>22</v>
      </c>
      <c r="U21" s="104">
        <v>152</v>
      </c>
      <c r="V21" s="105">
        <v>12.5</v>
      </c>
      <c r="W21" s="105">
        <v>2</v>
      </c>
      <c r="X21" s="105">
        <v>14</v>
      </c>
      <c r="Y21" s="106">
        <v>25</v>
      </c>
      <c r="Z21" s="106">
        <v>3</v>
      </c>
      <c r="AA21" s="106">
        <v>9</v>
      </c>
      <c r="AB21" s="99">
        <v>58.823529411764703</v>
      </c>
      <c r="AC21" s="99">
        <v>10</v>
      </c>
      <c r="AD21" s="100">
        <v>7</v>
      </c>
      <c r="AE21" s="15">
        <v>0</v>
      </c>
      <c r="AF21" s="15">
        <v>0</v>
      </c>
      <c r="AG21" s="15">
        <v>6</v>
      </c>
      <c r="AH21" s="107">
        <v>7.1428571428571397</v>
      </c>
      <c r="AI21" s="107">
        <v>1</v>
      </c>
      <c r="AJ21" s="107">
        <v>13</v>
      </c>
      <c r="AK21" s="108">
        <v>25</v>
      </c>
      <c r="AL21" s="108">
        <v>3</v>
      </c>
      <c r="AM21" s="108">
        <v>9</v>
      </c>
    </row>
    <row r="22" spans="1:39" s="1" customFormat="1" x14ac:dyDescent="0.25">
      <c r="A22" s="42" t="s">
        <v>7854</v>
      </c>
      <c r="B22" s="42">
        <v>1032844</v>
      </c>
      <c r="C22" s="43" t="s">
        <v>7855</v>
      </c>
      <c r="D22" s="97">
        <v>41.055599999999998</v>
      </c>
      <c r="E22" s="97">
        <v>2497</v>
      </c>
      <c r="F22" s="97">
        <v>3585</v>
      </c>
      <c r="G22" s="98">
        <v>52.3292</v>
      </c>
      <c r="H22" s="98">
        <v>337</v>
      </c>
      <c r="I22" s="98">
        <v>307</v>
      </c>
      <c r="J22" s="99">
        <v>29.896899999999999</v>
      </c>
      <c r="K22" s="99">
        <v>58</v>
      </c>
      <c r="L22" s="100">
        <v>136</v>
      </c>
      <c r="M22" s="101">
        <v>44.047600000000003</v>
      </c>
      <c r="N22" s="101">
        <v>185</v>
      </c>
      <c r="O22" s="101">
        <v>235</v>
      </c>
      <c r="P22" s="102">
        <v>28.260899999999999</v>
      </c>
      <c r="Q22" s="102">
        <v>65</v>
      </c>
      <c r="R22" s="102">
        <v>165</v>
      </c>
      <c r="S22" s="103">
        <v>9.7700999999999993</v>
      </c>
      <c r="T22" s="103">
        <v>17</v>
      </c>
      <c r="U22" s="104">
        <v>157</v>
      </c>
      <c r="V22" s="105">
        <v>13.3333333333333</v>
      </c>
      <c r="W22" s="105">
        <v>2</v>
      </c>
      <c r="X22" s="105">
        <v>13</v>
      </c>
      <c r="Y22" s="106">
        <v>40</v>
      </c>
      <c r="Z22" s="106">
        <v>4</v>
      </c>
      <c r="AA22" s="106">
        <v>6</v>
      </c>
      <c r="AB22" s="99">
        <v>47.058823529411796</v>
      </c>
      <c r="AC22" s="99">
        <v>8</v>
      </c>
      <c r="AD22" s="100">
        <v>9</v>
      </c>
      <c r="AE22" s="15">
        <v>0</v>
      </c>
      <c r="AF22" s="15">
        <v>0</v>
      </c>
      <c r="AG22" s="15">
        <v>5</v>
      </c>
      <c r="AH22" s="107">
        <v>6.6666666666666696</v>
      </c>
      <c r="AI22" s="107">
        <v>1</v>
      </c>
      <c r="AJ22" s="107">
        <v>14</v>
      </c>
      <c r="AK22" s="108">
        <v>8.3333333333333304</v>
      </c>
      <c r="AL22" s="108">
        <v>1</v>
      </c>
      <c r="AM22" s="108">
        <v>11</v>
      </c>
    </row>
    <row r="23" spans="1:39" s="1" customFormat="1" x14ac:dyDescent="0.25">
      <c r="A23" s="42" t="s">
        <v>7856</v>
      </c>
      <c r="B23" s="42">
        <v>364881</v>
      </c>
      <c r="C23" s="43" t="s">
        <v>7857</v>
      </c>
      <c r="D23" s="97">
        <v>77.350700000000003</v>
      </c>
      <c r="E23" s="97">
        <v>27427</v>
      </c>
      <c r="F23" s="97">
        <v>8031</v>
      </c>
      <c r="G23" s="98">
        <v>85.550899999999999</v>
      </c>
      <c r="H23" s="98">
        <v>27295</v>
      </c>
      <c r="I23" s="98">
        <v>4610</v>
      </c>
      <c r="J23" s="99">
        <v>68.2363</v>
      </c>
      <c r="K23" s="99">
        <v>28561</v>
      </c>
      <c r="L23" s="100">
        <v>13295</v>
      </c>
      <c r="M23" s="101">
        <v>68.047899999999998</v>
      </c>
      <c r="N23" s="101">
        <v>4089</v>
      </c>
      <c r="O23" s="101">
        <v>1920</v>
      </c>
      <c r="P23" s="102">
        <v>72.557500000000005</v>
      </c>
      <c r="Q23" s="102">
        <v>13680</v>
      </c>
      <c r="R23" s="102">
        <v>5174</v>
      </c>
      <c r="S23" s="103">
        <v>89.189700000000002</v>
      </c>
      <c r="T23" s="103">
        <v>41549</v>
      </c>
      <c r="U23" s="104">
        <v>5036</v>
      </c>
      <c r="V23" s="105">
        <v>63.636363636363598</v>
      </c>
      <c r="W23" s="105">
        <v>14</v>
      </c>
      <c r="X23" s="105">
        <v>8</v>
      </c>
      <c r="Y23" s="106">
        <v>87.5</v>
      </c>
      <c r="Z23" s="106">
        <v>14</v>
      </c>
      <c r="AA23" s="106">
        <v>2</v>
      </c>
      <c r="AB23" s="99">
        <v>61.538461538461497</v>
      </c>
      <c r="AC23" s="99">
        <v>8</v>
      </c>
      <c r="AD23" s="100">
        <v>5</v>
      </c>
      <c r="AE23" s="15">
        <v>75</v>
      </c>
      <c r="AF23" s="15">
        <v>12</v>
      </c>
      <c r="AG23" s="15">
        <v>4</v>
      </c>
      <c r="AH23" s="107">
        <v>71.428571428571402</v>
      </c>
      <c r="AI23" s="107">
        <v>10</v>
      </c>
      <c r="AJ23" s="107">
        <v>4</v>
      </c>
      <c r="AK23" s="108">
        <v>80</v>
      </c>
      <c r="AL23" s="108">
        <v>12</v>
      </c>
      <c r="AM23" s="108">
        <v>3</v>
      </c>
    </row>
    <row r="24" spans="1:39" s="1" customFormat="1" x14ac:dyDescent="0.25">
      <c r="A24" s="42" t="s">
        <v>7856</v>
      </c>
      <c r="B24" s="42">
        <v>364884</v>
      </c>
      <c r="C24" s="43" t="s">
        <v>7857</v>
      </c>
      <c r="D24" s="97">
        <v>95.328299999999999</v>
      </c>
      <c r="E24" s="97">
        <v>33628</v>
      </c>
      <c r="F24" s="97">
        <v>1648</v>
      </c>
      <c r="G24" s="98">
        <v>94.432900000000004</v>
      </c>
      <c r="H24" s="98">
        <v>29973</v>
      </c>
      <c r="I24" s="98">
        <v>1767</v>
      </c>
      <c r="J24" s="99">
        <v>90.525199999999998</v>
      </c>
      <c r="K24" s="99">
        <v>37749</v>
      </c>
      <c r="L24" s="100">
        <v>3951</v>
      </c>
      <c r="M24" s="101">
        <v>80.966700000000003</v>
      </c>
      <c r="N24" s="101">
        <v>4841</v>
      </c>
      <c r="O24" s="101">
        <v>1138</v>
      </c>
      <c r="P24" s="102">
        <v>93.693600000000004</v>
      </c>
      <c r="Q24" s="102">
        <v>17561</v>
      </c>
      <c r="R24" s="102">
        <v>1182</v>
      </c>
      <c r="S24" s="103">
        <v>96.225300000000004</v>
      </c>
      <c r="T24" s="103">
        <v>44560</v>
      </c>
      <c r="U24" s="104">
        <v>1748</v>
      </c>
      <c r="V24" s="105">
        <v>86.363636363636402</v>
      </c>
      <c r="W24" s="105">
        <v>19</v>
      </c>
      <c r="X24" s="105">
        <v>3</v>
      </c>
      <c r="Y24" s="106">
        <v>88.235294117647101</v>
      </c>
      <c r="Z24" s="106">
        <v>15</v>
      </c>
      <c r="AA24" s="106">
        <v>2</v>
      </c>
      <c r="AB24" s="99">
        <v>71.428571428571402</v>
      </c>
      <c r="AC24" s="99">
        <v>10</v>
      </c>
      <c r="AD24" s="100">
        <v>4</v>
      </c>
      <c r="AE24" s="15">
        <v>82.352941176470594</v>
      </c>
      <c r="AF24" s="15">
        <v>14</v>
      </c>
      <c r="AG24" s="15">
        <v>3</v>
      </c>
      <c r="AH24" s="107">
        <v>78.571428571428598</v>
      </c>
      <c r="AI24" s="107">
        <v>11</v>
      </c>
      <c r="AJ24" s="107">
        <v>3</v>
      </c>
      <c r="AK24" s="108">
        <v>88.235294117647101</v>
      </c>
      <c r="AL24" s="108">
        <v>15</v>
      </c>
      <c r="AM24" s="108">
        <v>2</v>
      </c>
    </row>
    <row r="25" spans="1:39" s="1" customFormat="1" x14ac:dyDescent="0.25">
      <c r="A25" s="42" t="s">
        <v>7856</v>
      </c>
      <c r="B25" s="42">
        <v>364996</v>
      </c>
      <c r="C25" s="43" t="s">
        <v>7857</v>
      </c>
      <c r="D25" s="97">
        <v>92.592799999999997</v>
      </c>
      <c r="E25" s="97">
        <v>32926</v>
      </c>
      <c r="F25" s="97">
        <v>2634</v>
      </c>
      <c r="G25" s="98">
        <v>95.926100000000005</v>
      </c>
      <c r="H25" s="98">
        <v>30681</v>
      </c>
      <c r="I25" s="98">
        <v>1303</v>
      </c>
      <c r="J25" s="99">
        <v>96.8048</v>
      </c>
      <c r="K25" s="99">
        <v>40567</v>
      </c>
      <c r="L25" s="100">
        <v>1339</v>
      </c>
      <c r="M25" s="101">
        <v>95.519400000000005</v>
      </c>
      <c r="N25" s="101">
        <v>5756</v>
      </c>
      <c r="O25" s="101">
        <v>270</v>
      </c>
      <c r="P25" s="102">
        <v>96.559399999999997</v>
      </c>
      <c r="Q25" s="102">
        <v>18242</v>
      </c>
      <c r="R25" s="102">
        <v>650</v>
      </c>
      <c r="S25" s="103">
        <v>95.973100000000002</v>
      </c>
      <c r="T25" s="103">
        <v>44806</v>
      </c>
      <c r="U25" s="104">
        <v>1880</v>
      </c>
      <c r="V25" s="105">
        <v>90</v>
      </c>
      <c r="W25" s="105">
        <v>18</v>
      </c>
      <c r="X25" s="105">
        <v>2</v>
      </c>
      <c r="Y25" s="106">
        <v>83.3333333333333</v>
      </c>
      <c r="Z25" s="106">
        <v>15</v>
      </c>
      <c r="AA25" s="106">
        <v>3</v>
      </c>
      <c r="AB25" s="99">
        <v>100</v>
      </c>
      <c r="AC25" s="99">
        <v>21</v>
      </c>
      <c r="AD25" s="100">
        <v>0</v>
      </c>
      <c r="AE25" s="15">
        <v>93.3333333333333</v>
      </c>
      <c r="AF25" s="15">
        <v>14</v>
      </c>
      <c r="AG25" s="15">
        <v>1</v>
      </c>
      <c r="AH25" s="107">
        <v>100</v>
      </c>
      <c r="AI25" s="107">
        <v>14</v>
      </c>
      <c r="AJ25" s="107">
        <v>0</v>
      </c>
      <c r="AK25" s="108">
        <v>100</v>
      </c>
      <c r="AL25" s="108">
        <v>16</v>
      </c>
      <c r="AM25" s="108">
        <v>0</v>
      </c>
    </row>
    <row r="26" spans="1:39" s="1" customFormat="1" x14ac:dyDescent="0.25">
      <c r="A26" s="42" t="s">
        <v>7856</v>
      </c>
      <c r="B26" s="42">
        <v>365017</v>
      </c>
      <c r="C26" s="43" t="s">
        <v>7857</v>
      </c>
      <c r="D26" s="97">
        <v>95.213099999999997</v>
      </c>
      <c r="E26" s="97">
        <v>33873</v>
      </c>
      <c r="F26" s="97">
        <v>1703</v>
      </c>
      <c r="G26" s="98">
        <v>95.212400000000002</v>
      </c>
      <c r="H26" s="98">
        <v>30467</v>
      </c>
      <c r="I26" s="98">
        <v>1532</v>
      </c>
      <c r="J26" s="99">
        <v>96.944000000000003</v>
      </c>
      <c r="K26" s="99">
        <v>40637</v>
      </c>
      <c r="L26" s="100">
        <v>1281</v>
      </c>
      <c r="M26" s="101">
        <v>96.351600000000005</v>
      </c>
      <c r="N26" s="101">
        <v>5810</v>
      </c>
      <c r="O26" s="101">
        <v>220</v>
      </c>
      <c r="P26" s="102">
        <v>96.736500000000007</v>
      </c>
      <c r="Q26" s="102">
        <v>18289</v>
      </c>
      <c r="R26" s="102">
        <v>617</v>
      </c>
      <c r="S26" s="103">
        <v>97.121899999999997</v>
      </c>
      <c r="T26" s="103">
        <v>45354</v>
      </c>
      <c r="U26" s="104">
        <v>1344</v>
      </c>
      <c r="V26" s="105">
        <v>93.75</v>
      </c>
      <c r="W26" s="105">
        <v>15</v>
      </c>
      <c r="X26" s="105">
        <v>1</v>
      </c>
      <c r="Y26" s="106">
        <v>95</v>
      </c>
      <c r="Z26" s="106">
        <v>19</v>
      </c>
      <c r="AA26" s="106">
        <v>1</v>
      </c>
      <c r="AB26" s="99">
        <v>89.473684210526301</v>
      </c>
      <c r="AC26" s="99">
        <v>17</v>
      </c>
      <c r="AD26" s="100">
        <v>2</v>
      </c>
      <c r="AE26" s="15">
        <v>86.6666666666667</v>
      </c>
      <c r="AF26" s="15">
        <v>13</v>
      </c>
      <c r="AG26" s="15">
        <v>2</v>
      </c>
      <c r="AH26" s="107">
        <v>100</v>
      </c>
      <c r="AI26" s="107">
        <v>17</v>
      </c>
      <c r="AJ26" s="107">
        <v>0</v>
      </c>
      <c r="AK26" s="108">
        <v>100</v>
      </c>
      <c r="AL26" s="108">
        <v>18</v>
      </c>
      <c r="AM26" s="108">
        <v>0</v>
      </c>
    </row>
    <row r="27" spans="1:39" s="1" customFormat="1" x14ac:dyDescent="0.25">
      <c r="A27" s="42" t="s">
        <v>7856</v>
      </c>
      <c r="B27" s="42">
        <v>365053</v>
      </c>
      <c r="C27" s="43" t="s">
        <v>7857</v>
      </c>
      <c r="D27" s="97">
        <v>89.745099999999994</v>
      </c>
      <c r="E27" s="97">
        <v>31934</v>
      </c>
      <c r="F27" s="97">
        <v>3649</v>
      </c>
      <c r="G27" s="98">
        <v>96.379099999999994</v>
      </c>
      <c r="H27" s="98">
        <v>30850</v>
      </c>
      <c r="I27" s="98">
        <v>1159</v>
      </c>
      <c r="J27" s="99">
        <v>95.596900000000005</v>
      </c>
      <c r="K27" s="99">
        <v>40079</v>
      </c>
      <c r="L27" s="100">
        <v>1846</v>
      </c>
      <c r="M27" s="101">
        <v>94.409400000000005</v>
      </c>
      <c r="N27" s="101">
        <v>5691</v>
      </c>
      <c r="O27" s="101">
        <v>337</v>
      </c>
      <c r="P27" s="102">
        <v>92.325999999999993</v>
      </c>
      <c r="Q27" s="102">
        <v>17457</v>
      </c>
      <c r="R27" s="102">
        <v>1451</v>
      </c>
      <c r="S27" s="103">
        <v>94.830100000000002</v>
      </c>
      <c r="T27" s="103">
        <v>44298</v>
      </c>
      <c r="U27" s="104">
        <v>2415</v>
      </c>
      <c r="V27" s="105">
        <v>68.75</v>
      </c>
      <c r="W27" s="105">
        <v>11</v>
      </c>
      <c r="X27" s="105">
        <v>5</v>
      </c>
      <c r="Y27" s="106">
        <v>79.1666666666667</v>
      </c>
      <c r="Z27" s="106">
        <v>19</v>
      </c>
      <c r="AA27" s="106">
        <v>5</v>
      </c>
      <c r="AB27" s="99">
        <v>83.3333333333333</v>
      </c>
      <c r="AC27" s="99">
        <v>20</v>
      </c>
      <c r="AD27" s="100">
        <v>4</v>
      </c>
      <c r="AE27" s="15">
        <v>81.818181818181799</v>
      </c>
      <c r="AF27" s="15">
        <v>9</v>
      </c>
      <c r="AG27" s="15">
        <v>2</v>
      </c>
      <c r="AH27" s="107">
        <v>100</v>
      </c>
      <c r="AI27" s="107">
        <v>16</v>
      </c>
      <c r="AJ27" s="107">
        <v>0</v>
      </c>
      <c r="AK27" s="108">
        <v>81.25</v>
      </c>
      <c r="AL27" s="108">
        <v>13</v>
      </c>
      <c r="AM27" s="108">
        <v>3</v>
      </c>
    </row>
    <row r="28" spans="1:39" s="1" customFormat="1" x14ac:dyDescent="0.25">
      <c r="A28" s="42" t="s">
        <v>7858</v>
      </c>
      <c r="B28" s="42">
        <v>583657</v>
      </c>
      <c r="C28" s="43" t="s">
        <v>7859</v>
      </c>
      <c r="D28" s="97">
        <v>63.9619</v>
      </c>
      <c r="E28" s="97">
        <v>10665</v>
      </c>
      <c r="F28" s="97">
        <v>6009</v>
      </c>
      <c r="G28" s="98">
        <v>72.376499999999993</v>
      </c>
      <c r="H28" s="98">
        <v>469</v>
      </c>
      <c r="I28" s="98">
        <v>179</v>
      </c>
      <c r="J28" s="99">
        <v>68.534999999999997</v>
      </c>
      <c r="K28" s="99">
        <v>538</v>
      </c>
      <c r="L28" s="100">
        <v>247</v>
      </c>
      <c r="M28" s="101">
        <v>53.170699999999997</v>
      </c>
      <c r="N28" s="101">
        <v>218</v>
      </c>
      <c r="O28" s="101">
        <v>192</v>
      </c>
      <c r="P28" s="102">
        <v>53.846200000000003</v>
      </c>
      <c r="Q28" s="102">
        <v>210</v>
      </c>
      <c r="R28" s="102">
        <v>180</v>
      </c>
      <c r="S28" s="103">
        <v>57.954500000000003</v>
      </c>
      <c r="T28" s="103">
        <v>255</v>
      </c>
      <c r="U28" s="104">
        <v>185</v>
      </c>
      <c r="V28" s="105">
        <v>66.6666666666667</v>
      </c>
      <c r="W28" s="105">
        <v>8</v>
      </c>
      <c r="X28" s="105">
        <v>4</v>
      </c>
      <c r="Y28" s="106">
        <v>23.076923076923102</v>
      </c>
      <c r="Z28" s="106">
        <v>3</v>
      </c>
      <c r="AA28" s="106">
        <v>10</v>
      </c>
      <c r="AB28" s="99">
        <v>61.538461538461497</v>
      </c>
      <c r="AC28" s="99">
        <v>8</v>
      </c>
      <c r="AD28" s="100">
        <v>5</v>
      </c>
      <c r="AE28" s="15">
        <v>50</v>
      </c>
      <c r="AF28" s="15">
        <v>7</v>
      </c>
      <c r="AG28" s="15">
        <v>7</v>
      </c>
      <c r="AH28" s="107">
        <v>37.5</v>
      </c>
      <c r="AI28" s="107">
        <v>3</v>
      </c>
      <c r="AJ28" s="107">
        <v>5</v>
      </c>
      <c r="AK28" s="108">
        <v>23.076923076923102</v>
      </c>
      <c r="AL28" s="108">
        <v>3</v>
      </c>
      <c r="AM28" s="108">
        <v>10</v>
      </c>
    </row>
    <row r="29" spans="1:39" s="1" customFormat="1" x14ac:dyDescent="0.25">
      <c r="A29" s="42" t="s">
        <v>7858</v>
      </c>
      <c r="B29" s="42">
        <v>583700</v>
      </c>
      <c r="C29" s="43" t="s">
        <v>7859</v>
      </c>
      <c r="D29" s="97">
        <v>97.751499999999993</v>
      </c>
      <c r="E29" s="97">
        <v>16303</v>
      </c>
      <c r="F29" s="97">
        <v>375</v>
      </c>
      <c r="G29" s="98">
        <v>97.993799999999993</v>
      </c>
      <c r="H29" s="98">
        <v>635</v>
      </c>
      <c r="I29" s="98">
        <v>13</v>
      </c>
      <c r="J29" s="99">
        <v>97.709900000000005</v>
      </c>
      <c r="K29" s="99">
        <v>768</v>
      </c>
      <c r="L29" s="100">
        <v>18</v>
      </c>
      <c r="M29" s="101">
        <v>97.804900000000004</v>
      </c>
      <c r="N29" s="101">
        <v>401</v>
      </c>
      <c r="O29" s="101">
        <v>9</v>
      </c>
      <c r="P29" s="102">
        <v>97.435900000000004</v>
      </c>
      <c r="Q29" s="102">
        <v>380</v>
      </c>
      <c r="R29" s="102">
        <v>10</v>
      </c>
      <c r="S29" s="103">
        <v>88.409099999999995</v>
      </c>
      <c r="T29" s="103">
        <v>389</v>
      </c>
      <c r="U29" s="104">
        <v>51</v>
      </c>
      <c r="V29" s="105">
        <v>90.909090909090907</v>
      </c>
      <c r="W29" s="105">
        <v>10</v>
      </c>
      <c r="X29" s="105">
        <v>1</v>
      </c>
      <c r="Y29" s="106">
        <v>85.714285714285694</v>
      </c>
      <c r="Z29" s="106">
        <v>12</v>
      </c>
      <c r="AA29" s="106">
        <v>2</v>
      </c>
      <c r="AB29" s="99">
        <v>92.307692307692307</v>
      </c>
      <c r="AC29" s="99">
        <v>12</v>
      </c>
      <c r="AD29" s="100">
        <v>1</v>
      </c>
      <c r="AE29" s="15">
        <v>76.923076923076906</v>
      </c>
      <c r="AF29" s="15">
        <v>10</v>
      </c>
      <c r="AG29" s="15">
        <v>3</v>
      </c>
      <c r="AH29" s="107">
        <v>66.6666666666667</v>
      </c>
      <c r="AI29" s="107">
        <v>4</v>
      </c>
      <c r="AJ29" s="107">
        <v>2</v>
      </c>
      <c r="AK29" s="108">
        <v>72.2222222222222</v>
      </c>
      <c r="AL29" s="108">
        <v>13</v>
      </c>
      <c r="AM29" s="108">
        <v>5</v>
      </c>
    </row>
    <row r="30" spans="1:39" s="1" customFormat="1" x14ac:dyDescent="0.25">
      <c r="A30" s="42" t="s">
        <v>7860</v>
      </c>
      <c r="B30" s="42">
        <v>621444</v>
      </c>
      <c r="C30" s="43" t="s">
        <v>7861</v>
      </c>
      <c r="D30" s="97">
        <v>57.424500000000002</v>
      </c>
      <c r="E30" s="97">
        <v>38239</v>
      </c>
      <c r="F30" s="97">
        <v>28351</v>
      </c>
      <c r="G30" s="98">
        <v>44.666499999999999</v>
      </c>
      <c r="H30" s="98">
        <v>5029</v>
      </c>
      <c r="I30" s="98">
        <v>6230</v>
      </c>
      <c r="J30" s="99">
        <v>49.328099999999999</v>
      </c>
      <c r="K30" s="99">
        <v>5396</v>
      </c>
      <c r="L30" s="100">
        <v>5543</v>
      </c>
      <c r="M30" s="101">
        <v>70.226900000000001</v>
      </c>
      <c r="N30" s="101">
        <v>4241</v>
      </c>
      <c r="O30" s="101">
        <v>1798</v>
      </c>
      <c r="P30" s="102">
        <v>67.726100000000002</v>
      </c>
      <c r="Q30" s="102">
        <v>3175</v>
      </c>
      <c r="R30" s="102">
        <v>1513</v>
      </c>
      <c r="S30" s="103">
        <v>38.914299999999997</v>
      </c>
      <c r="T30" s="103">
        <v>3319</v>
      </c>
      <c r="U30" s="104">
        <v>5210</v>
      </c>
      <c r="V30" s="105">
        <v>47.058823529411796</v>
      </c>
      <c r="W30" s="105">
        <v>8</v>
      </c>
      <c r="X30" s="105">
        <v>9</v>
      </c>
      <c r="Y30" s="106">
        <v>13.0434782608696</v>
      </c>
      <c r="Z30" s="106">
        <v>3</v>
      </c>
      <c r="AA30" s="106">
        <v>20</v>
      </c>
      <c r="AB30" s="99">
        <v>11.1111111111111</v>
      </c>
      <c r="AC30" s="99">
        <v>2</v>
      </c>
      <c r="AD30" s="100">
        <v>16</v>
      </c>
      <c r="AE30" s="15">
        <v>45.454545454545503</v>
      </c>
      <c r="AF30" s="15">
        <v>5</v>
      </c>
      <c r="AG30" s="15">
        <v>6</v>
      </c>
      <c r="AH30" s="107">
        <v>50</v>
      </c>
      <c r="AI30" s="107">
        <v>5</v>
      </c>
      <c r="AJ30" s="107">
        <v>5</v>
      </c>
      <c r="AK30" s="108">
        <v>29.411764705882401</v>
      </c>
      <c r="AL30" s="108">
        <v>5</v>
      </c>
      <c r="AM30" s="108">
        <v>12</v>
      </c>
    </row>
    <row r="31" spans="1:39" s="1" customFormat="1" x14ac:dyDescent="0.25">
      <c r="A31" s="42" t="s">
        <v>7860</v>
      </c>
      <c r="B31" s="42">
        <v>621449</v>
      </c>
      <c r="C31" s="43" t="s">
        <v>7861</v>
      </c>
      <c r="D31" s="97">
        <v>56.271900000000002</v>
      </c>
      <c r="E31" s="97">
        <v>37490</v>
      </c>
      <c r="F31" s="97">
        <v>29133</v>
      </c>
      <c r="G31" s="98">
        <v>44.255000000000003</v>
      </c>
      <c r="H31" s="98">
        <v>4984</v>
      </c>
      <c r="I31" s="98">
        <v>6278</v>
      </c>
      <c r="J31" s="99">
        <v>49.228000000000002</v>
      </c>
      <c r="K31" s="99">
        <v>5388</v>
      </c>
      <c r="L31" s="100">
        <v>5557</v>
      </c>
      <c r="M31" s="101">
        <v>72.634</v>
      </c>
      <c r="N31" s="101">
        <v>4390</v>
      </c>
      <c r="O31" s="101">
        <v>1654</v>
      </c>
      <c r="P31" s="102">
        <v>39.181399999999996</v>
      </c>
      <c r="Q31" s="102">
        <v>1838</v>
      </c>
      <c r="R31" s="102">
        <v>2853</v>
      </c>
      <c r="S31" s="103">
        <v>54.269599999999997</v>
      </c>
      <c r="T31" s="103">
        <v>4633</v>
      </c>
      <c r="U31" s="104">
        <v>3904</v>
      </c>
      <c r="V31" s="105">
        <v>38.8888888888889</v>
      </c>
      <c r="W31" s="105">
        <v>7</v>
      </c>
      <c r="X31" s="105">
        <v>11</v>
      </c>
      <c r="Y31" s="106">
        <v>22.727272727272702</v>
      </c>
      <c r="Z31" s="106">
        <v>5</v>
      </c>
      <c r="AA31" s="106">
        <v>17</v>
      </c>
      <c r="AB31" s="99">
        <v>5</v>
      </c>
      <c r="AC31" s="99">
        <v>1</v>
      </c>
      <c r="AD31" s="100">
        <v>19</v>
      </c>
      <c r="AE31" s="15">
        <v>60</v>
      </c>
      <c r="AF31" s="15">
        <v>6</v>
      </c>
      <c r="AG31" s="15">
        <v>4</v>
      </c>
      <c r="AH31" s="107">
        <v>20</v>
      </c>
      <c r="AI31" s="107">
        <v>2</v>
      </c>
      <c r="AJ31" s="107">
        <v>8</v>
      </c>
      <c r="AK31" s="108">
        <v>44.4444444444444</v>
      </c>
      <c r="AL31" s="108">
        <v>8</v>
      </c>
      <c r="AM31" s="108">
        <v>10</v>
      </c>
    </row>
    <row r="32" spans="1:39" s="1" customFormat="1" x14ac:dyDescent="0.25">
      <c r="A32" s="42" t="s">
        <v>7862</v>
      </c>
      <c r="B32" s="42">
        <v>211041</v>
      </c>
      <c r="C32" s="43" t="s">
        <v>7863</v>
      </c>
      <c r="D32" s="97">
        <v>24.8566</v>
      </c>
      <c r="E32" s="97">
        <v>130</v>
      </c>
      <c r="F32" s="97">
        <v>393</v>
      </c>
      <c r="G32" s="98">
        <v>43.290300000000002</v>
      </c>
      <c r="H32" s="98">
        <v>671</v>
      </c>
      <c r="I32" s="98">
        <v>879</v>
      </c>
      <c r="J32" s="99">
        <v>20.602900000000002</v>
      </c>
      <c r="K32" s="99">
        <v>1360</v>
      </c>
      <c r="L32" s="100">
        <v>5241</v>
      </c>
      <c r="M32" s="101">
        <v>6.0454999999999997</v>
      </c>
      <c r="N32" s="101">
        <v>85</v>
      </c>
      <c r="O32" s="101">
        <v>1321</v>
      </c>
      <c r="P32" s="102">
        <v>21.1921</v>
      </c>
      <c r="Q32" s="102">
        <v>320</v>
      </c>
      <c r="R32" s="102">
        <v>1190</v>
      </c>
      <c r="S32" s="103">
        <v>9.5465</v>
      </c>
      <c r="T32" s="103">
        <v>160</v>
      </c>
      <c r="U32" s="104">
        <v>1516</v>
      </c>
      <c r="V32" s="105">
        <v>15.789473684210501</v>
      </c>
      <c r="W32" s="105">
        <v>3</v>
      </c>
      <c r="X32" s="105">
        <v>16</v>
      </c>
      <c r="Y32" s="106">
        <v>25</v>
      </c>
      <c r="Z32" s="106">
        <v>3</v>
      </c>
      <c r="AA32" s="106">
        <v>9</v>
      </c>
      <c r="AB32" s="99">
        <v>21.428571428571399</v>
      </c>
      <c r="AC32" s="99">
        <v>3</v>
      </c>
      <c r="AD32" s="100">
        <v>11</v>
      </c>
      <c r="AE32" s="15">
        <v>0</v>
      </c>
      <c r="AF32" s="15">
        <v>0</v>
      </c>
      <c r="AG32" s="15">
        <v>14</v>
      </c>
      <c r="AH32" s="107">
        <v>0</v>
      </c>
      <c r="AI32" s="107">
        <v>0</v>
      </c>
      <c r="AJ32" s="107">
        <v>12</v>
      </c>
      <c r="AK32" s="108">
        <v>0</v>
      </c>
      <c r="AL32" s="108">
        <v>0</v>
      </c>
      <c r="AM32" s="108">
        <v>13</v>
      </c>
    </row>
    <row r="33" spans="1:39" s="1" customFormat="1" x14ac:dyDescent="0.25">
      <c r="A33" s="42" t="s">
        <v>7862</v>
      </c>
      <c r="B33" s="42">
        <v>211082</v>
      </c>
      <c r="C33" s="43" t="s">
        <v>7863</v>
      </c>
      <c r="D33" s="97">
        <v>35.361199999999997</v>
      </c>
      <c r="E33" s="97">
        <v>186</v>
      </c>
      <c r="F33" s="97">
        <v>340</v>
      </c>
      <c r="G33" s="98">
        <v>64.868300000000005</v>
      </c>
      <c r="H33" s="98">
        <v>1010</v>
      </c>
      <c r="I33" s="98">
        <v>547</v>
      </c>
      <c r="J33" s="99">
        <v>84.573499999999996</v>
      </c>
      <c r="K33" s="99">
        <v>5592</v>
      </c>
      <c r="L33" s="100">
        <v>1020</v>
      </c>
      <c r="M33" s="101">
        <v>55.429400000000001</v>
      </c>
      <c r="N33" s="101">
        <v>781</v>
      </c>
      <c r="O33" s="101">
        <v>628</v>
      </c>
      <c r="P33" s="102">
        <v>56.1967</v>
      </c>
      <c r="Q33" s="102">
        <v>857</v>
      </c>
      <c r="R33" s="102">
        <v>668</v>
      </c>
      <c r="S33" s="103">
        <v>46.539400000000001</v>
      </c>
      <c r="T33" s="103">
        <v>780</v>
      </c>
      <c r="U33" s="104">
        <v>896</v>
      </c>
      <c r="V33" s="105">
        <v>26.6666666666667</v>
      </c>
      <c r="W33" s="105">
        <v>4</v>
      </c>
      <c r="X33" s="105">
        <v>11</v>
      </c>
      <c r="Y33" s="106">
        <v>50</v>
      </c>
      <c r="Z33" s="106">
        <v>4</v>
      </c>
      <c r="AA33" s="106">
        <v>4</v>
      </c>
      <c r="AB33" s="99">
        <v>76.470588235294102</v>
      </c>
      <c r="AC33" s="99">
        <v>13</v>
      </c>
      <c r="AD33" s="100">
        <v>4</v>
      </c>
      <c r="AE33" s="15">
        <v>40</v>
      </c>
      <c r="AF33" s="15">
        <v>4</v>
      </c>
      <c r="AG33" s="15">
        <v>6</v>
      </c>
      <c r="AH33" s="107">
        <v>25</v>
      </c>
      <c r="AI33" s="107">
        <v>3</v>
      </c>
      <c r="AJ33" s="107">
        <v>9</v>
      </c>
      <c r="AK33" s="108">
        <v>0</v>
      </c>
      <c r="AL33" s="108">
        <v>0</v>
      </c>
      <c r="AM33" s="108">
        <v>8</v>
      </c>
    </row>
    <row r="34" spans="1:39" s="1" customFormat="1" x14ac:dyDescent="0.25">
      <c r="A34" s="42" t="s">
        <v>7864</v>
      </c>
      <c r="B34" s="42">
        <v>292536</v>
      </c>
      <c r="C34" s="43" t="s">
        <v>7865</v>
      </c>
      <c r="D34" s="97">
        <v>72.734200000000001</v>
      </c>
      <c r="E34" s="97">
        <v>49396</v>
      </c>
      <c r="F34" s="97">
        <v>18517</v>
      </c>
      <c r="G34" s="98">
        <v>80.6143</v>
      </c>
      <c r="H34" s="98">
        <v>23121</v>
      </c>
      <c r="I34" s="98">
        <v>5560</v>
      </c>
      <c r="J34" s="99">
        <v>81.582999999999998</v>
      </c>
      <c r="K34" s="99">
        <v>13936</v>
      </c>
      <c r="L34" s="100">
        <v>3146</v>
      </c>
      <c r="M34" s="101">
        <v>79.649500000000003</v>
      </c>
      <c r="N34" s="101">
        <v>17726</v>
      </c>
      <c r="O34" s="101">
        <v>4529</v>
      </c>
      <c r="P34" s="102">
        <v>83.954700000000003</v>
      </c>
      <c r="Q34" s="102">
        <v>19051</v>
      </c>
      <c r="R34" s="102">
        <v>3641</v>
      </c>
      <c r="S34" s="103">
        <v>53.0045</v>
      </c>
      <c r="T34" s="103">
        <v>8865</v>
      </c>
      <c r="U34" s="104">
        <v>7860</v>
      </c>
      <c r="V34" s="105">
        <v>46.6666666666667</v>
      </c>
      <c r="W34" s="105">
        <v>7</v>
      </c>
      <c r="X34" s="105">
        <v>8</v>
      </c>
      <c r="Y34" s="106">
        <v>69.230769230769198</v>
      </c>
      <c r="Z34" s="106">
        <v>9</v>
      </c>
      <c r="AA34" s="106">
        <v>4</v>
      </c>
      <c r="AB34" s="99">
        <v>66.6666666666667</v>
      </c>
      <c r="AC34" s="99">
        <v>16</v>
      </c>
      <c r="AD34" s="100">
        <v>8</v>
      </c>
      <c r="AE34" s="15">
        <v>45.454545454545503</v>
      </c>
      <c r="AF34" s="15">
        <v>5</v>
      </c>
      <c r="AG34" s="15">
        <v>6</v>
      </c>
      <c r="AH34" s="107">
        <v>37.5</v>
      </c>
      <c r="AI34" s="107">
        <v>3</v>
      </c>
      <c r="AJ34" s="107">
        <v>5</v>
      </c>
      <c r="AK34" s="108">
        <v>14.285714285714301</v>
      </c>
      <c r="AL34" s="108">
        <v>3</v>
      </c>
      <c r="AM34" s="108">
        <v>18</v>
      </c>
    </row>
    <row r="35" spans="1:39" s="1" customFormat="1" x14ac:dyDescent="0.25">
      <c r="A35" s="42" t="s">
        <v>7864</v>
      </c>
      <c r="B35" s="42">
        <v>292569</v>
      </c>
      <c r="C35" s="43" t="s">
        <v>7865</v>
      </c>
      <c r="D35" s="97">
        <v>80.503799999999998</v>
      </c>
      <c r="E35" s="97">
        <v>54683</v>
      </c>
      <c r="F35" s="97">
        <v>13243</v>
      </c>
      <c r="G35" s="98">
        <v>85.331199999999995</v>
      </c>
      <c r="H35" s="98">
        <v>24473</v>
      </c>
      <c r="I35" s="98">
        <v>4207</v>
      </c>
      <c r="J35" s="99">
        <v>85.042699999999996</v>
      </c>
      <c r="K35" s="99">
        <v>14527</v>
      </c>
      <c r="L35" s="100">
        <v>2555</v>
      </c>
      <c r="M35" s="101">
        <v>81.289599999999993</v>
      </c>
      <c r="N35" s="101">
        <v>18091</v>
      </c>
      <c r="O35" s="101">
        <v>4164</v>
      </c>
      <c r="P35" s="102">
        <v>82.556399999999996</v>
      </c>
      <c r="Q35" s="102">
        <v>18737</v>
      </c>
      <c r="R35" s="102">
        <v>3959</v>
      </c>
      <c r="S35" s="103">
        <v>61.1706</v>
      </c>
      <c r="T35" s="103">
        <v>10232</v>
      </c>
      <c r="U35" s="104">
        <v>6495</v>
      </c>
      <c r="V35" s="105">
        <v>46.6666666666667</v>
      </c>
      <c r="W35" s="105">
        <v>7</v>
      </c>
      <c r="X35" s="105">
        <v>8</v>
      </c>
      <c r="Y35" s="106">
        <v>72.727272727272705</v>
      </c>
      <c r="Z35" s="106">
        <v>8</v>
      </c>
      <c r="AA35" s="106">
        <v>3</v>
      </c>
      <c r="AB35" s="99">
        <v>52.380952380952401</v>
      </c>
      <c r="AC35" s="99">
        <v>11</v>
      </c>
      <c r="AD35" s="100">
        <v>10</v>
      </c>
      <c r="AE35" s="15">
        <v>45.454545454545503</v>
      </c>
      <c r="AF35" s="15">
        <v>5</v>
      </c>
      <c r="AG35" s="15">
        <v>6</v>
      </c>
      <c r="AH35" s="107">
        <v>50</v>
      </c>
      <c r="AI35" s="107">
        <v>3</v>
      </c>
      <c r="AJ35" s="107">
        <v>3</v>
      </c>
      <c r="AK35" s="108">
        <v>9.0909090909090899</v>
      </c>
      <c r="AL35" s="108">
        <v>2</v>
      </c>
      <c r="AM35" s="108">
        <v>20</v>
      </c>
    </row>
    <row r="36" spans="1:39" s="1" customFormat="1" x14ac:dyDescent="0.25">
      <c r="A36" s="42" t="s">
        <v>7864</v>
      </c>
      <c r="B36" s="42">
        <v>292584</v>
      </c>
      <c r="C36" s="43" t="s">
        <v>7865</v>
      </c>
      <c r="D36" s="97">
        <v>76.640500000000003</v>
      </c>
      <c r="E36" s="97">
        <v>52032</v>
      </c>
      <c r="F36" s="97">
        <v>15859</v>
      </c>
      <c r="G36" s="98">
        <v>79.349800000000002</v>
      </c>
      <c r="H36" s="98">
        <v>22748</v>
      </c>
      <c r="I36" s="98">
        <v>5920</v>
      </c>
      <c r="J36" s="99">
        <v>81.361999999999995</v>
      </c>
      <c r="K36" s="99">
        <v>13895</v>
      </c>
      <c r="L36" s="100">
        <v>3183</v>
      </c>
      <c r="M36" s="101">
        <v>75.486500000000007</v>
      </c>
      <c r="N36" s="101">
        <v>16795</v>
      </c>
      <c r="O36" s="101">
        <v>5454</v>
      </c>
      <c r="P36" s="102">
        <v>74.927300000000002</v>
      </c>
      <c r="Q36" s="102">
        <v>17001</v>
      </c>
      <c r="R36" s="102">
        <v>5689</v>
      </c>
      <c r="S36" s="103">
        <v>53.989199999999997</v>
      </c>
      <c r="T36" s="103">
        <v>9027</v>
      </c>
      <c r="U36" s="104">
        <v>7693</v>
      </c>
      <c r="V36" s="105">
        <v>61.538461538461497</v>
      </c>
      <c r="W36" s="105">
        <v>8</v>
      </c>
      <c r="X36" s="105">
        <v>5</v>
      </c>
      <c r="Y36" s="106">
        <v>75</v>
      </c>
      <c r="Z36" s="106">
        <v>6</v>
      </c>
      <c r="AA36" s="106">
        <v>2</v>
      </c>
      <c r="AB36" s="99">
        <v>57.142857142857103</v>
      </c>
      <c r="AC36" s="99">
        <v>8</v>
      </c>
      <c r="AD36" s="100">
        <v>6</v>
      </c>
      <c r="AE36" s="15">
        <v>55.5555555555556</v>
      </c>
      <c r="AF36" s="15">
        <v>5</v>
      </c>
      <c r="AG36" s="15">
        <v>4</v>
      </c>
      <c r="AH36" s="107">
        <v>37.5</v>
      </c>
      <c r="AI36" s="107">
        <v>3</v>
      </c>
      <c r="AJ36" s="107">
        <v>5</v>
      </c>
      <c r="AK36" s="108">
        <v>27.272727272727298</v>
      </c>
      <c r="AL36" s="108">
        <v>6</v>
      </c>
      <c r="AM36" s="108">
        <v>16</v>
      </c>
    </row>
    <row r="37" spans="1:39" s="1" customFormat="1" x14ac:dyDescent="0.25">
      <c r="A37" s="42" t="s">
        <v>7866</v>
      </c>
      <c r="B37" s="42">
        <v>266108</v>
      </c>
      <c r="C37" s="43" t="s">
        <v>7867</v>
      </c>
      <c r="D37" s="97">
        <v>3.4062000000000001</v>
      </c>
      <c r="E37" s="97">
        <v>707</v>
      </c>
      <c r="F37" s="97">
        <v>20049</v>
      </c>
      <c r="G37" s="98">
        <v>7.7893999999999997</v>
      </c>
      <c r="H37" s="98">
        <v>1197</v>
      </c>
      <c r="I37" s="98">
        <v>14170</v>
      </c>
      <c r="J37" s="99">
        <v>7.3769999999999998</v>
      </c>
      <c r="K37" s="99">
        <v>2178</v>
      </c>
      <c r="L37" s="100">
        <v>27346</v>
      </c>
      <c r="M37" s="101">
        <v>4.6368999999999998</v>
      </c>
      <c r="N37" s="101">
        <v>53</v>
      </c>
      <c r="O37" s="101">
        <v>1090</v>
      </c>
      <c r="P37" s="102">
        <v>5.4242999999999997</v>
      </c>
      <c r="Q37" s="102">
        <v>597</v>
      </c>
      <c r="R37" s="102">
        <v>10409</v>
      </c>
      <c r="S37" s="103">
        <v>13.3405</v>
      </c>
      <c r="T37" s="103">
        <v>3589</v>
      </c>
      <c r="U37" s="104">
        <v>23314</v>
      </c>
      <c r="V37" s="105">
        <v>10</v>
      </c>
      <c r="W37" s="105">
        <v>2</v>
      </c>
      <c r="X37" s="105">
        <v>18</v>
      </c>
      <c r="Y37" s="106">
        <v>15.789473684210501</v>
      </c>
      <c r="Z37" s="106">
        <v>3</v>
      </c>
      <c r="AA37" s="106">
        <v>16</v>
      </c>
      <c r="AB37" s="99">
        <v>12.5</v>
      </c>
      <c r="AC37" s="99">
        <v>2</v>
      </c>
      <c r="AD37" s="100">
        <v>14</v>
      </c>
      <c r="AE37" s="15">
        <v>0</v>
      </c>
      <c r="AF37" s="15">
        <v>0</v>
      </c>
      <c r="AG37" s="15">
        <v>20</v>
      </c>
      <c r="AH37" s="107">
        <v>0</v>
      </c>
      <c r="AI37" s="107">
        <v>0</v>
      </c>
      <c r="AJ37" s="107">
        <v>14</v>
      </c>
      <c r="AK37" s="108">
        <v>16.6666666666667</v>
      </c>
      <c r="AL37" s="108">
        <v>2</v>
      </c>
      <c r="AM37" s="108">
        <v>10</v>
      </c>
    </row>
    <row r="38" spans="1:39" s="1" customFormat="1" x14ac:dyDescent="0.25">
      <c r="A38" s="42" t="s">
        <v>7866</v>
      </c>
      <c r="B38" s="42">
        <v>266113</v>
      </c>
      <c r="C38" s="43" t="s">
        <v>7867</v>
      </c>
      <c r="D38" s="97">
        <v>6.2565999999999997</v>
      </c>
      <c r="E38" s="97">
        <v>1297</v>
      </c>
      <c r="F38" s="97">
        <v>19433</v>
      </c>
      <c r="G38" s="98">
        <v>7.0242000000000004</v>
      </c>
      <c r="H38" s="98">
        <v>1078</v>
      </c>
      <c r="I38" s="98">
        <v>14269</v>
      </c>
      <c r="J38" s="99">
        <v>6.5349000000000004</v>
      </c>
      <c r="K38" s="99">
        <v>1928</v>
      </c>
      <c r="L38" s="100">
        <v>27575</v>
      </c>
      <c r="M38" s="101">
        <v>1.9280999999999999</v>
      </c>
      <c r="N38" s="101">
        <v>22</v>
      </c>
      <c r="O38" s="101">
        <v>1119</v>
      </c>
      <c r="P38" s="102">
        <v>6.5921000000000003</v>
      </c>
      <c r="Q38" s="102">
        <v>725</v>
      </c>
      <c r="R38" s="102">
        <v>10273</v>
      </c>
      <c r="S38" s="103">
        <v>13.6548</v>
      </c>
      <c r="T38" s="103">
        <v>3670</v>
      </c>
      <c r="U38" s="104">
        <v>23207</v>
      </c>
      <c r="V38" s="105">
        <v>10</v>
      </c>
      <c r="W38" s="105">
        <v>2</v>
      </c>
      <c r="X38" s="105">
        <v>18</v>
      </c>
      <c r="Y38" s="106">
        <v>16.6666666666667</v>
      </c>
      <c r="Z38" s="106">
        <v>3</v>
      </c>
      <c r="AA38" s="106">
        <v>15</v>
      </c>
      <c r="AB38" s="99">
        <v>11.764705882352899</v>
      </c>
      <c r="AC38" s="99">
        <v>2</v>
      </c>
      <c r="AD38" s="100">
        <v>15</v>
      </c>
      <c r="AE38" s="15">
        <v>0</v>
      </c>
      <c r="AF38" s="15">
        <v>0</v>
      </c>
      <c r="AG38" s="15">
        <v>17</v>
      </c>
      <c r="AH38" s="107">
        <v>0</v>
      </c>
      <c r="AI38" s="107">
        <v>0</v>
      </c>
      <c r="AJ38" s="107">
        <v>14</v>
      </c>
      <c r="AK38" s="108">
        <v>16.6666666666667</v>
      </c>
      <c r="AL38" s="108">
        <v>2</v>
      </c>
      <c r="AM38" s="108">
        <v>10</v>
      </c>
    </row>
    <row r="39" spans="1:39" s="1" customFormat="1" x14ac:dyDescent="0.25">
      <c r="A39" s="42" t="s">
        <v>7866</v>
      </c>
      <c r="B39" s="42">
        <v>266272</v>
      </c>
      <c r="C39" s="43" t="s">
        <v>7867</v>
      </c>
      <c r="D39" s="97">
        <v>15.152699999999999</v>
      </c>
      <c r="E39" s="97">
        <v>3146</v>
      </c>
      <c r="F39" s="97">
        <v>17616</v>
      </c>
      <c r="G39" s="98">
        <v>11.661</v>
      </c>
      <c r="H39" s="98">
        <v>1793</v>
      </c>
      <c r="I39" s="98">
        <v>13583</v>
      </c>
      <c r="J39" s="99">
        <v>8.8071999999999999</v>
      </c>
      <c r="K39" s="99">
        <v>2602</v>
      </c>
      <c r="L39" s="100">
        <v>26942</v>
      </c>
      <c r="M39" s="101">
        <v>15.936999999999999</v>
      </c>
      <c r="N39" s="101">
        <v>182</v>
      </c>
      <c r="O39" s="101">
        <v>960</v>
      </c>
      <c r="P39" s="102">
        <v>7.9360999999999997</v>
      </c>
      <c r="Q39" s="102">
        <v>874</v>
      </c>
      <c r="R39" s="102">
        <v>10139</v>
      </c>
      <c r="S39" s="103">
        <v>46.019799999999996</v>
      </c>
      <c r="T39" s="103">
        <v>12389</v>
      </c>
      <c r="U39" s="104">
        <v>14532</v>
      </c>
      <c r="V39" s="105">
        <v>27.272727272727298</v>
      </c>
      <c r="W39" s="105">
        <v>3</v>
      </c>
      <c r="X39" s="105">
        <v>8</v>
      </c>
      <c r="Y39" s="106">
        <v>13.0434782608696</v>
      </c>
      <c r="Z39" s="106">
        <v>3</v>
      </c>
      <c r="AA39" s="106">
        <v>20</v>
      </c>
      <c r="AB39" s="99">
        <v>38.461538461538503</v>
      </c>
      <c r="AC39" s="99">
        <v>5</v>
      </c>
      <c r="AD39" s="100">
        <v>8</v>
      </c>
      <c r="AE39" s="15">
        <v>12.5</v>
      </c>
      <c r="AF39" s="15">
        <v>1</v>
      </c>
      <c r="AG39" s="15">
        <v>7</v>
      </c>
      <c r="AH39" s="107">
        <v>15.384615384615399</v>
      </c>
      <c r="AI39" s="107">
        <v>2</v>
      </c>
      <c r="AJ39" s="107">
        <v>11</v>
      </c>
      <c r="AK39" s="108">
        <v>40</v>
      </c>
      <c r="AL39" s="108">
        <v>4</v>
      </c>
      <c r="AM39" s="108">
        <v>6</v>
      </c>
    </row>
    <row r="40" spans="1:39" s="1" customFormat="1" x14ac:dyDescent="0.25">
      <c r="A40" s="42" t="s">
        <v>7868</v>
      </c>
      <c r="B40" s="42">
        <v>336224</v>
      </c>
      <c r="C40" s="43" t="s">
        <v>7869</v>
      </c>
      <c r="D40" s="97">
        <v>66.592699999999994</v>
      </c>
      <c r="E40" s="97">
        <v>8099</v>
      </c>
      <c r="F40" s="97">
        <v>4063</v>
      </c>
      <c r="G40" s="98">
        <v>76.855900000000005</v>
      </c>
      <c r="H40" s="98">
        <v>704</v>
      </c>
      <c r="I40" s="98">
        <v>212</v>
      </c>
      <c r="J40" s="99">
        <v>42.150500000000001</v>
      </c>
      <c r="K40" s="99">
        <v>196</v>
      </c>
      <c r="L40" s="100">
        <v>269</v>
      </c>
      <c r="M40" s="101">
        <v>31.518599999999999</v>
      </c>
      <c r="N40" s="101">
        <v>110</v>
      </c>
      <c r="O40" s="101">
        <v>239</v>
      </c>
      <c r="P40" s="102">
        <v>38.3812</v>
      </c>
      <c r="Q40" s="102">
        <v>147</v>
      </c>
      <c r="R40" s="102">
        <v>236</v>
      </c>
      <c r="S40" s="103">
        <v>33.053199999999997</v>
      </c>
      <c r="T40" s="103">
        <v>118</v>
      </c>
      <c r="U40" s="104">
        <v>239</v>
      </c>
      <c r="V40" s="105">
        <v>58.823529411764703</v>
      </c>
      <c r="W40" s="105">
        <v>10</v>
      </c>
      <c r="X40" s="105">
        <v>7</v>
      </c>
      <c r="Y40" s="106">
        <v>64</v>
      </c>
      <c r="Z40" s="106">
        <v>16</v>
      </c>
      <c r="AA40" s="106">
        <v>9</v>
      </c>
      <c r="AB40" s="99">
        <v>35.294117647058798</v>
      </c>
      <c r="AC40" s="99">
        <v>6</v>
      </c>
      <c r="AD40" s="100">
        <v>11</v>
      </c>
      <c r="AE40" s="15">
        <v>11.1111111111111</v>
      </c>
      <c r="AF40" s="15">
        <v>2</v>
      </c>
      <c r="AG40" s="15">
        <v>16</v>
      </c>
      <c r="AH40" s="107">
        <v>33.3333333333333</v>
      </c>
      <c r="AI40" s="107">
        <v>3</v>
      </c>
      <c r="AJ40" s="107">
        <v>6</v>
      </c>
      <c r="AK40" s="108">
        <v>23.8095238095238</v>
      </c>
      <c r="AL40" s="108">
        <v>5</v>
      </c>
      <c r="AM40" s="108">
        <v>16</v>
      </c>
    </row>
    <row r="41" spans="1:39" s="1" customFormat="1" x14ac:dyDescent="0.25">
      <c r="A41" s="42" t="s">
        <v>7868</v>
      </c>
      <c r="B41" s="42">
        <v>336243</v>
      </c>
      <c r="C41" s="43" t="s">
        <v>7869</v>
      </c>
      <c r="D41" s="97">
        <v>95.053799999999995</v>
      </c>
      <c r="E41" s="97">
        <v>11569</v>
      </c>
      <c r="F41" s="97">
        <v>602</v>
      </c>
      <c r="G41" s="98">
        <v>95.865099999999998</v>
      </c>
      <c r="H41" s="98">
        <v>881</v>
      </c>
      <c r="I41" s="98">
        <v>38</v>
      </c>
      <c r="J41" s="99">
        <v>89.677400000000006</v>
      </c>
      <c r="K41" s="99">
        <v>417</v>
      </c>
      <c r="L41" s="100">
        <v>48</v>
      </c>
      <c r="M41" s="101">
        <v>79.022999999999996</v>
      </c>
      <c r="N41" s="101">
        <v>275</v>
      </c>
      <c r="O41" s="101">
        <v>73</v>
      </c>
      <c r="P41" s="102">
        <v>82.506500000000003</v>
      </c>
      <c r="Q41" s="102">
        <v>316</v>
      </c>
      <c r="R41" s="102">
        <v>67</v>
      </c>
      <c r="S41" s="103">
        <v>65.546199999999999</v>
      </c>
      <c r="T41" s="103">
        <v>234</v>
      </c>
      <c r="U41" s="104">
        <v>123</v>
      </c>
      <c r="V41" s="105">
        <v>83.3333333333333</v>
      </c>
      <c r="W41" s="105">
        <v>15</v>
      </c>
      <c r="X41" s="105">
        <v>3</v>
      </c>
      <c r="Y41" s="106">
        <v>95.238095238095198</v>
      </c>
      <c r="Z41" s="106">
        <v>20</v>
      </c>
      <c r="AA41" s="106">
        <v>1</v>
      </c>
      <c r="AB41" s="99">
        <v>94.117647058823493</v>
      </c>
      <c r="AC41" s="99">
        <v>16</v>
      </c>
      <c r="AD41" s="100">
        <v>1</v>
      </c>
      <c r="AE41" s="15">
        <v>61.1111111111111</v>
      </c>
      <c r="AF41" s="15">
        <v>11</v>
      </c>
      <c r="AG41" s="15">
        <v>7</v>
      </c>
      <c r="AH41" s="107">
        <v>80</v>
      </c>
      <c r="AI41" s="107">
        <v>8</v>
      </c>
      <c r="AJ41" s="107">
        <v>2</v>
      </c>
      <c r="AK41" s="108">
        <v>44.4444444444444</v>
      </c>
      <c r="AL41" s="108">
        <v>8</v>
      </c>
      <c r="AM41" s="108">
        <v>10</v>
      </c>
    </row>
    <row r="42" spans="1:39" s="1" customFormat="1" x14ac:dyDescent="0.25">
      <c r="A42" s="42" t="s">
        <v>7868</v>
      </c>
      <c r="B42" s="42">
        <v>336274</v>
      </c>
      <c r="C42" s="43" t="s">
        <v>7869</v>
      </c>
      <c r="D42" s="97">
        <v>97.509500000000003</v>
      </c>
      <c r="E42" s="97">
        <v>11863</v>
      </c>
      <c r="F42" s="97">
        <v>303</v>
      </c>
      <c r="G42" s="98">
        <v>97.719899999999996</v>
      </c>
      <c r="H42" s="98">
        <v>900</v>
      </c>
      <c r="I42" s="98">
        <v>21</v>
      </c>
      <c r="J42" s="99">
        <v>97.419399999999996</v>
      </c>
      <c r="K42" s="99">
        <v>453</v>
      </c>
      <c r="L42" s="100">
        <v>12</v>
      </c>
      <c r="M42" s="101">
        <v>97.142899999999997</v>
      </c>
      <c r="N42" s="101">
        <v>340</v>
      </c>
      <c r="O42" s="101">
        <v>10</v>
      </c>
      <c r="P42" s="102">
        <v>97.127899999999997</v>
      </c>
      <c r="Q42" s="102">
        <v>372</v>
      </c>
      <c r="R42" s="102">
        <v>11</v>
      </c>
      <c r="S42" s="103">
        <v>96.647999999999996</v>
      </c>
      <c r="T42" s="103">
        <v>346</v>
      </c>
      <c r="U42" s="104">
        <v>12</v>
      </c>
      <c r="V42" s="105">
        <v>88.235294117647101</v>
      </c>
      <c r="W42" s="105">
        <v>15</v>
      </c>
      <c r="X42" s="105">
        <v>2</v>
      </c>
      <c r="Y42" s="106">
        <v>100</v>
      </c>
      <c r="Z42" s="106">
        <v>18</v>
      </c>
      <c r="AA42" s="106">
        <v>0</v>
      </c>
      <c r="AB42" s="99">
        <v>94.736842105263193</v>
      </c>
      <c r="AC42" s="99">
        <v>18</v>
      </c>
      <c r="AD42" s="100">
        <v>1</v>
      </c>
      <c r="AE42" s="15">
        <v>94.4444444444444</v>
      </c>
      <c r="AF42" s="15">
        <v>17</v>
      </c>
      <c r="AG42" s="15">
        <v>1</v>
      </c>
      <c r="AH42" s="107">
        <v>92.857142857142904</v>
      </c>
      <c r="AI42" s="107">
        <v>13</v>
      </c>
      <c r="AJ42" s="107">
        <v>1</v>
      </c>
      <c r="AK42" s="108">
        <v>77.7777777777778</v>
      </c>
      <c r="AL42" s="108">
        <v>14</v>
      </c>
      <c r="AM42" s="108">
        <v>4</v>
      </c>
    </row>
    <row r="43" spans="1:39" s="1" customFormat="1" x14ac:dyDescent="0.25">
      <c r="A43" s="42" t="s">
        <v>7870</v>
      </c>
      <c r="B43" s="42">
        <v>160163</v>
      </c>
      <c r="C43" s="43" t="s">
        <v>7871</v>
      </c>
      <c r="D43" s="97">
        <v>93.358099999999993</v>
      </c>
      <c r="E43" s="97">
        <v>4020</v>
      </c>
      <c r="F43" s="97">
        <v>286</v>
      </c>
      <c r="G43" s="98">
        <v>95.592699999999994</v>
      </c>
      <c r="H43" s="98">
        <v>2516</v>
      </c>
      <c r="I43" s="98">
        <v>116</v>
      </c>
      <c r="J43" s="99">
        <v>95.538600000000002</v>
      </c>
      <c r="K43" s="99">
        <v>6767</v>
      </c>
      <c r="L43" s="100">
        <v>316</v>
      </c>
      <c r="M43" s="101">
        <v>95.327100000000002</v>
      </c>
      <c r="N43" s="101">
        <v>102</v>
      </c>
      <c r="O43" s="101">
        <v>5</v>
      </c>
      <c r="P43" s="102">
        <v>95.5</v>
      </c>
      <c r="Q43" s="102">
        <v>1719</v>
      </c>
      <c r="R43" s="102">
        <v>81</v>
      </c>
      <c r="S43" s="103">
        <v>95.251999999999995</v>
      </c>
      <c r="T43" s="103">
        <v>9128</v>
      </c>
      <c r="U43" s="104">
        <v>455</v>
      </c>
      <c r="V43" s="105">
        <v>87.5</v>
      </c>
      <c r="W43" s="105">
        <v>14</v>
      </c>
      <c r="X43" s="105">
        <v>2</v>
      </c>
      <c r="Y43" s="106">
        <v>91.6666666666667</v>
      </c>
      <c r="Z43" s="106">
        <v>11</v>
      </c>
      <c r="AA43" s="106">
        <v>1</v>
      </c>
      <c r="AB43" s="99">
        <v>78.571428571428598</v>
      </c>
      <c r="AC43" s="99">
        <v>11</v>
      </c>
      <c r="AD43" s="100">
        <v>3</v>
      </c>
      <c r="AE43" s="15">
        <v>92.857142857142904</v>
      </c>
      <c r="AF43" s="15">
        <v>13</v>
      </c>
      <c r="AG43" s="15">
        <v>1</v>
      </c>
      <c r="AH43" s="107">
        <v>80</v>
      </c>
      <c r="AI43" s="107">
        <v>8</v>
      </c>
      <c r="AJ43" s="107">
        <v>2</v>
      </c>
      <c r="AK43" s="108">
        <v>100</v>
      </c>
      <c r="AL43" s="108">
        <v>12</v>
      </c>
      <c r="AM43" s="108">
        <v>0</v>
      </c>
    </row>
    <row r="44" spans="1:39" s="1" customFormat="1" x14ac:dyDescent="0.25">
      <c r="A44" s="42" t="s">
        <v>7870</v>
      </c>
      <c r="B44" s="42">
        <v>160181</v>
      </c>
      <c r="C44" s="43" t="s">
        <v>7871</v>
      </c>
      <c r="D44" s="97">
        <v>95.353200000000001</v>
      </c>
      <c r="E44" s="97">
        <v>4104</v>
      </c>
      <c r="F44" s="97">
        <v>200</v>
      </c>
      <c r="G44" s="98">
        <v>96.420400000000001</v>
      </c>
      <c r="H44" s="98">
        <v>2532</v>
      </c>
      <c r="I44" s="98">
        <v>94</v>
      </c>
      <c r="J44" s="99">
        <v>96.988500000000002</v>
      </c>
      <c r="K44" s="99">
        <v>6860</v>
      </c>
      <c r="L44" s="100">
        <v>213</v>
      </c>
      <c r="M44" s="101">
        <v>96.261700000000005</v>
      </c>
      <c r="N44" s="101">
        <v>103</v>
      </c>
      <c r="O44" s="101">
        <v>4</v>
      </c>
      <c r="P44" s="102">
        <v>97.774100000000004</v>
      </c>
      <c r="Q44" s="102">
        <v>1757</v>
      </c>
      <c r="R44" s="102">
        <v>40</v>
      </c>
      <c r="S44" s="103">
        <v>97.420900000000003</v>
      </c>
      <c r="T44" s="103">
        <v>9330</v>
      </c>
      <c r="U44" s="104">
        <v>247</v>
      </c>
      <c r="V44" s="105">
        <v>93.3333333333333</v>
      </c>
      <c r="W44" s="105">
        <v>14</v>
      </c>
      <c r="X44" s="105">
        <v>1</v>
      </c>
      <c r="Y44" s="106">
        <v>90</v>
      </c>
      <c r="Z44" s="106">
        <v>9</v>
      </c>
      <c r="AA44" s="106">
        <v>1</v>
      </c>
      <c r="AB44" s="99">
        <v>100</v>
      </c>
      <c r="AC44" s="99">
        <v>12</v>
      </c>
      <c r="AD44" s="100">
        <v>0</v>
      </c>
      <c r="AE44" s="15">
        <v>85.714285714285694</v>
      </c>
      <c r="AF44" s="15">
        <v>12</v>
      </c>
      <c r="AG44" s="15">
        <v>2</v>
      </c>
      <c r="AH44" s="107">
        <v>90</v>
      </c>
      <c r="AI44" s="107">
        <v>9</v>
      </c>
      <c r="AJ44" s="107">
        <v>1</v>
      </c>
      <c r="AK44" s="108">
        <v>91.6666666666667</v>
      </c>
      <c r="AL44" s="108">
        <v>11</v>
      </c>
      <c r="AM44" s="108">
        <v>1</v>
      </c>
    </row>
    <row r="45" spans="1:39" s="1" customFormat="1" x14ac:dyDescent="0.25">
      <c r="A45" s="42" t="s">
        <v>7870</v>
      </c>
      <c r="B45" s="42">
        <v>160218</v>
      </c>
      <c r="C45" s="43" t="s">
        <v>7871</v>
      </c>
      <c r="D45" s="97">
        <v>81.626000000000005</v>
      </c>
      <c r="E45" s="97">
        <v>3514</v>
      </c>
      <c r="F45" s="97">
        <v>791</v>
      </c>
      <c r="G45" s="98">
        <v>97.796400000000006</v>
      </c>
      <c r="H45" s="98">
        <v>2574</v>
      </c>
      <c r="I45" s="98">
        <v>58</v>
      </c>
      <c r="J45" s="99">
        <v>96.993200000000002</v>
      </c>
      <c r="K45" s="99">
        <v>6871</v>
      </c>
      <c r="L45" s="100">
        <v>213</v>
      </c>
      <c r="M45" s="101">
        <v>94.392499999999998</v>
      </c>
      <c r="N45" s="101">
        <v>101</v>
      </c>
      <c r="O45" s="101">
        <v>6</v>
      </c>
      <c r="P45" s="102">
        <v>96.111099999999993</v>
      </c>
      <c r="Q45" s="102">
        <v>1730</v>
      </c>
      <c r="R45" s="102">
        <v>70</v>
      </c>
      <c r="S45" s="103">
        <v>97.735600000000005</v>
      </c>
      <c r="T45" s="103">
        <v>9366</v>
      </c>
      <c r="U45" s="104">
        <v>217</v>
      </c>
      <c r="V45" s="105">
        <v>95</v>
      </c>
      <c r="W45" s="105">
        <v>19</v>
      </c>
      <c r="X45" s="105">
        <v>1</v>
      </c>
      <c r="Y45" s="106">
        <v>90.909090909090907</v>
      </c>
      <c r="Z45" s="106">
        <v>10</v>
      </c>
      <c r="AA45" s="106">
        <v>1</v>
      </c>
      <c r="AB45" s="99">
        <v>91.6666666666667</v>
      </c>
      <c r="AC45" s="99">
        <v>11</v>
      </c>
      <c r="AD45" s="100">
        <v>1</v>
      </c>
      <c r="AE45" s="15">
        <v>85.714285714285694</v>
      </c>
      <c r="AF45" s="15">
        <v>12</v>
      </c>
      <c r="AG45" s="15">
        <v>2</v>
      </c>
      <c r="AH45" s="107">
        <v>92.307692307692307</v>
      </c>
      <c r="AI45" s="107">
        <v>12</v>
      </c>
      <c r="AJ45" s="107">
        <v>1</v>
      </c>
      <c r="AK45" s="108">
        <v>86.6666666666667</v>
      </c>
      <c r="AL45" s="108">
        <v>13</v>
      </c>
      <c r="AM45" s="108">
        <v>2</v>
      </c>
    </row>
    <row r="46" spans="1:39" s="1" customFormat="1" x14ac:dyDescent="0.25">
      <c r="A46" s="42" t="s">
        <v>7870</v>
      </c>
      <c r="B46" s="42">
        <v>160224</v>
      </c>
      <c r="C46" s="43" t="s">
        <v>7871</v>
      </c>
      <c r="D46" s="97">
        <v>34.750300000000003</v>
      </c>
      <c r="E46" s="97">
        <v>1496</v>
      </c>
      <c r="F46" s="97">
        <v>2809</v>
      </c>
      <c r="G46" s="98">
        <v>41.397599999999997</v>
      </c>
      <c r="H46" s="98">
        <v>1090</v>
      </c>
      <c r="I46" s="98">
        <v>1543</v>
      </c>
      <c r="J46" s="99">
        <v>42.191499999999998</v>
      </c>
      <c r="K46" s="99">
        <v>2988</v>
      </c>
      <c r="L46" s="100">
        <v>4094</v>
      </c>
      <c r="M46" s="101">
        <v>47.663600000000002</v>
      </c>
      <c r="N46" s="101">
        <v>51</v>
      </c>
      <c r="O46" s="101">
        <v>56</v>
      </c>
      <c r="P46" s="102">
        <v>28.476099999999999</v>
      </c>
      <c r="Q46" s="102">
        <v>512</v>
      </c>
      <c r="R46" s="102">
        <v>1286</v>
      </c>
      <c r="S46" s="103">
        <v>29.8873</v>
      </c>
      <c r="T46" s="103">
        <v>2865</v>
      </c>
      <c r="U46" s="104">
        <v>6721</v>
      </c>
      <c r="V46" s="105">
        <v>45</v>
      </c>
      <c r="W46" s="105">
        <v>9</v>
      </c>
      <c r="X46" s="105">
        <v>11</v>
      </c>
      <c r="Y46" s="106">
        <v>45.454545454545503</v>
      </c>
      <c r="Z46" s="106">
        <v>5</v>
      </c>
      <c r="AA46" s="106">
        <v>6</v>
      </c>
      <c r="AB46" s="99">
        <v>58.3333333333333</v>
      </c>
      <c r="AC46" s="99">
        <v>7</v>
      </c>
      <c r="AD46" s="100">
        <v>5</v>
      </c>
      <c r="AE46" s="15">
        <v>38.461538461538503</v>
      </c>
      <c r="AF46" s="15">
        <v>5</v>
      </c>
      <c r="AG46" s="15">
        <v>8</v>
      </c>
      <c r="AH46" s="107">
        <v>71.428571428571402</v>
      </c>
      <c r="AI46" s="107">
        <v>10</v>
      </c>
      <c r="AJ46" s="107">
        <v>4</v>
      </c>
      <c r="AK46" s="108">
        <v>31.25</v>
      </c>
      <c r="AL46" s="108">
        <v>5</v>
      </c>
      <c r="AM46" s="108">
        <v>11</v>
      </c>
    </row>
    <row r="47" spans="1:39" s="1" customFormat="1" x14ac:dyDescent="0.25">
      <c r="A47" s="42" t="s">
        <v>7870</v>
      </c>
      <c r="B47" s="42">
        <v>160264</v>
      </c>
      <c r="C47" s="43" t="s">
        <v>7871</v>
      </c>
      <c r="D47" s="97">
        <v>98.069299999999998</v>
      </c>
      <c r="E47" s="97">
        <v>4216</v>
      </c>
      <c r="F47" s="97">
        <v>83</v>
      </c>
      <c r="G47" s="98">
        <v>97.983999999999995</v>
      </c>
      <c r="H47" s="98">
        <v>2576</v>
      </c>
      <c r="I47" s="98">
        <v>53</v>
      </c>
      <c r="J47" s="99">
        <v>98.078800000000001</v>
      </c>
      <c r="K47" s="99">
        <v>6943</v>
      </c>
      <c r="L47" s="100">
        <v>136</v>
      </c>
      <c r="M47" s="101">
        <v>98.113200000000006</v>
      </c>
      <c r="N47" s="101">
        <v>104</v>
      </c>
      <c r="O47" s="101">
        <v>2</v>
      </c>
      <c r="P47" s="102">
        <v>98.499200000000002</v>
      </c>
      <c r="Q47" s="102">
        <v>1772</v>
      </c>
      <c r="R47" s="102">
        <v>27</v>
      </c>
      <c r="S47" s="103">
        <v>97.432400000000001</v>
      </c>
      <c r="T47" s="103">
        <v>9335</v>
      </c>
      <c r="U47" s="104">
        <v>246</v>
      </c>
      <c r="V47" s="105">
        <v>92</v>
      </c>
      <c r="W47" s="105">
        <v>23</v>
      </c>
      <c r="X47" s="105">
        <v>2</v>
      </c>
      <c r="Y47" s="106">
        <v>100</v>
      </c>
      <c r="Z47" s="106">
        <v>8</v>
      </c>
      <c r="AA47" s="106">
        <v>0</v>
      </c>
      <c r="AB47" s="99">
        <v>100</v>
      </c>
      <c r="AC47" s="99">
        <v>15</v>
      </c>
      <c r="AD47" s="100">
        <v>0</v>
      </c>
      <c r="AE47" s="15">
        <v>78.571428571428598</v>
      </c>
      <c r="AF47" s="15">
        <v>11</v>
      </c>
      <c r="AG47" s="15">
        <v>3</v>
      </c>
      <c r="AH47" s="107">
        <v>88.235294117647101</v>
      </c>
      <c r="AI47" s="107">
        <v>15</v>
      </c>
      <c r="AJ47" s="107">
        <v>2</v>
      </c>
      <c r="AK47" s="108">
        <v>83.3333333333333</v>
      </c>
      <c r="AL47" s="108">
        <v>15</v>
      </c>
      <c r="AM47" s="108">
        <v>3</v>
      </c>
    </row>
    <row r="48" spans="1:39" s="1" customFormat="1" x14ac:dyDescent="0.25">
      <c r="A48" s="42" t="s">
        <v>7870</v>
      </c>
      <c r="B48" s="42">
        <v>160328</v>
      </c>
      <c r="C48" s="43" t="s">
        <v>7871</v>
      </c>
      <c r="D48" s="97">
        <v>34.865400000000001</v>
      </c>
      <c r="E48" s="97">
        <v>1502</v>
      </c>
      <c r="F48" s="97">
        <v>2806</v>
      </c>
      <c r="G48" s="98">
        <v>41.384599999999999</v>
      </c>
      <c r="H48" s="98">
        <v>1088</v>
      </c>
      <c r="I48" s="98">
        <v>1541</v>
      </c>
      <c r="J48" s="99">
        <v>43.975099999999998</v>
      </c>
      <c r="K48" s="99">
        <v>3113</v>
      </c>
      <c r="L48" s="100">
        <v>3966</v>
      </c>
      <c r="M48" s="101">
        <v>52.336399999999998</v>
      </c>
      <c r="N48" s="101">
        <v>56</v>
      </c>
      <c r="O48" s="101">
        <v>51</v>
      </c>
      <c r="P48" s="102">
        <v>30.223500000000001</v>
      </c>
      <c r="Q48" s="102">
        <v>541</v>
      </c>
      <c r="R48" s="102">
        <v>1249</v>
      </c>
      <c r="S48" s="103">
        <v>31.110900000000001</v>
      </c>
      <c r="T48" s="103">
        <v>2977</v>
      </c>
      <c r="U48" s="104">
        <v>6592</v>
      </c>
      <c r="V48" s="105">
        <v>40</v>
      </c>
      <c r="W48" s="105">
        <v>10</v>
      </c>
      <c r="X48" s="105">
        <v>15</v>
      </c>
      <c r="Y48" s="106">
        <v>58.3333333333333</v>
      </c>
      <c r="Z48" s="106">
        <v>7</v>
      </c>
      <c r="AA48" s="106">
        <v>5</v>
      </c>
      <c r="AB48" s="99">
        <v>64.705882352941202</v>
      </c>
      <c r="AC48" s="99">
        <v>11</v>
      </c>
      <c r="AD48" s="100">
        <v>6</v>
      </c>
      <c r="AE48" s="15">
        <v>46.6666666666667</v>
      </c>
      <c r="AF48" s="15">
        <v>7</v>
      </c>
      <c r="AG48" s="15">
        <v>8</v>
      </c>
      <c r="AH48" s="107">
        <v>61.1111111111111</v>
      </c>
      <c r="AI48" s="107">
        <v>11</v>
      </c>
      <c r="AJ48" s="107">
        <v>7</v>
      </c>
      <c r="AK48" s="108">
        <v>52.941176470588204</v>
      </c>
      <c r="AL48" s="108">
        <v>9</v>
      </c>
      <c r="AM48" s="108">
        <v>8</v>
      </c>
    </row>
    <row r="49" spans="1:39" s="1" customFormat="1" x14ac:dyDescent="0.25">
      <c r="A49" s="42" t="s">
        <v>7870</v>
      </c>
      <c r="B49" s="42">
        <v>160335</v>
      </c>
      <c r="C49" s="43" t="s">
        <v>7871</v>
      </c>
      <c r="D49" s="97">
        <v>94.384699999999995</v>
      </c>
      <c r="E49" s="97">
        <v>4034</v>
      </c>
      <c r="F49" s="97">
        <v>240</v>
      </c>
      <c r="G49" s="98">
        <v>94.956100000000006</v>
      </c>
      <c r="H49" s="98">
        <v>2485</v>
      </c>
      <c r="I49" s="98">
        <v>132</v>
      </c>
      <c r="J49" s="99">
        <v>95.572000000000003</v>
      </c>
      <c r="K49" s="99">
        <v>6734</v>
      </c>
      <c r="L49" s="100">
        <v>312</v>
      </c>
      <c r="M49" s="101">
        <v>94.339600000000004</v>
      </c>
      <c r="N49" s="101">
        <v>100</v>
      </c>
      <c r="O49" s="101">
        <v>6</v>
      </c>
      <c r="P49" s="102">
        <v>95.216700000000003</v>
      </c>
      <c r="Q49" s="102">
        <v>1692</v>
      </c>
      <c r="R49" s="102">
        <v>85</v>
      </c>
      <c r="S49" s="103">
        <v>97.430199999999999</v>
      </c>
      <c r="T49" s="103">
        <v>9251</v>
      </c>
      <c r="U49" s="104">
        <v>244</v>
      </c>
      <c r="V49" s="105">
        <v>96</v>
      </c>
      <c r="W49" s="105">
        <v>24</v>
      </c>
      <c r="X49" s="105">
        <v>1</v>
      </c>
      <c r="Y49" s="106">
        <v>100</v>
      </c>
      <c r="Z49" s="106">
        <v>12</v>
      </c>
      <c r="AA49" s="106">
        <v>0</v>
      </c>
      <c r="AB49" s="99">
        <v>100</v>
      </c>
      <c r="AC49" s="99">
        <v>16</v>
      </c>
      <c r="AD49" s="100">
        <v>0</v>
      </c>
      <c r="AE49" s="15">
        <v>92.307692307692307</v>
      </c>
      <c r="AF49" s="15">
        <v>12</v>
      </c>
      <c r="AG49" s="15">
        <v>1</v>
      </c>
      <c r="AH49" s="107">
        <v>90</v>
      </c>
      <c r="AI49" s="107">
        <v>18</v>
      </c>
      <c r="AJ49" s="107">
        <v>2</v>
      </c>
      <c r="AK49" s="108">
        <v>94.4444444444444</v>
      </c>
      <c r="AL49" s="108">
        <v>17</v>
      </c>
      <c r="AM49" s="108">
        <v>1</v>
      </c>
    </row>
    <row r="50" spans="1:39" s="1" customFormat="1" x14ac:dyDescent="0.25">
      <c r="A50" s="42" t="s">
        <v>7870</v>
      </c>
      <c r="B50" s="42">
        <v>160337</v>
      </c>
      <c r="C50" s="43" t="s">
        <v>7871</v>
      </c>
      <c r="D50" s="97">
        <v>96.2791</v>
      </c>
      <c r="E50" s="97">
        <v>4140</v>
      </c>
      <c r="F50" s="97">
        <v>160</v>
      </c>
      <c r="G50" s="98">
        <v>95.319599999999994</v>
      </c>
      <c r="H50" s="98">
        <v>2505</v>
      </c>
      <c r="I50" s="98">
        <v>123</v>
      </c>
      <c r="J50" s="99">
        <v>95.986999999999995</v>
      </c>
      <c r="K50" s="99">
        <v>6793</v>
      </c>
      <c r="L50" s="100">
        <v>284</v>
      </c>
      <c r="M50" s="101">
        <v>97.142899999999997</v>
      </c>
      <c r="N50" s="101">
        <v>102</v>
      </c>
      <c r="O50" s="101">
        <v>3</v>
      </c>
      <c r="P50" s="102">
        <v>95.975399999999993</v>
      </c>
      <c r="Q50" s="102">
        <v>1717</v>
      </c>
      <c r="R50" s="102">
        <v>72</v>
      </c>
      <c r="S50" s="103">
        <v>96.023399999999995</v>
      </c>
      <c r="T50" s="103">
        <v>9176</v>
      </c>
      <c r="U50" s="104">
        <v>380</v>
      </c>
      <c r="V50" s="105">
        <v>96.153846153846203</v>
      </c>
      <c r="W50" s="105">
        <v>25</v>
      </c>
      <c r="X50" s="105">
        <v>1</v>
      </c>
      <c r="Y50" s="106">
        <v>91.6666666666667</v>
      </c>
      <c r="Z50" s="106">
        <v>11</v>
      </c>
      <c r="AA50" s="106">
        <v>1</v>
      </c>
      <c r="AB50" s="99">
        <v>93.75</v>
      </c>
      <c r="AC50" s="99">
        <v>15</v>
      </c>
      <c r="AD50" s="100">
        <v>1</v>
      </c>
      <c r="AE50" s="15">
        <v>92.307692307692307</v>
      </c>
      <c r="AF50" s="15">
        <v>12</v>
      </c>
      <c r="AG50" s="15">
        <v>1</v>
      </c>
      <c r="AH50" s="107">
        <v>90</v>
      </c>
      <c r="AI50" s="107">
        <v>18</v>
      </c>
      <c r="AJ50" s="107">
        <v>2</v>
      </c>
      <c r="AK50" s="108">
        <v>88.8888888888889</v>
      </c>
      <c r="AL50" s="108">
        <v>16</v>
      </c>
      <c r="AM50" s="108">
        <v>2</v>
      </c>
    </row>
    <row r="51" spans="1:39" s="1" customFormat="1" x14ac:dyDescent="0.25">
      <c r="A51" s="42" t="s">
        <v>7870</v>
      </c>
      <c r="B51" s="42">
        <v>162188</v>
      </c>
      <c r="C51" s="43" t="s">
        <v>7871</v>
      </c>
      <c r="D51" s="97">
        <v>96.433099999999996</v>
      </c>
      <c r="E51" s="97">
        <v>13842</v>
      </c>
      <c r="F51" s="97">
        <v>512</v>
      </c>
      <c r="G51" s="98">
        <v>96.956100000000006</v>
      </c>
      <c r="H51" s="98">
        <v>4523</v>
      </c>
      <c r="I51" s="98">
        <v>142</v>
      </c>
      <c r="J51" s="99">
        <v>97.078900000000004</v>
      </c>
      <c r="K51" s="99">
        <v>8541</v>
      </c>
      <c r="L51" s="100">
        <v>257</v>
      </c>
      <c r="M51" s="101">
        <v>88.465800000000002</v>
      </c>
      <c r="N51" s="101">
        <v>790</v>
      </c>
      <c r="O51" s="101">
        <v>103</v>
      </c>
      <c r="P51" s="102">
        <v>94.938900000000004</v>
      </c>
      <c r="Q51" s="102">
        <v>1632</v>
      </c>
      <c r="R51" s="102">
        <v>87</v>
      </c>
      <c r="S51" s="103">
        <v>92.314700000000002</v>
      </c>
      <c r="T51" s="103">
        <v>10090</v>
      </c>
      <c r="U51" s="104">
        <v>840</v>
      </c>
      <c r="V51" s="105">
        <v>100</v>
      </c>
      <c r="W51" s="105">
        <v>9</v>
      </c>
      <c r="X51" s="105">
        <v>0</v>
      </c>
      <c r="Y51" s="106">
        <v>85.714285714285694</v>
      </c>
      <c r="Z51" s="106">
        <v>12</v>
      </c>
      <c r="AA51" s="106">
        <v>2</v>
      </c>
      <c r="AB51" s="99">
        <v>92.307692307692307</v>
      </c>
      <c r="AC51" s="99">
        <v>12</v>
      </c>
      <c r="AD51" s="100">
        <v>1</v>
      </c>
      <c r="AE51" s="15">
        <v>100</v>
      </c>
      <c r="AF51" s="15">
        <v>2</v>
      </c>
      <c r="AG51" s="15">
        <v>0</v>
      </c>
      <c r="AH51" s="107">
        <v>80</v>
      </c>
      <c r="AI51" s="107">
        <v>8</v>
      </c>
      <c r="AJ51" s="107">
        <v>2</v>
      </c>
      <c r="AK51" s="108">
        <v>81.818181818181799</v>
      </c>
      <c r="AL51" s="108">
        <v>9</v>
      </c>
      <c r="AM51" s="108">
        <v>2</v>
      </c>
    </row>
    <row r="52" spans="1:39" s="1" customFormat="1" x14ac:dyDescent="0.25">
      <c r="A52" s="42" t="s">
        <v>7870</v>
      </c>
      <c r="B52" s="42">
        <v>162190</v>
      </c>
      <c r="C52" s="43" t="s">
        <v>7871</v>
      </c>
      <c r="D52" s="97">
        <v>97.234999999999999</v>
      </c>
      <c r="E52" s="97">
        <v>13961</v>
      </c>
      <c r="F52" s="97">
        <v>397</v>
      </c>
      <c r="G52" s="98">
        <v>97.427700000000002</v>
      </c>
      <c r="H52" s="98">
        <v>4545</v>
      </c>
      <c r="I52" s="98">
        <v>120</v>
      </c>
      <c r="J52" s="99">
        <v>97.272400000000005</v>
      </c>
      <c r="K52" s="99">
        <v>8559</v>
      </c>
      <c r="L52" s="100">
        <v>240</v>
      </c>
      <c r="M52" s="101">
        <v>90.715900000000005</v>
      </c>
      <c r="N52" s="101">
        <v>811</v>
      </c>
      <c r="O52" s="101">
        <v>83</v>
      </c>
      <c r="P52" s="102">
        <v>96.505499999999998</v>
      </c>
      <c r="Q52" s="102">
        <v>1657</v>
      </c>
      <c r="R52" s="102">
        <v>60</v>
      </c>
      <c r="S52" s="103">
        <v>95.451999999999998</v>
      </c>
      <c r="T52" s="103">
        <v>10431</v>
      </c>
      <c r="U52" s="104">
        <v>497</v>
      </c>
      <c r="V52" s="105">
        <v>100</v>
      </c>
      <c r="W52" s="105">
        <v>10</v>
      </c>
      <c r="X52" s="105">
        <v>0</v>
      </c>
      <c r="Y52" s="106">
        <v>78.571428571428598</v>
      </c>
      <c r="Z52" s="106">
        <v>11</v>
      </c>
      <c r="AA52" s="106">
        <v>3</v>
      </c>
      <c r="AB52" s="99">
        <v>100</v>
      </c>
      <c r="AC52" s="99">
        <v>12</v>
      </c>
      <c r="AD52" s="100">
        <v>0</v>
      </c>
      <c r="AE52" s="15">
        <v>50</v>
      </c>
      <c r="AF52" s="15">
        <v>1</v>
      </c>
      <c r="AG52" s="15">
        <v>1</v>
      </c>
      <c r="AH52" s="107">
        <v>100</v>
      </c>
      <c r="AI52" s="107">
        <v>10</v>
      </c>
      <c r="AJ52" s="107">
        <v>0</v>
      </c>
      <c r="AK52" s="108">
        <v>90.909090909090907</v>
      </c>
      <c r="AL52" s="108">
        <v>10</v>
      </c>
      <c r="AM52" s="108">
        <v>1</v>
      </c>
    </row>
    <row r="53" spans="1:39" s="1" customFormat="1" x14ac:dyDescent="0.25">
      <c r="A53" s="42" t="s">
        <v>7870</v>
      </c>
      <c r="B53" s="42">
        <v>162276</v>
      </c>
      <c r="C53" s="43" t="s">
        <v>7871</v>
      </c>
      <c r="D53" s="97">
        <v>86.754499999999993</v>
      </c>
      <c r="E53" s="97">
        <v>12451</v>
      </c>
      <c r="F53" s="97">
        <v>1901</v>
      </c>
      <c r="G53" s="98">
        <v>88.397999999999996</v>
      </c>
      <c r="H53" s="98">
        <v>4122</v>
      </c>
      <c r="I53" s="98">
        <v>541</v>
      </c>
      <c r="J53" s="99">
        <v>88.552899999999994</v>
      </c>
      <c r="K53" s="99">
        <v>7790</v>
      </c>
      <c r="L53" s="100">
        <v>1007</v>
      </c>
      <c r="M53" s="101">
        <v>88.129900000000006</v>
      </c>
      <c r="N53" s="101">
        <v>787</v>
      </c>
      <c r="O53" s="101">
        <v>106</v>
      </c>
      <c r="P53" s="102">
        <v>85.4482</v>
      </c>
      <c r="Q53" s="102">
        <v>1468</v>
      </c>
      <c r="R53" s="102">
        <v>250</v>
      </c>
      <c r="S53" s="103">
        <v>86.886899999999997</v>
      </c>
      <c r="T53" s="103">
        <v>9495</v>
      </c>
      <c r="U53" s="104">
        <v>1433</v>
      </c>
      <c r="V53" s="105">
        <v>50</v>
      </c>
      <c r="W53" s="105">
        <v>6</v>
      </c>
      <c r="X53" s="105">
        <v>6</v>
      </c>
      <c r="Y53" s="106">
        <v>66.6666666666667</v>
      </c>
      <c r="Z53" s="106">
        <v>8</v>
      </c>
      <c r="AA53" s="106">
        <v>4</v>
      </c>
      <c r="AB53" s="99">
        <v>47.058823529411796</v>
      </c>
      <c r="AC53" s="99">
        <v>8</v>
      </c>
      <c r="AD53" s="100">
        <v>9</v>
      </c>
      <c r="AE53" s="15">
        <v>75</v>
      </c>
      <c r="AF53" s="15">
        <v>3</v>
      </c>
      <c r="AG53" s="15">
        <v>1</v>
      </c>
      <c r="AH53" s="107">
        <v>38.461538461538503</v>
      </c>
      <c r="AI53" s="107">
        <v>5</v>
      </c>
      <c r="AJ53" s="107">
        <v>8</v>
      </c>
      <c r="AK53" s="108">
        <v>33.3333333333333</v>
      </c>
      <c r="AL53" s="108">
        <v>5</v>
      </c>
      <c r="AM53" s="108">
        <v>10</v>
      </c>
    </row>
    <row r="54" spans="1:39" s="1" customFormat="1" x14ac:dyDescent="0.25">
      <c r="A54" s="42" t="s">
        <v>7870</v>
      </c>
      <c r="B54" s="42">
        <v>162280</v>
      </c>
      <c r="C54" s="43" t="s">
        <v>7871</v>
      </c>
      <c r="D54" s="97">
        <v>96.550299999999993</v>
      </c>
      <c r="E54" s="97">
        <v>13854</v>
      </c>
      <c r="F54" s="97">
        <v>495</v>
      </c>
      <c r="G54" s="98">
        <v>97.362799999999993</v>
      </c>
      <c r="H54" s="98">
        <v>4541</v>
      </c>
      <c r="I54" s="98">
        <v>123</v>
      </c>
      <c r="J54" s="99">
        <v>97.522199999999998</v>
      </c>
      <c r="K54" s="99">
        <v>8580</v>
      </c>
      <c r="L54" s="100">
        <v>218</v>
      </c>
      <c r="M54" s="101">
        <v>97.0852</v>
      </c>
      <c r="N54" s="101">
        <v>866</v>
      </c>
      <c r="O54" s="101">
        <v>26</v>
      </c>
      <c r="P54" s="102">
        <v>96.858599999999996</v>
      </c>
      <c r="Q54" s="102">
        <v>1665</v>
      </c>
      <c r="R54" s="102">
        <v>54</v>
      </c>
      <c r="S54" s="103">
        <v>95.496600000000001</v>
      </c>
      <c r="T54" s="103">
        <v>10433</v>
      </c>
      <c r="U54" s="104">
        <v>492</v>
      </c>
      <c r="V54" s="105">
        <v>100</v>
      </c>
      <c r="W54" s="105">
        <v>13</v>
      </c>
      <c r="X54" s="105">
        <v>0</v>
      </c>
      <c r="Y54" s="106">
        <v>91.6666666666667</v>
      </c>
      <c r="Z54" s="106">
        <v>11</v>
      </c>
      <c r="AA54" s="106">
        <v>1</v>
      </c>
      <c r="AB54" s="99">
        <v>93.75</v>
      </c>
      <c r="AC54" s="99">
        <v>15</v>
      </c>
      <c r="AD54" s="100">
        <v>1</v>
      </c>
      <c r="AE54" s="15">
        <v>100</v>
      </c>
      <c r="AF54" s="15">
        <v>4</v>
      </c>
      <c r="AG54" s="15">
        <v>0</v>
      </c>
      <c r="AH54" s="107">
        <v>92.307692307692307</v>
      </c>
      <c r="AI54" s="107">
        <v>12</v>
      </c>
      <c r="AJ54" s="107">
        <v>1</v>
      </c>
      <c r="AK54" s="108">
        <v>87.5</v>
      </c>
      <c r="AL54" s="108">
        <v>14</v>
      </c>
      <c r="AM54" s="108">
        <v>2</v>
      </c>
    </row>
    <row r="55" spans="1:39" s="1" customFormat="1" x14ac:dyDescent="0.25">
      <c r="A55" s="42" t="s">
        <v>7870</v>
      </c>
      <c r="B55" s="42">
        <v>162295</v>
      </c>
      <c r="C55" s="43" t="s">
        <v>7871</v>
      </c>
      <c r="D55" s="97">
        <v>96.5167</v>
      </c>
      <c r="E55" s="97">
        <v>13854</v>
      </c>
      <c r="F55" s="97">
        <v>500</v>
      </c>
      <c r="G55" s="98">
        <v>96.483000000000004</v>
      </c>
      <c r="H55" s="98">
        <v>4499</v>
      </c>
      <c r="I55" s="98">
        <v>164</v>
      </c>
      <c r="J55" s="99">
        <v>95.555800000000005</v>
      </c>
      <c r="K55" s="99">
        <v>8407</v>
      </c>
      <c r="L55" s="100">
        <v>391</v>
      </c>
      <c r="M55" s="101">
        <v>96.864500000000007</v>
      </c>
      <c r="N55" s="101">
        <v>865</v>
      </c>
      <c r="O55" s="101">
        <v>28</v>
      </c>
      <c r="P55" s="102">
        <v>97.206100000000006</v>
      </c>
      <c r="Q55" s="102">
        <v>1670</v>
      </c>
      <c r="R55" s="102">
        <v>48</v>
      </c>
      <c r="S55" s="103">
        <v>83.135099999999994</v>
      </c>
      <c r="T55" s="103">
        <v>9085</v>
      </c>
      <c r="U55" s="104">
        <v>1843</v>
      </c>
      <c r="V55" s="105">
        <v>90.909090909090907</v>
      </c>
      <c r="W55" s="105">
        <v>10</v>
      </c>
      <c r="X55" s="105">
        <v>1</v>
      </c>
      <c r="Y55" s="106">
        <v>92.857142857142904</v>
      </c>
      <c r="Z55" s="106">
        <v>13</v>
      </c>
      <c r="AA55" s="106">
        <v>1</v>
      </c>
      <c r="AB55" s="99">
        <v>93.3333333333333</v>
      </c>
      <c r="AC55" s="99">
        <v>14</v>
      </c>
      <c r="AD55" s="100">
        <v>1</v>
      </c>
      <c r="AE55" s="15">
        <v>100</v>
      </c>
      <c r="AF55" s="15">
        <v>3</v>
      </c>
      <c r="AG55" s="15">
        <v>0</v>
      </c>
      <c r="AH55" s="107">
        <v>92.307692307692307</v>
      </c>
      <c r="AI55" s="107">
        <v>12</v>
      </c>
      <c r="AJ55" s="107">
        <v>1</v>
      </c>
      <c r="AK55" s="108">
        <v>85.714285714285694</v>
      </c>
      <c r="AL55" s="108">
        <v>12</v>
      </c>
      <c r="AM55" s="108">
        <v>2</v>
      </c>
    </row>
    <row r="56" spans="1:39" s="1" customFormat="1" x14ac:dyDescent="0.25">
      <c r="A56" s="42" t="s">
        <v>7870</v>
      </c>
      <c r="B56" s="42">
        <v>162344</v>
      </c>
      <c r="C56" s="43" t="s">
        <v>7871</v>
      </c>
      <c r="D56" s="97">
        <v>85.099000000000004</v>
      </c>
      <c r="E56" s="97">
        <v>12210</v>
      </c>
      <c r="F56" s="97">
        <v>2138</v>
      </c>
      <c r="G56" s="98">
        <v>96.7624</v>
      </c>
      <c r="H56" s="98">
        <v>4513</v>
      </c>
      <c r="I56" s="98">
        <v>151</v>
      </c>
      <c r="J56" s="99">
        <v>96.351399999999998</v>
      </c>
      <c r="K56" s="99">
        <v>8477</v>
      </c>
      <c r="L56" s="100">
        <v>321</v>
      </c>
      <c r="M56" s="101">
        <v>95.6327</v>
      </c>
      <c r="N56" s="101">
        <v>854</v>
      </c>
      <c r="O56" s="101">
        <v>39</v>
      </c>
      <c r="P56" s="102">
        <v>94.703100000000006</v>
      </c>
      <c r="Q56" s="102">
        <v>1627</v>
      </c>
      <c r="R56" s="102">
        <v>91</v>
      </c>
      <c r="S56" s="103">
        <v>82.161799999999999</v>
      </c>
      <c r="T56" s="103">
        <v>8977</v>
      </c>
      <c r="U56" s="104">
        <v>1949</v>
      </c>
      <c r="V56" s="105">
        <v>88.8888888888889</v>
      </c>
      <c r="W56" s="105">
        <v>8</v>
      </c>
      <c r="X56" s="105">
        <v>1</v>
      </c>
      <c r="Y56" s="106">
        <v>100</v>
      </c>
      <c r="Z56" s="106">
        <v>18</v>
      </c>
      <c r="AA56" s="106">
        <v>0</v>
      </c>
      <c r="AB56" s="99">
        <v>78.947368421052602</v>
      </c>
      <c r="AC56" s="99">
        <v>15</v>
      </c>
      <c r="AD56" s="100">
        <v>4</v>
      </c>
      <c r="AE56" s="15">
        <v>100</v>
      </c>
      <c r="AF56" s="15">
        <v>10</v>
      </c>
      <c r="AG56" s="15">
        <v>0</v>
      </c>
      <c r="AH56" s="107">
        <v>100</v>
      </c>
      <c r="AI56" s="107">
        <v>13</v>
      </c>
      <c r="AJ56" s="107">
        <v>0</v>
      </c>
      <c r="AK56" s="108">
        <v>68.75</v>
      </c>
      <c r="AL56" s="108">
        <v>11</v>
      </c>
      <c r="AM56" s="108">
        <v>5</v>
      </c>
    </row>
    <row r="57" spans="1:39" s="1" customFormat="1" x14ac:dyDescent="0.25">
      <c r="A57" s="42" t="s">
        <v>7870</v>
      </c>
      <c r="B57" s="42">
        <v>162418</v>
      </c>
      <c r="C57" s="43" t="s">
        <v>7871</v>
      </c>
      <c r="D57" s="97">
        <v>96.573300000000003</v>
      </c>
      <c r="E57" s="97">
        <v>13725</v>
      </c>
      <c r="F57" s="97">
        <v>487</v>
      </c>
      <c r="G57" s="98">
        <v>95.115600000000001</v>
      </c>
      <c r="H57" s="98">
        <v>4401</v>
      </c>
      <c r="I57" s="98">
        <v>226</v>
      </c>
      <c r="J57" s="99">
        <v>96.962800000000001</v>
      </c>
      <c r="K57" s="99">
        <v>8492</v>
      </c>
      <c r="L57" s="100">
        <v>266</v>
      </c>
      <c r="M57" s="101">
        <v>95.146699999999996</v>
      </c>
      <c r="N57" s="101">
        <v>843</v>
      </c>
      <c r="O57" s="101">
        <v>43</v>
      </c>
      <c r="P57" s="102">
        <v>97.1143</v>
      </c>
      <c r="Q57" s="102">
        <v>1649</v>
      </c>
      <c r="R57" s="102">
        <v>49</v>
      </c>
      <c r="S57" s="103">
        <v>95.873000000000005</v>
      </c>
      <c r="T57" s="103">
        <v>10384</v>
      </c>
      <c r="U57" s="104">
        <v>447</v>
      </c>
      <c r="V57" s="105">
        <v>100</v>
      </c>
      <c r="W57" s="105">
        <v>15</v>
      </c>
      <c r="X57" s="105">
        <v>0</v>
      </c>
      <c r="Y57" s="106">
        <v>91.304347826086996</v>
      </c>
      <c r="Z57" s="106">
        <v>21</v>
      </c>
      <c r="AA57" s="106">
        <v>2</v>
      </c>
      <c r="AB57" s="99">
        <v>95.454545454545496</v>
      </c>
      <c r="AC57" s="99">
        <v>21</v>
      </c>
      <c r="AD57" s="100">
        <v>1</v>
      </c>
      <c r="AE57" s="15">
        <v>100</v>
      </c>
      <c r="AF57" s="15">
        <v>14</v>
      </c>
      <c r="AG57" s="15">
        <v>0</v>
      </c>
      <c r="AH57" s="107">
        <v>93.3333333333333</v>
      </c>
      <c r="AI57" s="107">
        <v>14</v>
      </c>
      <c r="AJ57" s="107">
        <v>1</v>
      </c>
      <c r="AK57" s="108">
        <v>94.117647058823493</v>
      </c>
      <c r="AL57" s="108">
        <v>16</v>
      </c>
      <c r="AM57" s="108">
        <v>1</v>
      </c>
    </row>
    <row r="58" spans="1:39" s="1" customFormat="1" x14ac:dyDescent="0.25">
      <c r="A58" s="42" t="s">
        <v>7870</v>
      </c>
      <c r="B58" s="42">
        <v>162422</v>
      </c>
      <c r="C58" s="43" t="s">
        <v>7871</v>
      </c>
      <c r="D58" s="97">
        <v>96.787999999999997</v>
      </c>
      <c r="E58" s="97">
        <v>13831</v>
      </c>
      <c r="F58" s="97">
        <v>459</v>
      </c>
      <c r="G58" s="98">
        <v>96.447000000000003</v>
      </c>
      <c r="H58" s="98">
        <v>4479</v>
      </c>
      <c r="I58" s="98">
        <v>165</v>
      </c>
      <c r="J58" s="99">
        <v>96.74</v>
      </c>
      <c r="K58" s="99">
        <v>8487</v>
      </c>
      <c r="L58" s="100">
        <v>286</v>
      </c>
      <c r="M58" s="101">
        <v>94.932400000000001</v>
      </c>
      <c r="N58" s="101">
        <v>843</v>
      </c>
      <c r="O58" s="101">
        <v>45</v>
      </c>
      <c r="P58" s="102">
        <v>96.315799999999996</v>
      </c>
      <c r="Q58" s="102">
        <v>1647</v>
      </c>
      <c r="R58" s="102">
        <v>63</v>
      </c>
      <c r="S58" s="103">
        <v>96.461399999999998</v>
      </c>
      <c r="T58" s="103">
        <v>10495</v>
      </c>
      <c r="U58" s="104">
        <v>385</v>
      </c>
      <c r="V58" s="105">
        <v>87.5</v>
      </c>
      <c r="W58" s="105">
        <v>14</v>
      </c>
      <c r="X58" s="105">
        <v>2</v>
      </c>
      <c r="Y58" s="106">
        <v>100</v>
      </c>
      <c r="Z58" s="106">
        <v>22</v>
      </c>
      <c r="AA58" s="106">
        <v>0</v>
      </c>
      <c r="AB58" s="99">
        <v>95.454545454545496</v>
      </c>
      <c r="AC58" s="99">
        <v>21</v>
      </c>
      <c r="AD58" s="100">
        <v>1</v>
      </c>
      <c r="AE58" s="15">
        <v>93.3333333333333</v>
      </c>
      <c r="AF58" s="15">
        <v>14</v>
      </c>
      <c r="AG58" s="15">
        <v>1</v>
      </c>
      <c r="AH58" s="107">
        <v>93.3333333333333</v>
      </c>
      <c r="AI58" s="107">
        <v>14</v>
      </c>
      <c r="AJ58" s="107">
        <v>1</v>
      </c>
      <c r="AK58" s="108">
        <v>100</v>
      </c>
      <c r="AL58" s="108">
        <v>16</v>
      </c>
      <c r="AM58" s="108">
        <v>0</v>
      </c>
    </row>
    <row r="59" spans="1:39" s="1" customFormat="1" x14ac:dyDescent="0.25">
      <c r="A59" s="42" t="s">
        <v>7872</v>
      </c>
      <c r="B59" s="42">
        <v>194404</v>
      </c>
      <c r="C59" s="43" t="s">
        <v>7873</v>
      </c>
      <c r="D59" s="97">
        <v>94.858699999999999</v>
      </c>
      <c r="E59" s="97">
        <v>8192</v>
      </c>
      <c r="F59" s="97">
        <v>444</v>
      </c>
      <c r="G59" s="98">
        <v>95.5792</v>
      </c>
      <c r="H59" s="98">
        <v>16691</v>
      </c>
      <c r="I59" s="98">
        <v>772</v>
      </c>
      <c r="J59" s="99">
        <v>95.676000000000002</v>
      </c>
      <c r="K59" s="99">
        <v>21109</v>
      </c>
      <c r="L59" s="100">
        <v>954</v>
      </c>
      <c r="M59" s="101">
        <v>95.471000000000004</v>
      </c>
      <c r="N59" s="101">
        <v>2635</v>
      </c>
      <c r="O59" s="101">
        <v>125</v>
      </c>
      <c r="P59" s="102">
        <v>94.851200000000006</v>
      </c>
      <c r="Q59" s="102">
        <v>11698</v>
      </c>
      <c r="R59" s="102">
        <v>635</v>
      </c>
      <c r="S59" s="103">
        <v>95.031099999999995</v>
      </c>
      <c r="T59" s="103">
        <v>16811</v>
      </c>
      <c r="U59" s="104">
        <v>879</v>
      </c>
      <c r="V59" s="105">
        <v>91.6666666666667</v>
      </c>
      <c r="W59" s="105">
        <v>11</v>
      </c>
      <c r="X59" s="105">
        <v>1</v>
      </c>
      <c r="Y59" s="106">
        <v>100</v>
      </c>
      <c r="Z59" s="106">
        <v>17</v>
      </c>
      <c r="AA59" s="106">
        <v>0</v>
      </c>
      <c r="AB59" s="99">
        <v>76</v>
      </c>
      <c r="AC59" s="99">
        <v>19</v>
      </c>
      <c r="AD59" s="100">
        <v>6</v>
      </c>
      <c r="AE59" s="15">
        <v>93.3333333333333</v>
      </c>
      <c r="AF59" s="15">
        <v>14</v>
      </c>
      <c r="AG59" s="15">
        <v>1</v>
      </c>
      <c r="AH59" s="107">
        <v>79.310344827586206</v>
      </c>
      <c r="AI59" s="107">
        <v>23</v>
      </c>
      <c r="AJ59" s="107">
        <v>6</v>
      </c>
      <c r="AK59" s="108">
        <v>83.3333333333333</v>
      </c>
      <c r="AL59" s="108">
        <v>15</v>
      </c>
      <c r="AM59" s="108">
        <v>3</v>
      </c>
    </row>
    <row r="60" spans="1:39" s="1" customFormat="1" x14ac:dyDescent="0.25">
      <c r="A60" s="42" t="s">
        <v>7872</v>
      </c>
      <c r="B60" s="42">
        <v>194489</v>
      </c>
      <c r="C60" s="43" t="s">
        <v>7873</v>
      </c>
      <c r="D60" s="97">
        <v>96.61</v>
      </c>
      <c r="E60" s="97">
        <v>8350</v>
      </c>
      <c r="F60" s="97">
        <v>293</v>
      </c>
      <c r="G60" s="98">
        <v>96.855500000000006</v>
      </c>
      <c r="H60" s="98">
        <v>16941</v>
      </c>
      <c r="I60" s="98">
        <v>550</v>
      </c>
      <c r="J60" s="99">
        <v>96.513499999999993</v>
      </c>
      <c r="K60" s="99">
        <v>21315</v>
      </c>
      <c r="L60" s="100">
        <v>770</v>
      </c>
      <c r="M60" s="101">
        <v>95.159599999999998</v>
      </c>
      <c r="N60" s="101">
        <v>2654</v>
      </c>
      <c r="O60" s="101">
        <v>135</v>
      </c>
      <c r="P60" s="102">
        <v>96.168800000000005</v>
      </c>
      <c r="Q60" s="102">
        <v>11873</v>
      </c>
      <c r="R60" s="102">
        <v>473</v>
      </c>
      <c r="S60" s="103">
        <v>96.385000000000005</v>
      </c>
      <c r="T60" s="103">
        <v>17064</v>
      </c>
      <c r="U60" s="104">
        <v>640</v>
      </c>
      <c r="V60" s="105">
        <v>69.230769230769198</v>
      </c>
      <c r="W60" s="105">
        <v>18</v>
      </c>
      <c r="X60" s="105">
        <v>8</v>
      </c>
      <c r="Y60" s="106">
        <v>75</v>
      </c>
      <c r="Z60" s="106">
        <v>15</v>
      </c>
      <c r="AA60" s="106">
        <v>5</v>
      </c>
      <c r="AB60" s="99">
        <v>60</v>
      </c>
      <c r="AC60" s="99">
        <v>15</v>
      </c>
      <c r="AD60" s="100">
        <v>10</v>
      </c>
      <c r="AE60" s="15">
        <v>73.3333333333333</v>
      </c>
      <c r="AF60" s="15">
        <v>11</v>
      </c>
      <c r="AG60" s="15">
        <v>4</v>
      </c>
      <c r="AH60" s="107">
        <v>75</v>
      </c>
      <c r="AI60" s="107">
        <v>24</v>
      </c>
      <c r="AJ60" s="107">
        <v>8</v>
      </c>
      <c r="AK60" s="108">
        <v>70</v>
      </c>
      <c r="AL60" s="108">
        <v>14</v>
      </c>
      <c r="AM60" s="108">
        <v>6</v>
      </c>
    </row>
    <row r="61" spans="1:39" s="1" customFormat="1" x14ac:dyDescent="0.25">
      <c r="A61" s="42" t="s">
        <v>7872</v>
      </c>
      <c r="B61" s="42">
        <v>194494</v>
      </c>
      <c r="C61" s="43" t="s">
        <v>7873</v>
      </c>
      <c r="D61" s="97">
        <v>86.219300000000004</v>
      </c>
      <c r="E61" s="97">
        <v>8365</v>
      </c>
      <c r="F61" s="97">
        <v>1337</v>
      </c>
      <c r="G61" s="98">
        <v>89.231800000000007</v>
      </c>
      <c r="H61" s="98">
        <v>16971</v>
      </c>
      <c r="I61" s="98">
        <v>2048</v>
      </c>
      <c r="J61" s="99">
        <v>93.831000000000003</v>
      </c>
      <c r="K61" s="99">
        <v>21507</v>
      </c>
      <c r="L61" s="100">
        <v>1414</v>
      </c>
      <c r="M61" s="101">
        <v>28.221399999999999</v>
      </c>
      <c r="N61" s="101">
        <v>2672</v>
      </c>
      <c r="O61" s="101">
        <v>6796</v>
      </c>
      <c r="P61" s="102">
        <v>79.619900000000001</v>
      </c>
      <c r="Q61" s="102">
        <v>11939</v>
      </c>
      <c r="R61" s="102">
        <v>3056</v>
      </c>
      <c r="S61" s="103">
        <v>89.587800000000001</v>
      </c>
      <c r="T61" s="103">
        <v>17148</v>
      </c>
      <c r="U61" s="104">
        <v>1993</v>
      </c>
      <c r="V61" s="105">
        <v>76</v>
      </c>
      <c r="W61" s="105">
        <v>19</v>
      </c>
      <c r="X61" s="105">
        <v>6</v>
      </c>
      <c r="Y61" s="106">
        <v>57.142857142857103</v>
      </c>
      <c r="Z61" s="106">
        <v>12</v>
      </c>
      <c r="AA61" s="106">
        <v>9</v>
      </c>
      <c r="AB61" s="99">
        <v>72</v>
      </c>
      <c r="AC61" s="99">
        <v>18</v>
      </c>
      <c r="AD61" s="100">
        <v>7</v>
      </c>
      <c r="AE61" s="15">
        <v>70.588235294117695</v>
      </c>
      <c r="AF61" s="15">
        <v>12</v>
      </c>
      <c r="AG61" s="15">
        <v>5</v>
      </c>
      <c r="AH61" s="107">
        <v>76.6666666666667</v>
      </c>
      <c r="AI61" s="107">
        <v>23</v>
      </c>
      <c r="AJ61" s="107">
        <v>7</v>
      </c>
      <c r="AK61" s="108">
        <v>66.6666666666667</v>
      </c>
      <c r="AL61" s="108">
        <v>14</v>
      </c>
      <c r="AM61" s="108">
        <v>7</v>
      </c>
    </row>
    <row r="62" spans="1:39" s="1" customFormat="1" x14ac:dyDescent="0.25">
      <c r="A62" s="42" t="s">
        <v>7872</v>
      </c>
      <c r="B62" s="42">
        <v>194519</v>
      </c>
      <c r="C62" s="43" t="s">
        <v>7873</v>
      </c>
      <c r="D62" s="97">
        <v>96.866600000000005</v>
      </c>
      <c r="E62" s="97">
        <v>9398</v>
      </c>
      <c r="F62" s="97">
        <v>304</v>
      </c>
      <c r="G62" s="98">
        <v>96.408299999999997</v>
      </c>
      <c r="H62" s="98">
        <v>18333</v>
      </c>
      <c r="I62" s="98">
        <v>683</v>
      </c>
      <c r="J62" s="99">
        <v>96.406300000000002</v>
      </c>
      <c r="K62" s="99">
        <v>22078</v>
      </c>
      <c r="L62" s="100">
        <v>823</v>
      </c>
      <c r="M62" s="101">
        <v>96.773499999999999</v>
      </c>
      <c r="N62" s="101">
        <v>9178</v>
      </c>
      <c r="O62" s="101">
        <v>306</v>
      </c>
      <c r="P62" s="102">
        <v>97.419799999999995</v>
      </c>
      <c r="Q62" s="102">
        <v>14612</v>
      </c>
      <c r="R62" s="102">
        <v>387</v>
      </c>
      <c r="S62" s="103">
        <v>96.134</v>
      </c>
      <c r="T62" s="103">
        <v>18401</v>
      </c>
      <c r="U62" s="104">
        <v>740</v>
      </c>
      <c r="V62" s="105">
        <v>80.952380952380906</v>
      </c>
      <c r="W62" s="105">
        <v>17</v>
      </c>
      <c r="X62" s="105">
        <v>4</v>
      </c>
      <c r="Y62" s="106">
        <v>80</v>
      </c>
      <c r="Z62" s="106">
        <v>16</v>
      </c>
      <c r="AA62" s="106">
        <v>4</v>
      </c>
      <c r="AB62" s="99">
        <v>70.8333333333333</v>
      </c>
      <c r="AC62" s="99">
        <v>17</v>
      </c>
      <c r="AD62" s="100">
        <v>7</v>
      </c>
      <c r="AE62" s="15">
        <v>68.421052631578902</v>
      </c>
      <c r="AF62" s="15">
        <v>13</v>
      </c>
      <c r="AG62" s="15">
        <v>6</v>
      </c>
      <c r="AH62" s="107">
        <v>75</v>
      </c>
      <c r="AI62" s="107">
        <v>18</v>
      </c>
      <c r="AJ62" s="107">
        <v>6</v>
      </c>
      <c r="AK62" s="108">
        <v>71.428571428571402</v>
      </c>
      <c r="AL62" s="108">
        <v>15</v>
      </c>
      <c r="AM62" s="108">
        <v>6</v>
      </c>
    </row>
    <row r="63" spans="1:39" s="1" customFormat="1" x14ac:dyDescent="0.25">
      <c r="A63" s="42" t="s">
        <v>7872</v>
      </c>
      <c r="B63" s="42">
        <v>194530</v>
      </c>
      <c r="C63" s="43" t="s">
        <v>7873</v>
      </c>
      <c r="D63" s="97">
        <v>96.866299999999995</v>
      </c>
      <c r="E63" s="97">
        <v>9397</v>
      </c>
      <c r="F63" s="97">
        <v>304</v>
      </c>
      <c r="G63" s="98">
        <v>97.081599999999995</v>
      </c>
      <c r="H63" s="98">
        <v>18462</v>
      </c>
      <c r="I63" s="98">
        <v>555</v>
      </c>
      <c r="J63" s="99">
        <v>97.227800000000002</v>
      </c>
      <c r="K63" s="99">
        <v>22271</v>
      </c>
      <c r="L63" s="100">
        <v>635</v>
      </c>
      <c r="M63" s="101">
        <v>97.416700000000006</v>
      </c>
      <c r="N63" s="101">
        <v>9239</v>
      </c>
      <c r="O63" s="101">
        <v>245</v>
      </c>
      <c r="P63" s="102">
        <v>96.693299999999994</v>
      </c>
      <c r="Q63" s="102">
        <v>14504</v>
      </c>
      <c r="R63" s="102">
        <v>496</v>
      </c>
      <c r="S63" s="103">
        <v>96.6083</v>
      </c>
      <c r="T63" s="103">
        <v>18486</v>
      </c>
      <c r="U63" s="104">
        <v>649</v>
      </c>
      <c r="V63" s="105">
        <v>65.2173913043478</v>
      </c>
      <c r="W63" s="105">
        <v>15</v>
      </c>
      <c r="X63" s="105">
        <v>8</v>
      </c>
      <c r="Y63" s="106">
        <v>76.190476190476204</v>
      </c>
      <c r="Z63" s="106">
        <v>16</v>
      </c>
      <c r="AA63" s="106">
        <v>5</v>
      </c>
      <c r="AB63" s="99">
        <v>72.413793103448299</v>
      </c>
      <c r="AC63" s="99">
        <v>21</v>
      </c>
      <c r="AD63" s="100">
        <v>8</v>
      </c>
      <c r="AE63" s="15">
        <v>64.705882352941202</v>
      </c>
      <c r="AF63" s="15">
        <v>11</v>
      </c>
      <c r="AG63" s="15">
        <v>6</v>
      </c>
      <c r="AH63" s="107">
        <v>61.538461538461497</v>
      </c>
      <c r="AI63" s="107">
        <v>16</v>
      </c>
      <c r="AJ63" s="107">
        <v>10</v>
      </c>
      <c r="AK63" s="108">
        <v>59.090909090909101</v>
      </c>
      <c r="AL63" s="108">
        <v>13</v>
      </c>
      <c r="AM63" s="108">
        <v>9</v>
      </c>
    </row>
    <row r="64" spans="1:39" s="1" customFormat="1" x14ac:dyDescent="0.25">
      <c r="A64" s="42" t="s">
        <v>7872</v>
      </c>
      <c r="B64" s="42">
        <v>194533</v>
      </c>
      <c r="C64" s="43" t="s">
        <v>7873</v>
      </c>
      <c r="D64" s="97">
        <v>96.330699999999993</v>
      </c>
      <c r="E64" s="97">
        <v>9346</v>
      </c>
      <c r="F64" s="97">
        <v>356</v>
      </c>
      <c r="G64" s="98">
        <v>97.092399999999998</v>
      </c>
      <c r="H64" s="98">
        <v>18466</v>
      </c>
      <c r="I64" s="98">
        <v>553</v>
      </c>
      <c r="J64" s="99">
        <v>97.3155</v>
      </c>
      <c r="K64" s="99">
        <v>22294</v>
      </c>
      <c r="L64" s="100">
        <v>615</v>
      </c>
      <c r="M64" s="101">
        <v>97.47</v>
      </c>
      <c r="N64" s="101">
        <v>9246</v>
      </c>
      <c r="O64" s="101">
        <v>240</v>
      </c>
      <c r="P64" s="102">
        <v>96.932699999999997</v>
      </c>
      <c r="Q64" s="102">
        <v>14537</v>
      </c>
      <c r="R64" s="102">
        <v>460</v>
      </c>
      <c r="S64" s="103">
        <v>96.943299999999994</v>
      </c>
      <c r="T64" s="103">
        <v>18553</v>
      </c>
      <c r="U64" s="104">
        <v>585</v>
      </c>
      <c r="V64" s="105">
        <v>63.636363636363598</v>
      </c>
      <c r="W64" s="105">
        <v>14</v>
      </c>
      <c r="X64" s="105">
        <v>8</v>
      </c>
      <c r="Y64" s="106">
        <v>77.272727272727295</v>
      </c>
      <c r="Z64" s="106">
        <v>17</v>
      </c>
      <c r="AA64" s="106">
        <v>5</v>
      </c>
      <c r="AB64" s="99">
        <v>78.571428571428598</v>
      </c>
      <c r="AC64" s="99">
        <v>22</v>
      </c>
      <c r="AD64" s="100">
        <v>6</v>
      </c>
      <c r="AE64" s="15">
        <v>50</v>
      </c>
      <c r="AF64" s="15">
        <v>8</v>
      </c>
      <c r="AG64" s="15">
        <v>8</v>
      </c>
      <c r="AH64" s="107">
        <v>58.3333333333333</v>
      </c>
      <c r="AI64" s="107">
        <v>14</v>
      </c>
      <c r="AJ64" s="107">
        <v>10</v>
      </c>
      <c r="AK64" s="108">
        <v>63.636363636363598</v>
      </c>
      <c r="AL64" s="108">
        <v>14</v>
      </c>
      <c r="AM64" s="108">
        <v>8</v>
      </c>
    </row>
    <row r="65" spans="1:39" s="1" customFormat="1" x14ac:dyDescent="0.25">
      <c r="A65" s="42" t="s">
        <v>7872</v>
      </c>
      <c r="B65" s="42">
        <v>194552</v>
      </c>
      <c r="C65" s="43" t="s">
        <v>7873</v>
      </c>
      <c r="D65" s="97">
        <v>96.257000000000005</v>
      </c>
      <c r="E65" s="97">
        <v>9335</v>
      </c>
      <c r="F65" s="97">
        <v>363</v>
      </c>
      <c r="G65" s="98">
        <v>96.849000000000004</v>
      </c>
      <c r="H65" s="98">
        <v>18411</v>
      </c>
      <c r="I65" s="98">
        <v>599</v>
      </c>
      <c r="J65" s="99">
        <v>97.012200000000007</v>
      </c>
      <c r="K65" s="99">
        <v>22209</v>
      </c>
      <c r="L65" s="100">
        <v>684</v>
      </c>
      <c r="M65" s="101">
        <v>97.985900000000001</v>
      </c>
      <c r="N65" s="101">
        <v>9292</v>
      </c>
      <c r="O65" s="101">
        <v>191</v>
      </c>
      <c r="P65" s="102">
        <v>96.536500000000004</v>
      </c>
      <c r="Q65" s="102">
        <v>14466</v>
      </c>
      <c r="R65" s="102">
        <v>519</v>
      </c>
      <c r="S65" s="103">
        <v>96.435500000000005</v>
      </c>
      <c r="T65" s="103">
        <v>18451</v>
      </c>
      <c r="U65" s="104">
        <v>682</v>
      </c>
      <c r="V65" s="105">
        <v>70</v>
      </c>
      <c r="W65" s="105">
        <v>14</v>
      </c>
      <c r="X65" s="105">
        <v>6</v>
      </c>
      <c r="Y65" s="106">
        <v>80.952380952380906</v>
      </c>
      <c r="Z65" s="106">
        <v>17</v>
      </c>
      <c r="AA65" s="106">
        <v>4</v>
      </c>
      <c r="AB65" s="99">
        <v>66.6666666666667</v>
      </c>
      <c r="AC65" s="99">
        <v>18</v>
      </c>
      <c r="AD65" s="100">
        <v>9</v>
      </c>
      <c r="AE65" s="15">
        <v>61.904761904761898</v>
      </c>
      <c r="AF65" s="15">
        <v>13</v>
      </c>
      <c r="AG65" s="15">
        <v>8</v>
      </c>
      <c r="AH65" s="107">
        <v>66.6666666666667</v>
      </c>
      <c r="AI65" s="107">
        <v>14</v>
      </c>
      <c r="AJ65" s="107">
        <v>7</v>
      </c>
      <c r="AK65" s="108">
        <v>63.157894736842103</v>
      </c>
      <c r="AL65" s="108">
        <v>12</v>
      </c>
      <c r="AM65" s="108">
        <v>7</v>
      </c>
    </row>
    <row r="66" spans="1:39" s="1" customFormat="1" x14ac:dyDescent="0.25">
      <c r="A66" s="42" t="s">
        <v>7872</v>
      </c>
      <c r="B66" s="42">
        <v>194556</v>
      </c>
      <c r="C66" s="43" t="s">
        <v>7873</v>
      </c>
      <c r="D66" s="97">
        <v>94.341399999999993</v>
      </c>
      <c r="E66" s="97">
        <v>9153</v>
      </c>
      <c r="F66" s="97">
        <v>549</v>
      </c>
      <c r="G66" s="98">
        <v>97.075699999999998</v>
      </c>
      <c r="H66" s="98">
        <v>18457</v>
      </c>
      <c r="I66" s="98">
        <v>556</v>
      </c>
      <c r="J66" s="99">
        <v>95.781800000000004</v>
      </c>
      <c r="K66" s="99">
        <v>21935</v>
      </c>
      <c r="L66" s="100">
        <v>966</v>
      </c>
      <c r="M66" s="101">
        <v>97.183199999999999</v>
      </c>
      <c r="N66" s="101">
        <v>9212</v>
      </c>
      <c r="O66" s="101">
        <v>267</v>
      </c>
      <c r="P66" s="102">
        <v>96.405500000000004</v>
      </c>
      <c r="Q66" s="102">
        <v>14456</v>
      </c>
      <c r="R66" s="102">
        <v>539</v>
      </c>
      <c r="S66" s="103">
        <v>95.768500000000003</v>
      </c>
      <c r="T66" s="103">
        <v>18332</v>
      </c>
      <c r="U66" s="104">
        <v>810</v>
      </c>
      <c r="V66" s="105">
        <v>68.421052631578902</v>
      </c>
      <c r="W66" s="105">
        <v>13</v>
      </c>
      <c r="X66" s="105">
        <v>6</v>
      </c>
      <c r="Y66" s="106">
        <v>72.727272727272705</v>
      </c>
      <c r="Z66" s="106">
        <v>16</v>
      </c>
      <c r="AA66" s="106">
        <v>6</v>
      </c>
      <c r="AB66" s="99">
        <v>62.5</v>
      </c>
      <c r="AC66" s="99">
        <v>15</v>
      </c>
      <c r="AD66" s="100">
        <v>9</v>
      </c>
      <c r="AE66" s="15">
        <v>45</v>
      </c>
      <c r="AF66" s="15">
        <v>9</v>
      </c>
      <c r="AG66" s="15">
        <v>11</v>
      </c>
      <c r="AH66" s="107">
        <v>75</v>
      </c>
      <c r="AI66" s="107">
        <v>15</v>
      </c>
      <c r="AJ66" s="107">
        <v>5</v>
      </c>
      <c r="AK66" s="108">
        <v>52.631578947368403</v>
      </c>
      <c r="AL66" s="108">
        <v>10</v>
      </c>
      <c r="AM66" s="108">
        <v>9</v>
      </c>
    </row>
    <row r="67" spans="1:39" s="1" customFormat="1" x14ac:dyDescent="0.25">
      <c r="A67" s="42" t="s">
        <v>7872</v>
      </c>
      <c r="B67" s="42">
        <v>194561</v>
      </c>
      <c r="C67" s="43" t="s">
        <v>7873</v>
      </c>
      <c r="D67" s="97">
        <v>96.547499999999999</v>
      </c>
      <c r="E67" s="97">
        <v>9368</v>
      </c>
      <c r="F67" s="97">
        <v>335</v>
      </c>
      <c r="G67" s="98">
        <v>96.513800000000003</v>
      </c>
      <c r="H67" s="98">
        <v>18355</v>
      </c>
      <c r="I67" s="98">
        <v>663</v>
      </c>
      <c r="J67" s="99">
        <v>96.746399999999994</v>
      </c>
      <c r="K67" s="99">
        <v>22153</v>
      </c>
      <c r="L67" s="100">
        <v>745</v>
      </c>
      <c r="M67" s="101">
        <v>97.974299999999999</v>
      </c>
      <c r="N67" s="101">
        <v>9286</v>
      </c>
      <c r="O67" s="101">
        <v>192</v>
      </c>
      <c r="P67" s="102">
        <v>96.4405</v>
      </c>
      <c r="Q67" s="102">
        <v>14468</v>
      </c>
      <c r="R67" s="102">
        <v>534</v>
      </c>
      <c r="S67" s="103">
        <v>95.637900000000002</v>
      </c>
      <c r="T67" s="103">
        <v>18307</v>
      </c>
      <c r="U67" s="104">
        <v>835</v>
      </c>
      <c r="V67" s="105">
        <v>73.684210526315795</v>
      </c>
      <c r="W67" s="105">
        <v>14</v>
      </c>
      <c r="X67" s="105">
        <v>5</v>
      </c>
      <c r="Y67" s="106">
        <v>76.190476190476204</v>
      </c>
      <c r="Z67" s="106">
        <v>16</v>
      </c>
      <c r="AA67" s="106">
        <v>5</v>
      </c>
      <c r="AB67" s="99">
        <v>72.727272727272705</v>
      </c>
      <c r="AC67" s="99">
        <v>16</v>
      </c>
      <c r="AD67" s="100">
        <v>6</v>
      </c>
      <c r="AE67" s="15">
        <v>61.904761904761898</v>
      </c>
      <c r="AF67" s="15">
        <v>13</v>
      </c>
      <c r="AG67" s="15">
        <v>8</v>
      </c>
      <c r="AH67" s="107">
        <v>73.684210526315795</v>
      </c>
      <c r="AI67" s="107">
        <v>14</v>
      </c>
      <c r="AJ67" s="107">
        <v>5</v>
      </c>
      <c r="AK67" s="108">
        <v>57.894736842105303</v>
      </c>
      <c r="AL67" s="108">
        <v>11</v>
      </c>
      <c r="AM67" s="108">
        <v>8</v>
      </c>
    </row>
    <row r="68" spans="1:39" s="1" customFormat="1" x14ac:dyDescent="0.25">
      <c r="A68" s="42" t="s">
        <v>7872</v>
      </c>
      <c r="B68" s="42">
        <v>194577</v>
      </c>
      <c r="C68" s="43" t="s">
        <v>7873</v>
      </c>
      <c r="D68" s="97">
        <v>94.323499999999996</v>
      </c>
      <c r="E68" s="97">
        <v>9139</v>
      </c>
      <c r="F68" s="97">
        <v>550</v>
      </c>
      <c r="G68" s="98">
        <v>96.676500000000004</v>
      </c>
      <c r="H68" s="98">
        <v>18355</v>
      </c>
      <c r="I68" s="98">
        <v>631</v>
      </c>
      <c r="J68" s="99">
        <v>94.019000000000005</v>
      </c>
      <c r="K68" s="99">
        <v>21520</v>
      </c>
      <c r="L68" s="100">
        <v>1369</v>
      </c>
      <c r="M68" s="101">
        <v>90.073800000000006</v>
      </c>
      <c r="N68" s="101">
        <v>8539</v>
      </c>
      <c r="O68" s="101">
        <v>941</v>
      </c>
      <c r="P68" s="102">
        <v>95.605699999999999</v>
      </c>
      <c r="Q68" s="102">
        <v>14316</v>
      </c>
      <c r="R68" s="102">
        <v>658</v>
      </c>
      <c r="S68" s="103">
        <v>95.382300000000001</v>
      </c>
      <c r="T68" s="103">
        <v>18239</v>
      </c>
      <c r="U68" s="104">
        <v>883</v>
      </c>
      <c r="V68" s="105">
        <v>71.428571428571402</v>
      </c>
      <c r="W68" s="105">
        <v>15</v>
      </c>
      <c r="X68" s="105">
        <v>6</v>
      </c>
      <c r="Y68" s="106">
        <v>78.947368421052602</v>
      </c>
      <c r="Z68" s="106">
        <v>15</v>
      </c>
      <c r="AA68" s="106">
        <v>4</v>
      </c>
      <c r="AB68" s="99">
        <v>66.6666666666667</v>
      </c>
      <c r="AC68" s="99">
        <v>12</v>
      </c>
      <c r="AD68" s="100">
        <v>6</v>
      </c>
      <c r="AE68" s="15">
        <v>59.090909090909101</v>
      </c>
      <c r="AF68" s="15">
        <v>13</v>
      </c>
      <c r="AG68" s="15">
        <v>9</v>
      </c>
      <c r="AH68" s="107">
        <v>70</v>
      </c>
      <c r="AI68" s="107">
        <v>14</v>
      </c>
      <c r="AJ68" s="107">
        <v>6</v>
      </c>
      <c r="AK68" s="108">
        <v>55</v>
      </c>
      <c r="AL68" s="108">
        <v>11</v>
      </c>
      <c r="AM68" s="108">
        <v>9</v>
      </c>
    </row>
    <row r="69" spans="1:39" s="1" customFormat="1" x14ac:dyDescent="0.25">
      <c r="A69" s="42" t="s">
        <v>7872</v>
      </c>
      <c r="B69" s="42">
        <v>194582</v>
      </c>
      <c r="C69" s="43" t="s">
        <v>7873</v>
      </c>
      <c r="D69" s="97">
        <v>50.469700000000003</v>
      </c>
      <c r="E69" s="97">
        <v>4889</v>
      </c>
      <c r="F69" s="97">
        <v>4798</v>
      </c>
      <c r="G69" s="98">
        <v>50.7288</v>
      </c>
      <c r="H69" s="98">
        <v>9640</v>
      </c>
      <c r="I69" s="98">
        <v>9363</v>
      </c>
      <c r="J69" s="99">
        <v>50.270800000000001</v>
      </c>
      <c r="K69" s="99">
        <v>11509</v>
      </c>
      <c r="L69" s="100">
        <v>11385</v>
      </c>
      <c r="M69" s="101">
        <v>26.305800000000001</v>
      </c>
      <c r="N69" s="101">
        <v>2493</v>
      </c>
      <c r="O69" s="101">
        <v>6984</v>
      </c>
      <c r="P69" s="102">
        <v>48.389200000000002</v>
      </c>
      <c r="Q69" s="102">
        <v>7255</v>
      </c>
      <c r="R69" s="102">
        <v>7738</v>
      </c>
      <c r="S69" s="103">
        <v>47.959200000000003</v>
      </c>
      <c r="T69" s="103">
        <v>9177</v>
      </c>
      <c r="U69" s="104">
        <v>9958</v>
      </c>
      <c r="V69" s="105">
        <v>34.7826086956522</v>
      </c>
      <c r="W69" s="105">
        <v>8</v>
      </c>
      <c r="X69" s="105">
        <v>15</v>
      </c>
      <c r="Y69" s="106">
        <v>22.2222222222222</v>
      </c>
      <c r="Z69" s="106">
        <v>4</v>
      </c>
      <c r="AA69" s="106">
        <v>14</v>
      </c>
      <c r="AB69" s="99">
        <v>33.3333333333333</v>
      </c>
      <c r="AC69" s="99">
        <v>6</v>
      </c>
      <c r="AD69" s="100">
        <v>12</v>
      </c>
      <c r="AE69" s="15">
        <v>40</v>
      </c>
      <c r="AF69" s="15">
        <v>8</v>
      </c>
      <c r="AG69" s="15">
        <v>12</v>
      </c>
      <c r="AH69" s="107">
        <v>38.8888888888889</v>
      </c>
      <c r="AI69" s="107">
        <v>7</v>
      </c>
      <c r="AJ69" s="107">
        <v>11</v>
      </c>
      <c r="AK69" s="108">
        <v>26.315789473684202</v>
      </c>
      <c r="AL69" s="108">
        <v>5</v>
      </c>
      <c r="AM69" s="108">
        <v>14</v>
      </c>
    </row>
    <row r="70" spans="1:39" s="1" customFormat="1" x14ac:dyDescent="0.25">
      <c r="A70" s="42" t="s">
        <v>7874</v>
      </c>
      <c r="B70" s="42">
        <v>211430</v>
      </c>
      <c r="C70" s="43" t="s">
        <v>7875</v>
      </c>
      <c r="D70" s="97">
        <v>0.29749999999999999</v>
      </c>
      <c r="E70" s="97">
        <v>10</v>
      </c>
      <c r="F70" s="97">
        <v>3351</v>
      </c>
      <c r="G70" s="98">
        <v>0.34260000000000002</v>
      </c>
      <c r="H70" s="98">
        <v>21</v>
      </c>
      <c r="I70" s="98">
        <v>6109</v>
      </c>
      <c r="J70" s="99">
        <v>0.29470000000000002</v>
      </c>
      <c r="K70" s="99">
        <v>48</v>
      </c>
      <c r="L70" s="100">
        <v>16240</v>
      </c>
      <c r="M70" s="101">
        <v>0.46079999999999999</v>
      </c>
      <c r="N70" s="101">
        <v>7</v>
      </c>
      <c r="O70" s="101">
        <v>1512</v>
      </c>
      <c r="P70" s="102">
        <v>0.33090000000000003</v>
      </c>
      <c r="Q70" s="102">
        <v>17</v>
      </c>
      <c r="R70" s="102">
        <v>5120</v>
      </c>
      <c r="S70" s="103">
        <v>0.27050000000000002</v>
      </c>
      <c r="T70" s="103">
        <v>37</v>
      </c>
      <c r="U70" s="104">
        <v>13642</v>
      </c>
      <c r="V70" s="105">
        <v>16.6666666666667</v>
      </c>
      <c r="W70" s="105">
        <v>2</v>
      </c>
      <c r="X70" s="105">
        <v>10</v>
      </c>
      <c r="Y70" s="106">
        <v>10</v>
      </c>
      <c r="Z70" s="106">
        <v>1</v>
      </c>
      <c r="AA70" s="106">
        <v>9</v>
      </c>
      <c r="AB70" s="99">
        <v>6.6666666666666696</v>
      </c>
      <c r="AC70" s="99">
        <v>1</v>
      </c>
      <c r="AD70" s="100">
        <v>14</v>
      </c>
      <c r="AE70" s="15">
        <v>0</v>
      </c>
      <c r="AF70" s="15">
        <v>0</v>
      </c>
      <c r="AG70" s="15">
        <v>10</v>
      </c>
      <c r="AH70" s="107">
        <v>0</v>
      </c>
      <c r="AI70" s="107">
        <v>0</v>
      </c>
      <c r="AJ70" s="107">
        <v>10</v>
      </c>
      <c r="AK70" s="108">
        <v>0</v>
      </c>
      <c r="AL70" s="108">
        <v>0</v>
      </c>
      <c r="AM70" s="108">
        <v>10</v>
      </c>
    </row>
    <row r="71" spans="1:39" s="1" customFormat="1" x14ac:dyDescent="0.25">
      <c r="A71" s="42" t="s">
        <v>7874</v>
      </c>
      <c r="B71" s="42">
        <v>211439</v>
      </c>
      <c r="C71" s="43" t="s">
        <v>7875</v>
      </c>
      <c r="D71" s="97">
        <v>0.26769999999999999</v>
      </c>
      <c r="E71" s="97">
        <v>9</v>
      </c>
      <c r="F71" s="97">
        <v>3353</v>
      </c>
      <c r="G71" s="98">
        <v>0.19570000000000001</v>
      </c>
      <c r="H71" s="98">
        <v>12</v>
      </c>
      <c r="I71" s="98">
        <v>6119</v>
      </c>
      <c r="J71" s="99">
        <v>0.25180000000000002</v>
      </c>
      <c r="K71" s="99">
        <v>41</v>
      </c>
      <c r="L71" s="100">
        <v>16243</v>
      </c>
      <c r="M71" s="101">
        <v>0.78949999999999998</v>
      </c>
      <c r="N71" s="101">
        <v>12</v>
      </c>
      <c r="O71" s="101">
        <v>1508</v>
      </c>
      <c r="P71" s="102">
        <v>0.46729999999999999</v>
      </c>
      <c r="Q71" s="102">
        <v>24</v>
      </c>
      <c r="R71" s="102">
        <v>5112</v>
      </c>
      <c r="S71" s="103">
        <v>0.34370000000000001</v>
      </c>
      <c r="T71" s="103">
        <v>47</v>
      </c>
      <c r="U71" s="104">
        <v>13626</v>
      </c>
      <c r="V71" s="105">
        <v>7.1428571428571397</v>
      </c>
      <c r="W71" s="105">
        <v>1</v>
      </c>
      <c r="X71" s="105">
        <v>13</v>
      </c>
      <c r="Y71" s="106">
        <v>6.25</v>
      </c>
      <c r="Z71" s="106">
        <v>1</v>
      </c>
      <c r="AA71" s="106">
        <v>15</v>
      </c>
      <c r="AB71" s="99">
        <v>12.5</v>
      </c>
      <c r="AC71" s="99">
        <v>2</v>
      </c>
      <c r="AD71" s="100">
        <v>14</v>
      </c>
      <c r="AE71" s="15">
        <v>0</v>
      </c>
      <c r="AF71" s="15">
        <v>0</v>
      </c>
      <c r="AG71" s="15">
        <v>12</v>
      </c>
      <c r="AH71" s="107">
        <v>0</v>
      </c>
      <c r="AI71" s="107">
        <v>0</v>
      </c>
      <c r="AJ71" s="107">
        <v>13</v>
      </c>
      <c r="AK71" s="108">
        <v>7.6923076923076898</v>
      </c>
      <c r="AL71" s="108">
        <v>1</v>
      </c>
      <c r="AM71" s="108">
        <v>12</v>
      </c>
    </row>
    <row r="72" spans="1:39" s="1" customFormat="1" x14ac:dyDescent="0.25">
      <c r="A72" s="42" t="s">
        <v>7546</v>
      </c>
      <c r="B72" s="42">
        <v>26750</v>
      </c>
      <c r="C72" s="43" t="s">
        <v>7876</v>
      </c>
      <c r="D72" s="97">
        <v>3.7046000000000001</v>
      </c>
      <c r="E72" s="97">
        <v>159</v>
      </c>
      <c r="F72" s="97">
        <v>4133</v>
      </c>
      <c r="G72" s="98">
        <v>3.1633</v>
      </c>
      <c r="H72" s="98">
        <v>31</v>
      </c>
      <c r="I72" s="98">
        <v>949</v>
      </c>
      <c r="J72" s="99">
        <v>3.3304999999999998</v>
      </c>
      <c r="K72" s="99">
        <v>119</v>
      </c>
      <c r="L72" s="100">
        <v>3454</v>
      </c>
      <c r="M72" s="101">
        <v>1.875</v>
      </c>
      <c r="N72" s="101">
        <v>3</v>
      </c>
      <c r="O72" s="101">
        <v>157</v>
      </c>
      <c r="P72" s="102">
        <v>2.5381</v>
      </c>
      <c r="Q72" s="102">
        <v>10</v>
      </c>
      <c r="R72" s="102">
        <v>384</v>
      </c>
      <c r="S72" s="103">
        <v>2.6934</v>
      </c>
      <c r="T72" s="103">
        <v>125</v>
      </c>
      <c r="U72" s="104">
        <v>4516</v>
      </c>
      <c r="V72" s="105">
        <v>13.5135135135135</v>
      </c>
      <c r="W72" s="105">
        <v>5</v>
      </c>
      <c r="X72" s="105">
        <v>32</v>
      </c>
      <c r="Y72" s="106">
        <v>14.285714285714301</v>
      </c>
      <c r="Z72" s="106">
        <v>6</v>
      </c>
      <c r="AA72" s="106">
        <v>36</v>
      </c>
      <c r="AB72" s="99">
        <v>13.953488372093</v>
      </c>
      <c r="AC72" s="99">
        <v>6</v>
      </c>
      <c r="AD72" s="100">
        <v>37</v>
      </c>
      <c r="AE72" s="15">
        <v>8</v>
      </c>
      <c r="AF72" s="15">
        <v>2</v>
      </c>
      <c r="AG72" s="15">
        <v>23</v>
      </c>
      <c r="AH72" s="107">
        <v>17.241379310344801</v>
      </c>
      <c r="AI72" s="107">
        <v>5</v>
      </c>
      <c r="AJ72" s="107">
        <v>24</v>
      </c>
      <c r="AK72" s="108">
        <v>15.789473684210501</v>
      </c>
      <c r="AL72" s="108">
        <v>6</v>
      </c>
      <c r="AM72" s="108">
        <v>32</v>
      </c>
    </row>
    <row r="73" spans="1:39" s="1" customFormat="1" x14ac:dyDescent="0.25">
      <c r="A73" s="42" t="s">
        <v>7546</v>
      </c>
      <c r="B73" s="42">
        <v>26807</v>
      </c>
      <c r="C73" s="43" t="s">
        <v>7876</v>
      </c>
      <c r="D73" s="97">
        <v>4.6475999999999997</v>
      </c>
      <c r="E73" s="97">
        <v>180</v>
      </c>
      <c r="F73" s="97">
        <v>3693</v>
      </c>
      <c r="G73" s="98">
        <v>2.9638</v>
      </c>
      <c r="H73" s="98">
        <v>27</v>
      </c>
      <c r="I73" s="98">
        <v>884</v>
      </c>
      <c r="J73" s="99">
        <v>3.577</v>
      </c>
      <c r="K73" s="99">
        <v>114</v>
      </c>
      <c r="L73" s="100">
        <v>3073</v>
      </c>
      <c r="M73" s="101">
        <v>0.6452</v>
      </c>
      <c r="N73" s="101">
        <v>1</v>
      </c>
      <c r="O73" s="101">
        <v>154</v>
      </c>
      <c r="P73" s="102">
        <v>4.7770999999999999</v>
      </c>
      <c r="Q73" s="102">
        <v>15</v>
      </c>
      <c r="R73" s="102">
        <v>299</v>
      </c>
      <c r="S73" s="103">
        <v>3.2202999999999999</v>
      </c>
      <c r="T73" s="103">
        <v>133</v>
      </c>
      <c r="U73" s="104">
        <v>3997</v>
      </c>
      <c r="V73" s="105">
        <v>25.806451612903199</v>
      </c>
      <c r="W73" s="105">
        <v>8</v>
      </c>
      <c r="X73" s="105">
        <v>23</v>
      </c>
      <c r="Y73" s="106">
        <v>36.842105263157897</v>
      </c>
      <c r="Z73" s="106">
        <v>7</v>
      </c>
      <c r="AA73" s="106">
        <v>12</v>
      </c>
      <c r="AB73" s="99">
        <v>24</v>
      </c>
      <c r="AC73" s="99">
        <v>6</v>
      </c>
      <c r="AD73" s="100">
        <v>19</v>
      </c>
      <c r="AE73" s="15">
        <v>29.411764705882401</v>
      </c>
      <c r="AF73" s="15">
        <v>5</v>
      </c>
      <c r="AG73" s="15">
        <v>12</v>
      </c>
      <c r="AH73" s="107">
        <v>38.461538461538503</v>
      </c>
      <c r="AI73" s="107">
        <v>10</v>
      </c>
      <c r="AJ73" s="107">
        <v>16</v>
      </c>
      <c r="AK73" s="108">
        <v>35</v>
      </c>
      <c r="AL73" s="108">
        <v>7</v>
      </c>
      <c r="AM73" s="108">
        <v>13</v>
      </c>
    </row>
    <row r="74" spans="1:39" s="1" customFormat="1" x14ac:dyDescent="0.25">
      <c r="A74" s="42" t="s">
        <v>7546</v>
      </c>
      <c r="B74" s="42">
        <v>26834</v>
      </c>
      <c r="C74" s="43" t="s">
        <v>7876</v>
      </c>
      <c r="D74" s="97">
        <v>3.734</v>
      </c>
      <c r="E74" s="97">
        <v>160</v>
      </c>
      <c r="F74" s="97">
        <v>4125</v>
      </c>
      <c r="G74" s="98">
        <v>4.7035</v>
      </c>
      <c r="H74" s="98">
        <v>46</v>
      </c>
      <c r="I74" s="98">
        <v>932</v>
      </c>
      <c r="J74" s="99">
        <v>6.0503999999999998</v>
      </c>
      <c r="K74" s="99">
        <v>216</v>
      </c>
      <c r="L74" s="100">
        <v>3354</v>
      </c>
      <c r="M74" s="101">
        <v>1.25</v>
      </c>
      <c r="N74" s="101">
        <v>2</v>
      </c>
      <c r="O74" s="101">
        <v>158</v>
      </c>
      <c r="P74" s="102">
        <v>3.3163</v>
      </c>
      <c r="Q74" s="102">
        <v>13</v>
      </c>
      <c r="R74" s="102">
        <v>379</v>
      </c>
      <c r="S74" s="103">
        <v>2.7387999999999999</v>
      </c>
      <c r="T74" s="103">
        <v>127</v>
      </c>
      <c r="U74" s="104">
        <v>4510</v>
      </c>
      <c r="V74" s="105">
        <v>12.962962962962999</v>
      </c>
      <c r="W74" s="105">
        <v>7</v>
      </c>
      <c r="X74" s="105">
        <v>47</v>
      </c>
      <c r="Y74" s="106">
        <v>32.5</v>
      </c>
      <c r="Z74" s="106">
        <v>13</v>
      </c>
      <c r="AA74" s="106">
        <v>27</v>
      </c>
      <c r="AB74" s="99">
        <v>20.5128205128205</v>
      </c>
      <c r="AC74" s="99">
        <v>8</v>
      </c>
      <c r="AD74" s="100">
        <v>31</v>
      </c>
      <c r="AE74" s="15">
        <v>22.2222222222222</v>
      </c>
      <c r="AF74" s="15">
        <v>6</v>
      </c>
      <c r="AG74" s="15">
        <v>21</v>
      </c>
      <c r="AH74" s="107">
        <v>25</v>
      </c>
      <c r="AI74" s="107">
        <v>10</v>
      </c>
      <c r="AJ74" s="107">
        <v>30</v>
      </c>
      <c r="AK74" s="108">
        <v>15.2173913043478</v>
      </c>
      <c r="AL74" s="108">
        <v>7</v>
      </c>
      <c r="AM74" s="108">
        <v>39</v>
      </c>
    </row>
    <row r="75" spans="1:39" s="1" customFormat="1" x14ac:dyDescent="0.25">
      <c r="A75" s="42" t="s">
        <v>7546</v>
      </c>
      <c r="B75" s="42">
        <v>26838</v>
      </c>
      <c r="C75" s="43" t="s">
        <v>7876</v>
      </c>
      <c r="D75" s="97">
        <v>4.2464000000000004</v>
      </c>
      <c r="E75" s="97">
        <v>182</v>
      </c>
      <c r="F75" s="97">
        <v>4104</v>
      </c>
      <c r="G75" s="98">
        <v>4.4012000000000002</v>
      </c>
      <c r="H75" s="98">
        <v>43</v>
      </c>
      <c r="I75" s="98">
        <v>934</v>
      </c>
      <c r="J75" s="99">
        <v>5.0979999999999999</v>
      </c>
      <c r="K75" s="99">
        <v>182</v>
      </c>
      <c r="L75" s="100">
        <v>3388</v>
      </c>
      <c r="M75" s="101">
        <v>1.2658</v>
      </c>
      <c r="N75" s="101">
        <v>2</v>
      </c>
      <c r="O75" s="101">
        <v>156</v>
      </c>
      <c r="P75" s="102">
        <v>3.2995000000000001</v>
      </c>
      <c r="Q75" s="102">
        <v>13</v>
      </c>
      <c r="R75" s="102">
        <v>381</v>
      </c>
      <c r="S75" s="103">
        <v>2.8898000000000001</v>
      </c>
      <c r="T75" s="103">
        <v>134</v>
      </c>
      <c r="U75" s="104">
        <v>4503</v>
      </c>
      <c r="V75" s="105">
        <v>15.094339622641501</v>
      </c>
      <c r="W75" s="105">
        <v>8</v>
      </c>
      <c r="X75" s="105">
        <v>45</v>
      </c>
      <c r="Y75" s="106">
        <v>30.769230769230798</v>
      </c>
      <c r="Z75" s="106">
        <v>12</v>
      </c>
      <c r="AA75" s="106">
        <v>27</v>
      </c>
      <c r="AB75" s="99">
        <v>20</v>
      </c>
      <c r="AC75" s="99">
        <v>8</v>
      </c>
      <c r="AD75" s="100">
        <v>32</v>
      </c>
      <c r="AE75" s="15">
        <v>23.076923076923102</v>
      </c>
      <c r="AF75" s="15">
        <v>6</v>
      </c>
      <c r="AG75" s="15">
        <v>20</v>
      </c>
      <c r="AH75" s="107">
        <v>23.8095238095238</v>
      </c>
      <c r="AI75" s="107">
        <v>10</v>
      </c>
      <c r="AJ75" s="107">
        <v>32</v>
      </c>
      <c r="AK75" s="108">
        <v>9.0909090909090899</v>
      </c>
      <c r="AL75" s="108">
        <v>4</v>
      </c>
      <c r="AM75" s="108">
        <v>40</v>
      </c>
    </row>
    <row r="76" spans="1:39" s="1" customFormat="1" x14ac:dyDescent="0.25">
      <c r="A76" s="42" t="s">
        <v>7546</v>
      </c>
      <c r="B76" s="42">
        <v>26844</v>
      </c>
      <c r="C76" s="43" t="s">
        <v>7876</v>
      </c>
      <c r="D76" s="97">
        <v>3.9860000000000002</v>
      </c>
      <c r="E76" s="97">
        <v>171</v>
      </c>
      <c r="F76" s="97">
        <v>4119</v>
      </c>
      <c r="G76" s="98">
        <v>2.6530999999999998</v>
      </c>
      <c r="H76" s="98">
        <v>26</v>
      </c>
      <c r="I76" s="98">
        <v>954</v>
      </c>
      <c r="J76" s="99">
        <v>3.5274000000000001</v>
      </c>
      <c r="K76" s="99">
        <v>126</v>
      </c>
      <c r="L76" s="100">
        <v>3446</v>
      </c>
      <c r="M76" s="101">
        <v>0.625</v>
      </c>
      <c r="N76" s="101">
        <v>1</v>
      </c>
      <c r="O76" s="101">
        <v>159</v>
      </c>
      <c r="P76" s="102">
        <v>3.3248000000000002</v>
      </c>
      <c r="Q76" s="102">
        <v>13</v>
      </c>
      <c r="R76" s="102">
        <v>378</v>
      </c>
      <c r="S76" s="103">
        <v>2.8460999999999999</v>
      </c>
      <c r="T76" s="103">
        <v>132</v>
      </c>
      <c r="U76" s="104">
        <v>4506</v>
      </c>
      <c r="V76" s="105">
        <v>16.981132075471699</v>
      </c>
      <c r="W76" s="105">
        <v>9</v>
      </c>
      <c r="X76" s="105">
        <v>44</v>
      </c>
      <c r="Y76" s="106">
        <v>16.6666666666667</v>
      </c>
      <c r="Z76" s="106">
        <v>7</v>
      </c>
      <c r="AA76" s="106">
        <v>35</v>
      </c>
      <c r="AB76" s="99">
        <v>19.512195121951201</v>
      </c>
      <c r="AC76" s="99">
        <v>8</v>
      </c>
      <c r="AD76" s="100">
        <v>33</v>
      </c>
      <c r="AE76" s="15">
        <v>20.689655172413801</v>
      </c>
      <c r="AF76" s="15">
        <v>6</v>
      </c>
      <c r="AG76" s="15">
        <v>23</v>
      </c>
      <c r="AH76" s="107">
        <v>25.581395348837201</v>
      </c>
      <c r="AI76" s="107">
        <v>11</v>
      </c>
      <c r="AJ76" s="107">
        <v>32</v>
      </c>
      <c r="AK76" s="108">
        <v>8.8888888888888893</v>
      </c>
      <c r="AL76" s="108">
        <v>4</v>
      </c>
      <c r="AM76" s="108">
        <v>41</v>
      </c>
    </row>
    <row r="77" spans="1:39" s="1" customFormat="1" x14ac:dyDescent="0.25">
      <c r="A77" s="42" t="s">
        <v>7546</v>
      </c>
      <c r="B77" s="42">
        <v>26904</v>
      </c>
      <c r="C77" s="43" t="s">
        <v>7876</v>
      </c>
      <c r="D77" s="97">
        <v>4.2016999999999998</v>
      </c>
      <c r="E77" s="97">
        <v>180</v>
      </c>
      <c r="F77" s="97">
        <v>4104</v>
      </c>
      <c r="G77" s="98">
        <v>2.6667000000000001</v>
      </c>
      <c r="H77" s="98">
        <v>26</v>
      </c>
      <c r="I77" s="98">
        <v>949</v>
      </c>
      <c r="J77" s="99">
        <v>3.5583999999999998</v>
      </c>
      <c r="K77" s="99">
        <v>127</v>
      </c>
      <c r="L77" s="100">
        <v>3442</v>
      </c>
      <c r="M77" s="101">
        <v>0.625</v>
      </c>
      <c r="N77" s="101">
        <v>1</v>
      </c>
      <c r="O77" s="101">
        <v>159</v>
      </c>
      <c r="P77" s="102">
        <v>3.3079000000000001</v>
      </c>
      <c r="Q77" s="102">
        <v>13</v>
      </c>
      <c r="R77" s="102">
        <v>380</v>
      </c>
      <c r="S77" s="103">
        <v>2.9361000000000002</v>
      </c>
      <c r="T77" s="103">
        <v>136</v>
      </c>
      <c r="U77" s="104">
        <v>4496</v>
      </c>
      <c r="V77" s="105">
        <v>14.285714285714301</v>
      </c>
      <c r="W77" s="105">
        <v>5</v>
      </c>
      <c r="X77" s="105">
        <v>30</v>
      </c>
      <c r="Y77" s="106">
        <v>24.390243902439</v>
      </c>
      <c r="Z77" s="106">
        <v>10</v>
      </c>
      <c r="AA77" s="106">
        <v>31</v>
      </c>
      <c r="AB77" s="99">
        <v>13.3333333333333</v>
      </c>
      <c r="AC77" s="99">
        <v>6</v>
      </c>
      <c r="AD77" s="100">
        <v>39</v>
      </c>
      <c r="AE77" s="15">
        <v>12.5</v>
      </c>
      <c r="AF77" s="15">
        <v>4</v>
      </c>
      <c r="AG77" s="15">
        <v>28</v>
      </c>
      <c r="AH77" s="107">
        <v>17.1428571428571</v>
      </c>
      <c r="AI77" s="107">
        <v>6</v>
      </c>
      <c r="AJ77" s="107">
        <v>29</v>
      </c>
      <c r="AK77" s="108">
        <v>5</v>
      </c>
      <c r="AL77" s="108">
        <v>2</v>
      </c>
      <c r="AM77" s="108">
        <v>38</v>
      </c>
    </row>
    <row r="78" spans="1:39" s="1" customFormat="1" x14ac:dyDescent="0.25">
      <c r="A78" s="42" t="s">
        <v>7546</v>
      </c>
      <c r="B78" s="42">
        <v>26910</v>
      </c>
      <c r="C78" s="43" t="s">
        <v>7876</v>
      </c>
      <c r="D78" s="97">
        <v>4.2413999999999996</v>
      </c>
      <c r="E78" s="97">
        <v>182</v>
      </c>
      <c r="F78" s="97">
        <v>4109</v>
      </c>
      <c r="G78" s="98">
        <v>2.7578999999999998</v>
      </c>
      <c r="H78" s="98">
        <v>27</v>
      </c>
      <c r="I78" s="98">
        <v>952</v>
      </c>
      <c r="J78" s="99">
        <v>3.3584999999999998</v>
      </c>
      <c r="K78" s="99">
        <v>120</v>
      </c>
      <c r="L78" s="100">
        <v>3453</v>
      </c>
      <c r="M78" s="101">
        <v>1.2579</v>
      </c>
      <c r="N78" s="101">
        <v>2</v>
      </c>
      <c r="O78" s="101">
        <v>157</v>
      </c>
      <c r="P78" s="102">
        <v>3.2995000000000001</v>
      </c>
      <c r="Q78" s="102">
        <v>13</v>
      </c>
      <c r="R78" s="102">
        <v>381</v>
      </c>
      <c r="S78" s="103">
        <v>2.9767000000000001</v>
      </c>
      <c r="T78" s="103">
        <v>138</v>
      </c>
      <c r="U78" s="104">
        <v>4498</v>
      </c>
      <c r="V78" s="105">
        <v>13.8888888888889</v>
      </c>
      <c r="W78" s="105">
        <v>5</v>
      </c>
      <c r="X78" s="105">
        <v>31</v>
      </c>
      <c r="Y78" s="106">
        <v>20.930232558139501</v>
      </c>
      <c r="Z78" s="106">
        <v>9</v>
      </c>
      <c r="AA78" s="106">
        <v>34</v>
      </c>
      <c r="AB78" s="99">
        <v>10.2040816326531</v>
      </c>
      <c r="AC78" s="99">
        <v>5</v>
      </c>
      <c r="AD78" s="100">
        <v>44</v>
      </c>
      <c r="AE78" s="15">
        <v>9.375</v>
      </c>
      <c r="AF78" s="15">
        <v>3</v>
      </c>
      <c r="AG78" s="15">
        <v>29</v>
      </c>
      <c r="AH78" s="107">
        <v>20.588235294117599</v>
      </c>
      <c r="AI78" s="107">
        <v>7</v>
      </c>
      <c r="AJ78" s="107">
        <v>27</v>
      </c>
      <c r="AK78" s="108">
        <v>7.3170731707317103</v>
      </c>
      <c r="AL78" s="108">
        <v>3</v>
      </c>
      <c r="AM78" s="108">
        <v>38</v>
      </c>
    </row>
    <row r="79" spans="1:39" s="1" customFormat="1" x14ac:dyDescent="0.25">
      <c r="A79" s="42" t="s">
        <v>7546</v>
      </c>
      <c r="B79" s="42">
        <v>26923</v>
      </c>
      <c r="C79" s="43" t="s">
        <v>7876</v>
      </c>
      <c r="D79" s="97">
        <v>3.8031000000000001</v>
      </c>
      <c r="E79" s="97">
        <v>163</v>
      </c>
      <c r="F79" s="97">
        <v>4123</v>
      </c>
      <c r="G79" s="98">
        <v>2.5535999999999999</v>
      </c>
      <c r="H79" s="98">
        <v>25</v>
      </c>
      <c r="I79" s="98">
        <v>954</v>
      </c>
      <c r="J79" s="99">
        <v>3.6435</v>
      </c>
      <c r="K79" s="99">
        <v>130</v>
      </c>
      <c r="L79" s="100">
        <v>3438</v>
      </c>
      <c r="M79" s="101">
        <v>0.62890000000000001</v>
      </c>
      <c r="N79" s="101">
        <v>1</v>
      </c>
      <c r="O79" s="101">
        <v>158</v>
      </c>
      <c r="P79" s="102">
        <v>3.8071000000000002</v>
      </c>
      <c r="Q79" s="102">
        <v>15</v>
      </c>
      <c r="R79" s="102">
        <v>379</v>
      </c>
      <c r="S79" s="103">
        <v>3.1560999999999999</v>
      </c>
      <c r="T79" s="103">
        <v>146</v>
      </c>
      <c r="U79" s="104">
        <v>4480</v>
      </c>
      <c r="V79" s="105">
        <v>11.1111111111111</v>
      </c>
      <c r="W79" s="105">
        <v>4</v>
      </c>
      <c r="X79" s="105">
        <v>32</v>
      </c>
      <c r="Y79" s="106">
        <v>25.581395348837201</v>
      </c>
      <c r="Z79" s="106">
        <v>11</v>
      </c>
      <c r="AA79" s="106">
        <v>32</v>
      </c>
      <c r="AB79" s="99">
        <v>12.7659574468085</v>
      </c>
      <c r="AC79" s="99">
        <v>6</v>
      </c>
      <c r="AD79" s="100">
        <v>41</v>
      </c>
      <c r="AE79" s="15">
        <v>12.9032258064516</v>
      </c>
      <c r="AF79" s="15">
        <v>4</v>
      </c>
      <c r="AG79" s="15">
        <v>27</v>
      </c>
      <c r="AH79" s="107">
        <v>16.6666666666667</v>
      </c>
      <c r="AI79" s="107">
        <v>6</v>
      </c>
      <c r="AJ79" s="107">
        <v>30</v>
      </c>
      <c r="AK79" s="108">
        <v>10</v>
      </c>
      <c r="AL79" s="108">
        <v>4</v>
      </c>
      <c r="AM79" s="108">
        <v>36</v>
      </c>
    </row>
    <row r="80" spans="1:39" s="1" customFormat="1" x14ac:dyDescent="0.25">
      <c r="A80" s="42" t="s">
        <v>7546</v>
      </c>
      <c r="B80" s="42">
        <v>26943</v>
      </c>
      <c r="C80" s="43" t="s">
        <v>7876</v>
      </c>
      <c r="D80" s="97">
        <v>3.5272000000000001</v>
      </c>
      <c r="E80" s="97">
        <v>151</v>
      </c>
      <c r="F80" s="97">
        <v>4130</v>
      </c>
      <c r="G80" s="98">
        <v>3.0737999999999999</v>
      </c>
      <c r="H80" s="98">
        <v>30</v>
      </c>
      <c r="I80" s="98">
        <v>946</v>
      </c>
      <c r="J80" s="99">
        <v>3.8149000000000002</v>
      </c>
      <c r="K80" s="99">
        <v>136</v>
      </c>
      <c r="L80" s="100">
        <v>3429</v>
      </c>
      <c r="M80" s="101">
        <v>0.625</v>
      </c>
      <c r="N80" s="101">
        <v>1</v>
      </c>
      <c r="O80" s="101">
        <v>159</v>
      </c>
      <c r="P80" s="102">
        <v>3.8071000000000002</v>
      </c>
      <c r="Q80" s="102">
        <v>15</v>
      </c>
      <c r="R80" s="102">
        <v>379</v>
      </c>
      <c r="S80" s="103">
        <v>3.1520000000000001</v>
      </c>
      <c r="T80" s="103">
        <v>146</v>
      </c>
      <c r="U80" s="104">
        <v>4486</v>
      </c>
      <c r="V80" s="105">
        <v>6.8965517241379297</v>
      </c>
      <c r="W80" s="105">
        <v>2</v>
      </c>
      <c r="X80" s="105">
        <v>27</v>
      </c>
      <c r="Y80" s="106">
        <v>26.829268292682901</v>
      </c>
      <c r="Z80" s="106">
        <v>11</v>
      </c>
      <c r="AA80" s="106">
        <v>30</v>
      </c>
      <c r="AB80" s="99">
        <v>13.953488372093</v>
      </c>
      <c r="AC80" s="99">
        <v>6</v>
      </c>
      <c r="AD80" s="100">
        <v>37</v>
      </c>
      <c r="AE80" s="15">
        <v>9.67741935483871</v>
      </c>
      <c r="AF80" s="15">
        <v>3</v>
      </c>
      <c r="AG80" s="15">
        <v>28</v>
      </c>
      <c r="AH80" s="107">
        <v>17.647058823529399</v>
      </c>
      <c r="AI80" s="107">
        <v>6</v>
      </c>
      <c r="AJ80" s="107">
        <v>28</v>
      </c>
      <c r="AK80" s="108">
        <v>11.363636363636401</v>
      </c>
      <c r="AL80" s="108">
        <v>5</v>
      </c>
      <c r="AM80" s="108">
        <v>39</v>
      </c>
    </row>
    <row r="81" spans="1:39" s="1" customFormat="1" x14ac:dyDescent="0.25">
      <c r="A81" s="42" t="s">
        <v>7546</v>
      </c>
      <c r="B81" s="42">
        <v>26962</v>
      </c>
      <c r="C81" s="43" t="s">
        <v>7876</v>
      </c>
      <c r="D81" s="97">
        <v>4.2583000000000002</v>
      </c>
      <c r="E81" s="97">
        <v>182</v>
      </c>
      <c r="F81" s="97">
        <v>4092</v>
      </c>
      <c r="G81" s="98">
        <v>2.5589</v>
      </c>
      <c r="H81" s="98">
        <v>25</v>
      </c>
      <c r="I81" s="98">
        <v>952</v>
      </c>
      <c r="J81" s="99">
        <v>3.8967999999999998</v>
      </c>
      <c r="K81" s="99">
        <v>139</v>
      </c>
      <c r="L81" s="100">
        <v>3428</v>
      </c>
      <c r="M81" s="101">
        <v>0.625</v>
      </c>
      <c r="N81" s="101">
        <v>1</v>
      </c>
      <c r="O81" s="101">
        <v>159</v>
      </c>
      <c r="P81" s="102">
        <v>3.3163</v>
      </c>
      <c r="Q81" s="102">
        <v>13</v>
      </c>
      <c r="R81" s="102">
        <v>379</v>
      </c>
      <c r="S81" s="103">
        <v>3.2886000000000002</v>
      </c>
      <c r="T81" s="103">
        <v>152</v>
      </c>
      <c r="U81" s="104">
        <v>4470</v>
      </c>
      <c r="V81" s="105">
        <v>12.1212121212121</v>
      </c>
      <c r="W81" s="105">
        <v>4</v>
      </c>
      <c r="X81" s="105">
        <v>29</v>
      </c>
      <c r="Y81" s="106">
        <v>26.829268292682901</v>
      </c>
      <c r="Z81" s="106">
        <v>11</v>
      </c>
      <c r="AA81" s="106">
        <v>30</v>
      </c>
      <c r="AB81" s="99">
        <v>15.384615384615399</v>
      </c>
      <c r="AC81" s="99">
        <v>6</v>
      </c>
      <c r="AD81" s="100">
        <v>33</v>
      </c>
      <c r="AE81" s="15">
        <v>12.1212121212121</v>
      </c>
      <c r="AF81" s="15">
        <v>4</v>
      </c>
      <c r="AG81" s="15">
        <v>29</v>
      </c>
      <c r="AH81" s="107">
        <v>13.7931034482759</v>
      </c>
      <c r="AI81" s="107">
        <v>4</v>
      </c>
      <c r="AJ81" s="107">
        <v>25</v>
      </c>
      <c r="AK81" s="108">
        <v>15.5555555555556</v>
      </c>
      <c r="AL81" s="108">
        <v>7</v>
      </c>
      <c r="AM81" s="108">
        <v>38</v>
      </c>
    </row>
    <row r="82" spans="1:39" s="1" customFormat="1" x14ac:dyDescent="0.25">
      <c r="A82" s="42" t="s">
        <v>7546</v>
      </c>
      <c r="B82" s="42">
        <v>26970</v>
      </c>
      <c r="C82" s="43" t="s">
        <v>7876</v>
      </c>
      <c r="D82" s="97">
        <v>4.0964</v>
      </c>
      <c r="E82" s="97">
        <v>175</v>
      </c>
      <c r="F82" s="97">
        <v>4097</v>
      </c>
      <c r="G82" s="98">
        <v>3.5861000000000001</v>
      </c>
      <c r="H82" s="98">
        <v>35</v>
      </c>
      <c r="I82" s="98">
        <v>941</v>
      </c>
      <c r="J82" s="99">
        <v>4.0918999999999999</v>
      </c>
      <c r="K82" s="99">
        <v>146</v>
      </c>
      <c r="L82" s="100">
        <v>3422</v>
      </c>
      <c r="M82" s="101">
        <v>0.625</v>
      </c>
      <c r="N82" s="101">
        <v>1</v>
      </c>
      <c r="O82" s="101">
        <v>159</v>
      </c>
      <c r="P82" s="102">
        <v>3.5533000000000001</v>
      </c>
      <c r="Q82" s="102">
        <v>14</v>
      </c>
      <c r="R82" s="102">
        <v>380</v>
      </c>
      <c r="S82" s="103">
        <v>3.1107999999999998</v>
      </c>
      <c r="T82" s="103">
        <v>144</v>
      </c>
      <c r="U82" s="104">
        <v>4485</v>
      </c>
      <c r="V82" s="105">
        <v>12.1212121212121</v>
      </c>
      <c r="W82" s="105">
        <v>4</v>
      </c>
      <c r="X82" s="105">
        <v>29</v>
      </c>
      <c r="Y82" s="106">
        <v>31.578947368421101</v>
      </c>
      <c r="Z82" s="106">
        <v>12</v>
      </c>
      <c r="AA82" s="106">
        <v>26</v>
      </c>
      <c r="AB82" s="99">
        <v>10.526315789473699</v>
      </c>
      <c r="AC82" s="99">
        <v>4</v>
      </c>
      <c r="AD82" s="100">
        <v>34</v>
      </c>
      <c r="AE82" s="15">
        <v>9.67741935483871</v>
      </c>
      <c r="AF82" s="15">
        <v>3</v>
      </c>
      <c r="AG82" s="15">
        <v>28</v>
      </c>
      <c r="AH82" s="107">
        <v>11.1111111111111</v>
      </c>
      <c r="AI82" s="107">
        <v>3</v>
      </c>
      <c r="AJ82" s="107">
        <v>24</v>
      </c>
      <c r="AK82" s="108">
        <v>13.3333333333333</v>
      </c>
      <c r="AL82" s="108">
        <v>6</v>
      </c>
      <c r="AM82" s="108">
        <v>39</v>
      </c>
    </row>
    <row r="83" spans="1:39" s="1" customFormat="1" x14ac:dyDescent="0.25">
      <c r="A83" s="42" t="s">
        <v>7546</v>
      </c>
      <c r="B83" s="42">
        <v>26973</v>
      </c>
      <c r="C83" s="43" t="s">
        <v>7876</v>
      </c>
      <c r="D83" s="97">
        <v>4.2378999999999998</v>
      </c>
      <c r="E83" s="97">
        <v>181</v>
      </c>
      <c r="F83" s="97">
        <v>4090</v>
      </c>
      <c r="G83" s="98">
        <v>2.3614000000000002</v>
      </c>
      <c r="H83" s="98">
        <v>23</v>
      </c>
      <c r="I83" s="98">
        <v>951</v>
      </c>
      <c r="J83" s="99">
        <v>4.0987999999999998</v>
      </c>
      <c r="K83" s="99">
        <v>146</v>
      </c>
      <c r="L83" s="100">
        <v>3416</v>
      </c>
      <c r="M83" s="101">
        <v>0.62890000000000001</v>
      </c>
      <c r="N83" s="101">
        <v>1</v>
      </c>
      <c r="O83" s="101">
        <v>158</v>
      </c>
      <c r="P83" s="102">
        <v>3.3163</v>
      </c>
      <c r="Q83" s="102">
        <v>13</v>
      </c>
      <c r="R83" s="102">
        <v>379</v>
      </c>
      <c r="S83" s="103">
        <v>3.1574</v>
      </c>
      <c r="T83" s="103">
        <v>146</v>
      </c>
      <c r="U83" s="104">
        <v>4478</v>
      </c>
      <c r="V83" s="105">
        <v>14.705882352941201</v>
      </c>
      <c r="W83" s="105">
        <v>5</v>
      </c>
      <c r="X83" s="105">
        <v>29</v>
      </c>
      <c r="Y83" s="106">
        <v>25.6410256410256</v>
      </c>
      <c r="Z83" s="106">
        <v>10</v>
      </c>
      <c r="AA83" s="106">
        <v>29</v>
      </c>
      <c r="AB83" s="99">
        <v>10.526315789473699</v>
      </c>
      <c r="AC83" s="99">
        <v>4</v>
      </c>
      <c r="AD83" s="100">
        <v>34</v>
      </c>
      <c r="AE83" s="15">
        <v>10.3448275862069</v>
      </c>
      <c r="AF83" s="15">
        <v>3</v>
      </c>
      <c r="AG83" s="15">
        <v>26</v>
      </c>
      <c r="AH83" s="107">
        <v>11.1111111111111</v>
      </c>
      <c r="AI83" s="107">
        <v>3</v>
      </c>
      <c r="AJ83" s="107">
        <v>24</v>
      </c>
      <c r="AK83" s="108">
        <v>13.0434782608696</v>
      </c>
      <c r="AL83" s="108">
        <v>6</v>
      </c>
      <c r="AM83" s="108">
        <v>40</v>
      </c>
    </row>
    <row r="84" spans="1:39" s="1" customFormat="1" x14ac:dyDescent="0.25">
      <c r="A84" s="42" t="s">
        <v>7546</v>
      </c>
      <c r="B84" s="42">
        <v>26976</v>
      </c>
      <c r="C84" s="43" t="s">
        <v>7876</v>
      </c>
      <c r="D84" s="97">
        <v>4.0907</v>
      </c>
      <c r="E84" s="97">
        <v>175</v>
      </c>
      <c r="F84" s="97">
        <v>4103</v>
      </c>
      <c r="G84" s="98">
        <v>2.5589</v>
      </c>
      <c r="H84" s="98">
        <v>25</v>
      </c>
      <c r="I84" s="98">
        <v>952</v>
      </c>
      <c r="J84" s="99">
        <v>3.8397000000000001</v>
      </c>
      <c r="K84" s="99">
        <v>137</v>
      </c>
      <c r="L84" s="100">
        <v>3431</v>
      </c>
      <c r="M84" s="101">
        <v>0.63290000000000002</v>
      </c>
      <c r="N84" s="101">
        <v>1</v>
      </c>
      <c r="O84" s="101">
        <v>157</v>
      </c>
      <c r="P84" s="102">
        <v>3.8071000000000002</v>
      </c>
      <c r="Q84" s="102">
        <v>15</v>
      </c>
      <c r="R84" s="102">
        <v>379</v>
      </c>
      <c r="S84" s="103">
        <v>3.2865000000000002</v>
      </c>
      <c r="T84" s="103">
        <v>152</v>
      </c>
      <c r="U84" s="104">
        <v>4473</v>
      </c>
      <c r="V84" s="105">
        <v>15.789473684210501</v>
      </c>
      <c r="W84" s="105">
        <v>6</v>
      </c>
      <c r="X84" s="105">
        <v>32</v>
      </c>
      <c r="Y84" s="106">
        <v>28.947368421052602</v>
      </c>
      <c r="Z84" s="106">
        <v>11</v>
      </c>
      <c r="AA84" s="106">
        <v>27</v>
      </c>
      <c r="AB84" s="99">
        <v>13.157894736842101</v>
      </c>
      <c r="AC84" s="99">
        <v>5</v>
      </c>
      <c r="AD84" s="100">
        <v>33</v>
      </c>
      <c r="AE84" s="15">
        <v>9.67741935483871</v>
      </c>
      <c r="AF84" s="15">
        <v>3</v>
      </c>
      <c r="AG84" s="15">
        <v>28</v>
      </c>
      <c r="AH84" s="107">
        <v>7.6923076923076898</v>
      </c>
      <c r="AI84" s="107">
        <v>2</v>
      </c>
      <c r="AJ84" s="107">
        <v>24</v>
      </c>
      <c r="AK84" s="108">
        <v>12.5</v>
      </c>
      <c r="AL84" s="108">
        <v>6</v>
      </c>
      <c r="AM84" s="108">
        <v>42</v>
      </c>
    </row>
    <row r="85" spans="1:39" s="1" customFormat="1" x14ac:dyDescent="0.25">
      <c r="A85" s="42" t="s">
        <v>7546</v>
      </c>
      <c r="B85" s="42">
        <v>26996</v>
      </c>
      <c r="C85" s="43" t="s">
        <v>7876</v>
      </c>
      <c r="D85" s="97">
        <v>3.7858999999999998</v>
      </c>
      <c r="E85" s="97">
        <v>162</v>
      </c>
      <c r="F85" s="97">
        <v>4117</v>
      </c>
      <c r="G85" s="98">
        <v>2.9622000000000002</v>
      </c>
      <c r="H85" s="98">
        <v>29</v>
      </c>
      <c r="I85" s="98">
        <v>950</v>
      </c>
      <c r="J85" s="99">
        <v>3.79</v>
      </c>
      <c r="K85" s="99">
        <v>135</v>
      </c>
      <c r="L85" s="100">
        <v>3427</v>
      </c>
      <c r="M85" s="101">
        <v>0.62890000000000001</v>
      </c>
      <c r="N85" s="101">
        <v>1</v>
      </c>
      <c r="O85" s="101">
        <v>158</v>
      </c>
      <c r="P85" s="102">
        <v>3.3163</v>
      </c>
      <c r="Q85" s="102">
        <v>13</v>
      </c>
      <c r="R85" s="102">
        <v>379</v>
      </c>
      <c r="S85" s="103">
        <v>2.9182999999999999</v>
      </c>
      <c r="T85" s="103">
        <v>135</v>
      </c>
      <c r="U85" s="104">
        <v>4491</v>
      </c>
      <c r="V85" s="105">
        <v>17.5</v>
      </c>
      <c r="W85" s="105">
        <v>7</v>
      </c>
      <c r="X85" s="105">
        <v>33</v>
      </c>
      <c r="Y85" s="106">
        <v>25</v>
      </c>
      <c r="Z85" s="106">
        <v>9</v>
      </c>
      <c r="AA85" s="106">
        <v>27</v>
      </c>
      <c r="AB85" s="99">
        <v>13.636363636363599</v>
      </c>
      <c r="AC85" s="99">
        <v>6</v>
      </c>
      <c r="AD85" s="100">
        <v>38</v>
      </c>
      <c r="AE85" s="15">
        <v>8.3333333333333304</v>
      </c>
      <c r="AF85" s="15">
        <v>3</v>
      </c>
      <c r="AG85" s="15">
        <v>33</v>
      </c>
      <c r="AH85" s="107">
        <v>0</v>
      </c>
      <c r="AI85" s="107">
        <v>0</v>
      </c>
      <c r="AJ85" s="107">
        <v>28</v>
      </c>
      <c r="AK85" s="108">
        <v>9.8039215686274499</v>
      </c>
      <c r="AL85" s="108">
        <v>5</v>
      </c>
      <c r="AM85" s="108">
        <v>46</v>
      </c>
    </row>
    <row r="86" spans="1:39" s="1" customFormat="1" x14ac:dyDescent="0.25">
      <c r="A86" s="42" t="s">
        <v>7546</v>
      </c>
      <c r="B86" s="42">
        <v>27021</v>
      </c>
      <c r="C86" s="43" t="s">
        <v>7876</v>
      </c>
      <c r="D86" s="97">
        <v>4.3417000000000003</v>
      </c>
      <c r="E86" s="97">
        <v>186</v>
      </c>
      <c r="F86" s="97">
        <v>4098</v>
      </c>
      <c r="G86" s="98">
        <v>3.8855</v>
      </c>
      <c r="H86" s="98">
        <v>38</v>
      </c>
      <c r="I86" s="98">
        <v>940</v>
      </c>
      <c r="J86" s="99">
        <v>3.9786999999999999</v>
      </c>
      <c r="K86" s="99">
        <v>142</v>
      </c>
      <c r="L86" s="100">
        <v>3427</v>
      </c>
      <c r="M86" s="101">
        <v>1.8868</v>
      </c>
      <c r="N86" s="101">
        <v>3</v>
      </c>
      <c r="O86" s="101">
        <v>156</v>
      </c>
      <c r="P86" s="102">
        <v>3.8071000000000002</v>
      </c>
      <c r="Q86" s="102">
        <v>15</v>
      </c>
      <c r="R86" s="102">
        <v>379</v>
      </c>
      <c r="S86" s="103">
        <v>3.4535</v>
      </c>
      <c r="T86" s="103">
        <v>160</v>
      </c>
      <c r="U86" s="104">
        <v>4473</v>
      </c>
      <c r="V86" s="105">
        <v>16.2162162162162</v>
      </c>
      <c r="W86" s="105">
        <v>6</v>
      </c>
      <c r="X86" s="105">
        <v>31</v>
      </c>
      <c r="Y86" s="106">
        <v>23.684210526315798</v>
      </c>
      <c r="Z86" s="106">
        <v>9</v>
      </c>
      <c r="AA86" s="106">
        <v>29</v>
      </c>
      <c r="AB86" s="99">
        <v>10.869565217391299</v>
      </c>
      <c r="AC86" s="99">
        <v>5</v>
      </c>
      <c r="AD86" s="100">
        <v>41</v>
      </c>
      <c r="AE86" s="15">
        <v>17.647058823529399</v>
      </c>
      <c r="AF86" s="15">
        <v>6</v>
      </c>
      <c r="AG86" s="15">
        <v>28</v>
      </c>
      <c r="AH86" s="107">
        <v>7.4074074074074101</v>
      </c>
      <c r="AI86" s="107">
        <v>2</v>
      </c>
      <c r="AJ86" s="107">
        <v>25</v>
      </c>
      <c r="AK86" s="108">
        <v>11.1111111111111</v>
      </c>
      <c r="AL86" s="108">
        <v>5</v>
      </c>
      <c r="AM86" s="108">
        <v>40</v>
      </c>
    </row>
    <row r="87" spans="1:39" s="1" customFormat="1" x14ac:dyDescent="0.25">
      <c r="A87" s="42" t="s">
        <v>7546</v>
      </c>
      <c r="B87" s="42">
        <v>27039</v>
      </c>
      <c r="C87" s="43" t="s">
        <v>7876</v>
      </c>
      <c r="D87" s="97">
        <v>4.3285</v>
      </c>
      <c r="E87" s="97">
        <v>185</v>
      </c>
      <c r="F87" s="97">
        <v>4089</v>
      </c>
      <c r="G87" s="98">
        <v>3.8855</v>
      </c>
      <c r="H87" s="98">
        <v>38</v>
      </c>
      <c r="I87" s="98">
        <v>940</v>
      </c>
      <c r="J87" s="99">
        <v>4.3221999999999996</v>
      </c>
      <c r="K87" s="99">
        <v>154</v>
      </c>
      <c r="L87" s="100">
        <v>3409</v>
      </c>
      <c r="M87" s="101">
        <v>1.25</v>
      </c>
      <c r="N87" s="101">
        <v>2</v>
      </c>
      <c r="O87" s="101">
        <v>158</v>
      </c>
      <c r="P87" s="102">
        <v>4.5685000000000002</v>
      </c>
      <c r="Q87" s="102">
        <v>18</v>
      </c>
      <c r="R87" s="102">
        <v>376</v>
      </c>
      <c r="S87" s="103">
        <v>3.6732999999999998</v>
      </c>
      <c r="T87" s="103">
        <v>170</v>
      </c>
      <c r="U87" s="104">
        <v>4458</v>
      </c>
      <c r="V87" s="105">
        <v>15.384615384615399</v>
      </c>
      <c r="W87" s="105">
        <v>6</v>
      </c>
      <c r="X87" s="105">
        <v>33</v>
      </c>
      <c r="Y87" s="106">
        <v>21.052631578947398</v>
      </c>
      <c r="Z87" s="106">
        <v>8</v>
      </c>
      <c r="AA87" s="106">
        <v>30</v>
      </c>
      <c r="AB87" s="99">
        <v>13.953488372093</v>
      </c>
      <c r="AC87" s="99">
        <v>6</v>
      </c>
      <c r="AD87" s="100">
        <v>37</v>
      </c>
      <c r="AE87" s="15">
        <v>23.529411764705898</v>
      </c>
      <c r="AF87" s="15">
        <v>8</v>
      </c>
      <c r="AG87" s="15">
        <v>26</v>
      </c>
      <c r="AH87" s="107">
        <v>7.4074074074074101</v>
      </c>
      <c r="AI87" s="107">
        <v>2</v>
      </c>
      <c r="AJ87" s="107">
        <v>25</v>
      </c>
      <c r="AK87" s="108">
        <v>13.953488372093</v>
      </c>
      <c r="AL87" s="108">
        <v>6</v>
      </c>
      <c r="AM87" s="108">
        <v>37</v>
      </c>
    </row>
    <row r="88" spans="1:39" s="1" customFormat="1" x14ac:dyDescent="0.25">
      <c r="A88" s="42" t="s">
        <v>7877</v>
      </c>
      <c r="B88" s="42">
        <v>45652</v>
      </c>
      <c r="C88" s="43" t="s">
        <v>7878</v>
      </c>
      <c r="D88" s="97">
        <v>9.9436</v>
      </c>
      <c r="E88" s="97">
        <v>917</v>
      </c>
      <c r="F88" s="97">
        <v>8305</v>
      </c>
      <c r="G88" s="98">
        <v>34.635899999999999</v>
      </c>
      <c r="H88" s="98">
        <v>195</v>
      </c>
      <c r="I88" s="98">
        <v>368</v>
      </c>
      <c r="J88" s="99">
        <v>51.176499999999997</v>
      </c>
      <c r="K88" s="99">
        <v>435</v>
      </c>
      <c r="L88" s="100">
        <v>415</v>
      </c>
      <c r="M88" s="101">
        <v>47.967500000000001</v>
      </c>
      <c r="N88" s="101">
        <v>118</v>
      </c>
      <c r="O88" s="101">
        <v>128</v>
      </c>
      <c r="P88" s="102">
        <v>14.0351</v>
      </c>
      <c r="Q88" s="102">
        <v>24</v>
      </c>
      <c r="R88" s="102">
        <v>147</v>
      </c>
      <c r="S88" s="103">
        <v>48.115900000000003</v>
      </c>
      <c r="T88" s="103">
        <v>166</v>
      </c>
      <c r="U88" s="104">
        <v>179</v>
      </c>
      <c r="V88" s="105">
        <v>17.3913043478261</v>
      </c>
      <c r="W88" s="105">
        <v>4</v>
      </c>
      <c r="X88" s="105">
        <v>19</v>
      </c>
      <c r="Y88" s="106">
        <v>9.5238095238095202</v>
      </c>
      <c r="Z88" s="106">
        <v>2</v>
      </c>
      <c r="AA88" s="106">
        <v>19</v>
      </c>
      <c r="AB88" s="99">
        <v>38.709677419354797</v>
      </c>
      <c r="AC88" s="99">
        <v>12</v>
      </c>
      <c r="AD88" s="100">
        <v>19</v>
      </c>
      <c r="AE88" s="15">
        <v>42.307692307692299</v>
      </c>
      <c r="AF88" s="15">
        <v>11</v>
      </c>
      <c r="AG88" s="15">
        <v>15</v>
      </c>
      <c r="AH88" s="107">
        <v>5.2631578947368398</v>
      </c>
      <c r="AI88" s="107">
        <v>1</v>
      </c>
      <c r="AJ88" s="107">
        <v>18</v>
      </c>
      <c r="AK88" s="108">
        <v>33.3333333333333</v>
      </c>
      <c r="AL88" s="108">
        <v>10</v>
      </c>
      <c r="AM88" s="108">
        <v>20</v>
      </c>
    </row>
    <row r="89" spans="1:39" s="1" customFormat="1" x14ac:dyDescent="0.25">
      <c r="A89" s="42" t="s">
        <v>7877</v>
      </c>
      <c r="B89" s="42">
        <v>45684</v>
      </c>
      <c r="C89" s="43" t="s">
        <v>7878</v>
      </c>
      <c r="D89" s="97">
        <v>7.8667999999999996</v>
      </c>
      <c r="E89" s="97">
        <v>725</v>
      </c>
      <c r="F89" s="97">
        <v>8491</v>
      </c>
      <c r="G89" s="98">
        <v>17.939599999999999</v>
      </c>
      <c r="H89" s="98">
        <v>101</v>
      </c>
      <c r="I89" s="98">
        <v>462</v>
      </c>
      <c r="J89" s="99">
        <v>42.235300000000002</v>
      </c>
      <c r="K89" s="99">
        <v>359</v>
      </c>
      <c r="L89" s="100">
        <v>491</v>
      </c>
      <c r="M89" s="101">
        <v>47.561</v>
      </c>
      <c r="N89" s="101">
        <v>117</v>
      </c>
      <c r="O89" s="101">
        <v>129</v>
      </c>
      <c r="P89" s="102">
        <v>18.823499999999999</v>
      </c>
      <c r="Q89" s="102">
        <v>32</v>
      </c>
      <c r="R89" s="102">
        <v>138</v>
      </c>
      <c r="S89" s="103">
        <v>50.1449</v>
      </c>
      <c r="T89" s="103">
        <v>173</v>
      </c>
      <c r="U89" s="104">
        <v>172</v>
      </c>
      <c r="V89" s="105">
        <v>20</v>
      </c>
      <c r="W89" s="105">
        <v>5</v>
      </c>
      <c r="X89" s="105">
        <v>20</v>
      </c>
      <c r="Y89" s="106">
        <v>4.7619047619047601</v>
      </c>
      <c r="Z89" s="106">
        <v>1</v>
      </c>
      <c r="AA89" s="106">
        <v>20</v>
      </c>
      <c r="AB89" s="99">
        <v>34.375</v>
      </c>
      <c r="AC89" s="99">
        <v>11</v>
      </c>
      <c r="AD89" s="100">
        <v>21</v>
      </c>
      <c r="AE89" s="15">
        <v>53.571428571428598</v>
      </c>
      <c r="AF89" s="15">
        <v>15</v>
      </c>
      <c r="AG89" s="15">
        <v>13</v>
      </c>
      <c r="AH89" s="107">
        <v>11.764705882352899</v>
      </c>
      <c r="AI89" s="107">
        <v>2</v>
      </c>
      <c r="AJ89" s="107">
        <v>15</v>
      </c>
      <c r="AK89" s="108">
        <v>42.857142857142897</v>
      </c>
      <c r="AL89" s="108">
        <v>12</v>
      </c>
      <c r="AM89" s="108">
        <v>16</v>
      </c>
    </row>
    <row r="90" spans="1:39" s="1" customFormat="1" x14ac:dyDescent="0.25">
      <c r="A90" s="42" t="s">
        <v>7877</v>
      </c>
      <c r="B90" s="42">
        <v>45693</v>
      </c>
      <c r="C90" s="43" t="s">
        <v>7878</v>
      </c>
      <c r="D90" s="97">
        <v>5.3350999999999997</v>
      </c>
      <c r="E90" s="97">
        <v>492</v>
      </c>
      <c r="F90" s="97">
        <v>8730</v>
      </c>
      <c r="G90" s="98">
        <v>17.406700000000001</v>
      </c>
      <c r="H90" s="98">
        <v>98</v>
      </c>
      <c r="I90" s="98">
        <v>465</v>
      </c>
      <c r="J90" s="99">
        <v>48.231099999999998</v>
      </c>
      <c r="K90" s="99">
        <v>409</v>
      </c>
      <c r="L90" s="100">
        <v>439</v>
      </c>
      <c r="M90" s="101">
        <v>65.853700000000003</v>
      </c>
      <c r="N90" s="101">
        <v>162</v>
      </c>
      <c r="O90" s="101">
        <v>84</v>
      </c>
      <c r="P90" s="102">
        <v>14.0351</v>
      </c>
      <c r="Q90" s="102">
        <v>24</v>
      </c>
      <c r="R90" s="102">
        <v>147</v>
      </c>
      <c r="S90" s="103">
        <v>54.492800000000003</v>
      </c>
      <c r="T90" s="103">
        <v>188</v>
      </c>
      <c r="U90" s="104">
        <v>157</v>
      </c>
      <c r="V90" s="105">
        <v>8</v>
      </c>
      <c r="W90" s="105">
        <v>2</v>
      </c>
      <c r="X90" s="105">
        <v>23</v>
      </c>
      <c r="Y90" s="106">
        <v>5.2631578947368398</v>
      </c>
      <c r="Z90" s="106">
        <v>1</v>
      </c>
      <c r="AA90" s="106">
        <v>18</v>
      </c>
      <c r="AB90" s="99">
        <v>35.294117647058798</v>
      </c>
      <c r="AC90" s="99">
        <v>12</v>
      </c>
      <c r="AD90" s="100">
        <v>22</v>
      </c>
      <c r="AE90" s="15">
        <v>60</v>
      </c>
      <c r="AF90" s="15">
        <v>15</v>
      </c>
      <c r="AG90" s="15">
        <v>10</v>
      </c>
      <c r="AH90" s="107">
        <v>18.75</v>
      </c>
      <c r="AI90" s="107">
        <v>3</v>
      </c>
      <c r="AJ90" s="107">
        <v>13</v>
      </c>
      <c r="AK90" s="108">
        <v>44.827586206896598</v>
      </c>
      <c r="AL90" s="108">
        <v>13</v>
      </c>
      <c r="AM90" s="108">
        <v>16</v>
      </c>
    </row>
    <row r="91" spans="1:39" s="1" customFormat="1" x14ac:dyDescent="0.25">
      <c r="A91" s="42" t="s">
        <v>7877</v>
      </c>
      <c r="B91" s="42">
        <v>45720</v>
      </c>
      <c r="C91" s="43" t="s">
        <v>7878</v>
      </c>
      <c r="D91" s="97">
        <v>1.8221000000000001</v>
      </c>
      <c r="E91" s="97">
        <v>168</v>
      </c>
      <c r="F91" s="97">
        <v>9052</v>
      </c>
      <c r="G91" s="98">
        <v>6.2167000000000003</v>
      </c>
      <c r="H91" s="98">
        <v>35</v>
      </c>
      <c r="I91" s="98">
        <v>528</v>
      </c>
      <c r="J91" s="99">
        <v>27.764700000000001</v>
      </c>
      <c r="K91" s="99">
        <v>236</v>
      </c>
      <c r="L91" s="100">
        <v>614</v>
      </c>
      <c r="M91" s="101">
        <v>16.326499999999999</v>
      </c>
      <c r="N91" s="101">
        <v>40</v>
      </c>
      <c r="O91" s="101">
        <v>205</v>
      </c>
      <c r="P91" s="102">
        <v>6.4326999999999996</v>
      </c>
      <c r="Q91" s="102">
        <v>11</v>
      </c>
      <c r="R91" s="102">
        <v>160</v>
      </c>
      <c r="S91" s="103">
        <v>23.323599999999999</v>
      </c>
      <c r="T91" s="103">
        <v>80</v>
      </c>
      <c r="U91" s="104">
        <v>263</v>
      </c>
      <c r="V91" s="105">
        <v>8</v>
      </c>
      <c r="W91" s="105">
        <v>2</v>
      </c>
      <c r="X91" s="105">
        <v>23</v>
      </c>
      <c r="Y91" s="106">
        <v>0</v>
      </c>
      <c r="Z91" s="106">
        <v>0</v>
      </c>
      <c r="AA91" s="106">
        <v>19</v>
      </c>
      <c r="AB91" s="99">
        <v>24.2424242424242</v>
      </c>
      <c r="AC91" s="99">
        <v>8</v>
      </c>
      <c r="AD91" s="100">
        <v>25</v>
      </c>
      <c r="AE91" s="15">
        <v>15</v>
      </c>
      <c r="AF91" s="15">
        <v>3</v>
      </c>
      <c r="AG91" s="15">
        <v>17</v>
      </c>
      <c r="AH91" s="107">
        <v>0</v>
      </c>
      <c r="AI91" s="107">
        <v>0</v>
      </c>
      <c r="AJ91" s="107">
        <v>18</v>
      </c>
      <c r="AK91" s="108">
        <v>26.923076923076898</v>
      </c>
      <c r="AL91" s="108">
        <v>7</v>
      </c>
      <c r="AM91" s="108">
        <v>19</v>
      </c>
    </row>
  </sheetData>
  <mergeCells count="14">
    <mergeCell ref="AB5:AD5"/>
    <mergeCell ref="AE5:AG5"/>
    <mergeCell ref="AH5:AJ5"/>
    <mergeCell ref="AK5:AM5"/>
    <mergeCell ref="D4:U4"/>
    <mergeCell ref="V4:AM4"/>
    <mergeCell ref="D5:F5"/>
    <mergeCell ref="G5:I5"/>
    <mergeCell ref="J5:L5"/>
    <mergeCell ref="M5:O5"/>
    <mergeCell ref="P5:R5"/>
    <mergeCell ref="S5:U5"/>
    <mergeCell ref="V5:X5"/>
    <mergeCell ref="Y5:AA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workbookViewId="0">
      <pane xSplit="3" ySplit="6" topLeftCell="D7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26.140625" style="1" customWidth="1"/>
    <col min="2" max="2" width="8" style="1" customWidth="1"/>
    <col min="3" max="3" width="20.42578125" style="1" customWidth="1"/>
    <col min="4" max="4" width="7.140625" style="124" customWidth="1"/>
    <col min="5" max="6" width="7.140625" style="105" customWidth="1"/>
    <col min="7" max="7" width="7.140625" style="125" customWidth="1"/>
    <col min="8" max="9" width="7.140625" style="106" customWidth="1"/>
    <col min="10" max="10" width="7.140625" style="124" customWidth="1"/>
    <col min="11" max="12" width="7.140625" style="105" customWidth="1"/>
    <col min="13" max="13" width="7.140625" style="125" customWidth="1"/>
    <col min="14" max="15" width="7.140625" style="106" customWidth="1"/>
    <col min="16" max="16" width="7.140625" style="122" customWidth="1"/>
    <col min="17" max="18" width="7.140625" style="15" customWidth="1"/>
    <col min="19" max="19" width="7.140625" style="123" customWidth="1"/>
    <col min="20" max="21" width="7.140625" style="107" customWidth="1"/>
    <col min="22" max="22" width="7.140625" style="122" customWidth="1"/>
    <col min="23" max="24" width="7.140625" style="15" customWidth="1"/>
    <col min="25" max="25" width="7.140625" style="123" customWidth="1"/>
    <col min="26" max="27" width="7.140625" style="107" customWidth="1"/>
    <col min="28" max="16384" width="9.140625" style="1"/>
  </cols>
  <sheetData>
    <row r="1" spans="1:27" s="110" customFormat="1" ht="18.75" x14ac:dyDescent="0.3">
      <c r="A1" s="109" t="s">
        <v>7913</v>
      </c>
      <c r="D1" s="111"/>
      <c r="G1" s="111"/>
      <c r="J1" s="111"/>
      <c r="M1" s="111"/>
      <c r="P1" s="111"/>
      <c r="S1" s="111"/>
      <c r="V1" s="111"/>
      <c r="Y1" s="111"/>
    </row>
    <row r="2" spans="1:27" s="110" customFormat="1" x14ac:dyDescent="0.25">
      <c r="A2" s="88" t="s">
        <v>7839</v>
      </c>
      <c r="D2" s="111"/>
      <c r="G2" s="111"/>
      <c r="J2" s="111"/>
      <c r="M2" s="111"/>
      <c r="P2" s="111"/>
      <c r="S2" s="111"/>
      <c r="V2" s="111"/>
      <c r="Y2" s="111"/>
    </row>
    <row r="3" spans="1:27" s="110" customFormat="1" x14ac:dyDescent="0.25">
      <c r="D3" s="111"/>
      <c r="G3" s="111"/>
      <c r="J3" s="111"/>
      <c r="M3" s="111"/>
      <c r="P3" s="111"/>
      <c r="S3" s="111"/>
      <c r="V3" s="111"/>
      <c r="Y3" s="111"/>
    </row>
    <row r="4" spans="1:27" s="114" customFormat="1" x14ac:dyDescent="0.25">
      <c r="A4" s="112"/>
      <c r="B4" s="112"/>
      <c r="C4" s="113"/>
      <c r="D4" s="159" t="s">
        <v>7879</v>
      </c>
      <c r="E4" s="159"/>
      <c r="F4" s="159"/>
      <c r="G4" s="159"/>
      <c r="H4" s="159"/>
      <c r="I4" s="159"/>
      <c r="J4" s="159" t="s">
        <v>7880</v>
      </c>
      <c r="K4" s="159"/>
      <c r="L4" s="159"/>
      <c r="M4" s="159"/>
      <c r="N4" s="159"/>
      <c r="O4" s="160"/>
      <c r="P4" s="161" t="s">
        <v>7881</v>
      </c>
      <c r="Q4" s="161"/>
      <c r="R4" s="161"/>
      <c r="S4" s="161"/>
      <c r="T4" s="161"/>
      <c r="U4" s="161"/>
      <c r="V4" s="161" t="s">
        <v>7882</v>
      </c>
      <c r="W4" s="161"/>
      <c r="X4" s="161"/>
      <c r="Y4" s="161"/>
      <c r="Z4" s="161"/>
      <c r="AA4" s="161"/>
    </row>
    <row r="5" spans="1:27" s="17" customFormat="1" x14ac:dyDescent="0.25">
      <c r="A5" s="61"/>
      <c r="B5" s="61"/>
      <c r="C5" s="31"/>
      <c r="D5" s="151" t="s">
        <v>7883</v>
      </c>
      <c r="E5" s="151"/>
      <c r="F5" s="151"/>
      <c r="G5" s="152" t="s">
        <v>7884</v>
      </c>
      <c r="H5" s="152"/>
      <c r="I5" s="152"/>
      <c r="J5" s="151" t="s">
        <v>7883</v>
      </c>
      <c r="K5" s="151"/>
      <c r="L5" s="151"/>
      <c r="M5" s="152" t="s">
        <v>7884</v>
      </c>
      <c r="N5" s="152"/>
      <c r="O5" s="162"/>
      <c r="P5" s="153" t="s">
        <v>7883</v>
      </c>
      <c r="Q5" s="153"/>
      <c r="R5" s="153"/>
      <c r="S5" s="154" t="s">
        <v>7884</v>
      </c>
      <c r="T5" s="154"/>
      <c r="U5" s="154"/>
      <c r="V5" s="153" t="s">
        <v>7883</v>
      </c>
      <c r="W5" s="153"/>
      <c r="X5" s="153"/>
      <c r="Y5" s="154" t="s">
        <v>7884</v>
      </c>
      <c r="Z5" s="154"/>
      <c r="AA5" s="154"/>
    </row>
    <row r="6" spans="1:27" s="61" customFormat="1" ht="15.75" thickBot="1" x14ac:dyDescent="0.3">
      <c r="A6" s="19" t="s">
        <v>7498</v>
      </c>
      <c r="B6" s="19" t="s">
        <v>7885</v>
      </c>
      <c r="C6" s="24" t="s">
        <v>61</v>
      </c>
      <c r="D6" s="115" t="s">
        <v>7843</v>
      </c>
      <c r="E6" s="89" t="s">
        <v>7844</v>
      </c>
      <c r="F6" s="89" t="s">
        <v>7845</v>
      </c>
      <c r="G6" s="116" t="s">
        <v>7843</v>
      </c>
      <c r="H6" s="90" t="s">
        <v>7844</v>
      </c>
      <c r="I6" s="90" t="s">
        <v>7845</v>
      </c>
      <c r="J6" s="115" t="s">
        <v>7843</v>
      </c>
      <c r="K6" s="89" t="s">
        <v>7844</v>
      </c>
      <c r="L6" s="89" t="s">
        <v>7845</v>
      </c>
      <c r="M6" s="116" t="s">
        <v>7843</v>
      </c>
      <c r="N6" s="90" t="s">
        <v>7844</v>
      </c>
      <c r="O6" s="117" t="s">
        <v>7845</v>
      </c>
      <c r="P6" s="118" t="s">
        <v>7843</v>
      </c>
      <c r="Q6" s="93" t="s">
        <v>7844</v>
      </c>
      <c r="R6" s="93" t="s">
        <v>7845</v>
      </c>
      <c r="S6" s="119" t="s">
        <v>7843</v>
      </c>
      <c r="T6" s="94" t="s">
        <v>7844</v>
      </c>
      <c r="U6" s="94" t="s">
        <v>7845</v>
      </c>
      <c r="V6" s="118" t="s">
        <v>7843</v>
      </c>
      <c r="W6" s="93" t="s">
        <v>7844</v>
      </c>
      <c r="X6" s="93" t="s">
        <v>7845</v>
      </c>
      <c r="Y6" s="119" t="s">
        <v>7843</v>
      </c>
      <c r="Z6" s="94" t="s">
        <v>7844</v>
      </c>
      <c r="AA6" s="94" t="s">
        <v>7845</v>
      </c>
    </row>
    <row r="7" spans="1:27" x14ac:dyDescent="0.25">
      <c r="A7" s="42" t="s">
        <v>7846</v>
      </c>
      <c r="B7" s="42">
        <v>948848</v>
      </c>
      <c r="C7" s="43" t="s">
        <v>7847</v>
      </c>
      <c r="D7" s="120">
        <v>47.697200000000002</v>
      </c>
      <c r="E7" s="97">
        <v>16021</v>
      </c>
      <c r="F7" s="97">
        <v>17568</v>
      </c>
      <c r="G7" s="57">
        <v>12.1341</v>
      </c>
      <c r="H7" s="98">
        <v>9352</v>
      </c>
      <c r="I7" s="98">
        <v>67720</v>
      </c>
      <c r="J7" s="120">
        <v>24.492000000000001</v>
      </c>
      <c r="K7" s="97">
        <v>22190</v>
      </c>
      <c r="L7" s="97">
        <v>68411</v>
      </c>
      <c r="M7" s="57">
        <v>10.098800000000001</v>
      </c>
      <c r="N7" s="98">
        <v>10006</v>
      </c>
      <c r="O7" s="121">
        <v>89075</v>
      </c>
      <c r="P7" s="122">
        <v>49.371899999999997</v>
      </c>
      <c r="Q7" s="15">
        <v>39891</v>
      </c>
      <c r="R7" s="15">
        <v>40906</v>
      </c>
      <c r="S7" s="123">
        <v>45.404800000000002</v>
      </c>
      <c r="T7" s="107">
        <v>37113</v>
      </c>
      <c r="U7" s="107">
        <v>44625</v>
      </c>
      <c r="V7" s="122">
        <v>10.758100000000001</v>
      </c>
      <c r="W7" s="15">
        <v>12788</v>
      </c>
      <c r="X7" s="15">
        <v>106081</v>
      </c>
      <c r="Y7" s="123">
        <v>40.247900000000001</v>
      </c>
      <c r="Z7" s="107">
        <v>26106</v>
      </c>
      <c r="AA7" s="107">
        <v>38757</v>
      </c>
    </row>
    <row r="8" spans="1:27" x14ac:dyDescent="0.25">
      <c r="A8" s="42" t="s">
        <v>7848</v>
      </c>
      <c r="B8" s="42">
        <v>153478</v>
      </c>
      <c r="C8" s="43" t="s">
        <v>7849</v>
      </c>
      <c r="D8" s="120">
        <v>0.30719999999999997</v>
      </c>
      <c r="E8" s="97">
        <v>99</v>
      </c>
      <c r="F8" s="97">
        <v>32123</v>
      </c>
      <c r="G8" s="57">
        <v>65.895099999999999</v>
      </c>
      <c r="H8" s="98">
        <v>15743</v>
      </c>
      <c r="I8" s="98">
        <v>8148</v>
      </c>
      <c r="J8" s="120">
        <v>0.27279999999999999</v>
      </c>
      <c r="K8" s="97">
        <v>113</v>
      </c>
      <c r="L8" s="97">
        <v>41309</v>
      </c>
      <c r="M8" s="57">
        <v>21.919799999999999</v>
      </c>
      <c r="N8" s="98">
        <v>13185</v>
      </c>
      <c r="O8" s="121">
        <v>46966</v>
      </c>
      <c r="P8" s="122">
        <v>3.1139999999999999</v>
      </c>
      <c r="Q8" s="15">
        <v>532</v>
      </c>
      <c r="R8" s="15">
        <v>16552</v>
      </c>
      <c r="S8" s="123">
        <v>35.206099999999999</v>
      </c>
      <c r="T8" s="107">
        <v>10615</v>
      </c>
      <c r="U8" s="107">
        <v>19536</v>
      </c>
      <c r="V8" s="122">
        <v>0.30959999999999999</v>
      </c>
      <c r="W8" s="15">
        <v>115</v>
      </c>
      <c r="X8" s="15">
        <v>37032</v>
      </c>
      <c r="Y8" s="123">
        <v>42.268900000000002</v>
      </c>
      <c r="Z8" s="107">
        <v>18253</v>
      </c>
      <c r="AA8" s="107">
        <v>24930</v>
      </c>
    </row>
    <row r="9" spans="1:27" x14ac:dyDescent="0.25">
      <c r="A9" s="42" t="s">
        <v>7848</v>
      </c>
      <c r="B9" s="42">
        <v>153480</v>
      </c>
      <c r="C9" s="43" t="s">
        <v>7849</v>
      </c>
      <c r="D9" s="120">
        <v>0.23280000000000001</v>
      </c>
      <c r="E9" s="97">
        <v>75</v>
      </c>
      <c r="F9" s="97">
        <v>32142</v>
      </c>
      <c r="G9" s="57">
        <v>41.6004</v>
      </c>
      <c r="H9" s="98">
        <v>9940</v>
      </c>
      <c r="I9" s="98">
        <v>13954</v>
      </c>
      <c r="J9" s="120">
        <v>0.20519999999999999</v>
      </c>
      <c r="K9" s="97">
        <v>85</v>
      </c>
      <c r="L9" s="97">
        <v>41339</v>
      </c>
      <c r="M9" s="57">
        <v>20.0732</v>
      </c>
      <c r="N9" s="98">
        <v>12074</v>
      </c>
      <c r="O9" s="121">
        <v>48076</v>
      </c>
      <c r="P9" s="122">
        <v>2.0838000000000001</v>
      </c>
      <c r="Q9" s="15">
        <v>356</v>
      </c>
      <c r="R9" s="15">
        <v>16728</v>
      </c>
      <c r="S9" s="123">
        <v>34.223799999999997</v>
      </c>
      <c r="T9" s="107">
        <v>10326</v>
      </c>
      <c r="U9" s="107">
        <v>19846</v>
      </c>
      <c r="V9" s="122">
        <v>0.1615</v>
      </c>
      <c r="W9" s="15">
        <v>60</v>
      </c>
      <c r="X9" s="15">
        <v>37094</v>
      </c>
      <c r="Y9" s="123">
        <v>42.627800000000001</v>
      </c>
      <c r="Z9" s="107">
        <v>18402</v>
      </c>
      <c r="AA9" s="107">
        <v>24767</v>
      </c>
    </row>
    <row r="10" spans="1:27" x14ac:dyDescent="0.25">
      <c r="A10" s="42" t="s">
        <v>7848</v>
      </c>
      <c r="B10" s="42">
        <v>153485</v>
      </c>
      <c r="C10" s="43" t="s">
        <v>7849</v>
      </c>
      <c r="D10" s="120">
        <v>0.39450000000000002</v>
      </c>
      <c r="E10" s="97">
        <v>127</v>
      </c>
      <c r="F10" s="97">
        <v>32064</v>
      </c>
      <c r="G10" s="57">
        <v>69.207899999999995</v>
      </c>
      <c r="H10" s="98">
        <v>16531</v>
      </c>
      <c r="I10" s="98">
        <v>7355</v>
      </c>
      <c r="J10" s="120">
        <v>0.3407</v>
      </c>
      <c r="K10" s="97">
        <v>141</v>
      </c>
      <c r="L10" s="97">
        <v>41240</v>
      </c>
      <c r="M10" s="57">
        <v>63.016399999999997</v>
      </c>
      <c r="N10" s="98">
        <v>37888</v>
      </c>
      <c r="O10" s="121">
        <v>22236</v>
      </c>
      <c r="P10" s="122">
        <v>2.5425</v>
      </c>
      <c r="Q10" s="15">
        <v>434</v>
      </c>
      <c r="R10" s="15">
        <v>16636</v>
      </c>
      <c r="S10" s="123">
        <v>65.081699999999998</v>
      </c>
      <c r="T10" s="107">
        <v>19628</v>
      </c>
      <c r="U10" s="107">
        <v>10531</v>
      </c>
      <c r="V10" s="122">
        <v>0.36099999999999999</v>
      </c>
      <c r="W10" s="15">
        <v>134</v>
      </c>
      <c r="X10" s="15">
        <v>36989</v>
      </c>
      <c r="Y10" s="123">
        <v>70.001400000000004</v>
      </c>
      <c r="Z10" s="107">
        <v>30221</v>
      </c>
      <c r="AA10" s="107">
        <v>12951</v>
      </c>
    </row>
    <row r="11" spans="1:27" x14ac:dyDescent="0.25">
      <c r="A11" s="42" t="s">
        <v>7848</v>
      </c>
      <c r="B11" s="42">
        <v>153542</v>
      </c>
      <c r="C11" s="43" t="s">
        <v>7849</v>
      </c>
      <c r="D11" s="120">
        <v>0.27950000000000003</v>
      </c>
      <c r="E11" s="97">
        <v>90</v>
      </c>
      <c r="F11" s="97">
        <v>32108</v>
      </c>
      <c r="G11" s="57">
        <v>46.535800000000002</v>
      </c>
      <c r="H11" s="98">
        <v>11116</v>
      </c>
      <c r="I11" s="98">
        <v>12771</v>
      </c>
      <c r="J11" s="120">
        <v>2.8588</v>
      </c>
      <c r="K11" s="97">
        <v>1183</v>
      </c>
      <c r="L11" s="97">
        <v>40198</v>
      </c>
      <c r="M11" s="57">
        <v>27.540500000000002</v>
      </c>
      <c r="N11" s="98">
        <v>16556</v>
      </c>
      <c r="O11" s="121">
        <v>43559</v>
      </c>
      <c r="P11" s="122">
        <v>2.2563</v>
      </c>
      <c r="Q11" s="15">
        <v>385</v>
      </c>
      <c r="R11" s="15">
        <v>16678</v>
      </c>
      <c r="S11" s="123">
        <v>44.029899999999998</v>
      </c>
      <c r="T11" s="107">
        <v>13290</v>
      </c>
      <c r="U11" s="107">
        <v>16894</v>
      </c>
      <c r="V11" s="122">
        <v>0.24790000000000001</v>
      </c>
      <c r="W11" s="15">
        <v>92</v>
      </c>
      <c r="X11" s="15">
        <v>37027</v>
      </c>
      <c r="Y11" s="123">
        <v>45.555999999999997</v>
      </c>
      <c r="Z11" s="107">
        <v>19677</v>
      </c>
      <c r="AA11" s="107">
        <v>23516</v>
      </c>
    </row>
    <row r="12" spans="1:27" x14ac:dyDescent="0.25">
      <c r="A12" s="42" t="s">
        <v>7848</v>
      </c>
      <c r="B12" s="42">
        <v>153565</v>
      </c>
      <c r="C12" s="43" t="s">
        <v>7849</v>
      </c>
      <c r="D12" s="120">
        <v>0.24529999999999999</v>
      </c>
      <c r="E12" s="97">
        <v>79</v>
      </c>
      <c r="F12" s="97">
        <v>32122</v>
      </c>
      <c r="G12" s="57">
        <v>37.011800000000001</v>
      </c>
      <c r="H12" s="98">
        <v>8851</v>
      </c>
      <c r="I12" s="98">
        <v>15063</v>
      </c>
      <c r="J12" s="120">
        <v>0.44729999999999998</v>
      </c>
      <c r="K12" s="97">
        <v>185</v>
      </c>
      <c r="L12" s="97">
        <v>41175</v>
      </c>
      <c r="M12" s="57">
        <v>31.100300000000001</v>
      </c>
      <c r="N12" s="98">
        <v>18714</v>
      </c>
      <c r="O12" s="121">
        <v>41459</v>
      </c>
      <c r="P12" s="122">
        <v>2.1440000000000001</v>
      </c>
      <c r="Q12" s="15">
        <v>366</v>
      </c>
      <c r="R12" s="15">
        <v>16705</v>
      </c>
      <c r="S12" s="123">
        <v>37.588200000000001</v>
      </c>
      <c r="T12" s="107">
        <v>11346</v>
      </c>
      <c r="U12" s="107">
        <v>18839</v>
      </c>
      <c r="V12" s="122">
        <v>0.28010000000000002</v>
      </c>
      <c r="W12" s="15">
        <v>104</v>
      </c>
      <c r="X12" s="15">
        <v>37021</v>
      </c>
      <c r="Y12" s="123">
        <v>41.889600000000002</v>
      </c>
      <c r="Z12" s="107">
        <v>18098</v>
      </c>
      <c r="AA12" s="107">
        <v>25106</v>
      </c>
    </row>
    <row r="13" spans="1:27" x14ac:dyDescent="0.25">
      <c r="A13" s="42" t="s">
        <v>7848</v>
      </c>
      <c r="B13" s="42">
        <v>153622</v>
      </c>
      <c r="C13" s="43" t="s">
        <v>7849</v>
      </c>
      <c r="D13" s="120">
        <v>0.45939999999999998</v>
      </c>
      <c r="E13" s="97">
        <v>148</v>
      </c>
      <c r="F13" s="97">
        <v>32069</v>
      </c>
      <c r="G13" s="57">
        <v>65.217799999999997</v>
      </c>
      <c r="H13" s="98">
        <v>15604</v>
      </c>
      <c r="I13" s="98">
        <v>8322</v>
      </c>
      <c r="J13" s="120">
        <v>0.32600000000000001</v>
      </c>
      <c r="K13" s="97">
        <v>135</v>
      </c>
      <c r="L13" s="97">
        <v>41274</v>
      </c>
      <c r="M13" s="57">
        <v>61.202800000000003</v>
      </c>
      <c r="N13" s="98">
        <v>36849</v>
      </c>
      <c r="O13" s="121">
        <v>23359</v>
      </c>
      <c r="P13" s="122">
        <v>2.1202000000000001</v>
      </c>
      <c r="Q13" s="15">
        <v>362</v>
      </c>
      <c r="R13" s="15">
        <v>16712</v>
      </c>
      <c r="S13" s="123">
        <v>33.796700000000001</v>
      </c>
      <c r="T13" s="107">
        <v>10211</v>
      </c>
      <c r="U13" s="107">
        <v>20002</v>
      </c>
      <c r="V13" s="122">
        <v>0.27189999999999998</v>
      </c>
      <c r="W13" s="15">
        <v>101</v>
      </c>
      <c r="X13" s="15">
        <v>37046</v>
      </c>
      <c r="Y13" s="123">
        <v>44.450099999999999</v>
      </c>
      <c r="Z13" s="107">
        <v>19214</v>
      </c>
      <c r="AA13" s="107">
        <v>24012</v>
      </c>
    </row>
    <row r="14" spans="1:27" x14ac:dyDescent="0.25">
      <c r="A14" s="42" t="s">
        <v>7850</v>
      </c>
      <c r="B14" s="42">
        <v>1125035</v>
      </c>
      <c r="C14" s="43" t="s">
        <v>7851</v>
      </c>
      <c r="D14" s="120">
        <v>1.11498257839721</v>
      </c>
      <c r="E14" s="97">
        <v>16</v>
      </c>
      <c r="F14" s="97">
        <v>1419</v>
      </c>
      <c r="G14" s="57">
        <v>48.618784530386698</v>
      </c>
      <c r="H14" s="98">
        <v>264</v>
      </c>
      <c r="I14" s="98">
        <v>279</v>
      </c>
      <c r="J14" s="120">
        <v>19.6029776674938</v>
      </c>
      <c r="K14" s="97">
        <v>158</v>
      </c>
      <c r="L14" s="97">
        <v>648</v>
      </c>
      <c r="M14" s="57">
        <v>48.325358851674601</v>
      </c>
      <c r="N14" s="98">
        <v>303</v>
      </c>
      <c r="O14" s="121">
        <v>324</v>
      </c>
      <c r="P14" s="122">
        <v>27.258403361344499</v>
      </c>
      <c r="Q14" s="15">
        <v>519</v>
      </c>
      <c r="R14" s="15">
        <v>1385</v>
      </c>
      <c r="S14" s="123">
        <v>40.182648401826498</v>
      </c>
      <c r="T14" s="107">
        <v>176</v>
      </c>
      <c r="U14" s="107">
        <v>262</v>
      </c>
      <c r="V14" s="122">
        <v>39.863945578231302</v>
      </c>
      <c r="W14" s="15">
        <v>293</v>
      </c>
      <c r="X14" s="15">
        <v>442</v>
      </c>
      <c r="Y14" s="123">
        <v>40.799999999999997</v>
      </c>
      <c r="Z14" s="107">
        <v>612</v>
      </c>
      <c r="AA14" s="107">
        <v>888</v>
      </c>
    </row>
    <row r="15" spans="1:27" x14ac:dyDescent="0.25">
      <c r="A15" s="42" t="s">
        <v>7850</v>
      </c>
      <c r="B15" s="42">
        <v>1125092</v>
      </c>
      <c r="C15" s="43" t="s">
        <v>7851</v>
      </c>
      <c r="D15" s="120">
        <v>27.4755927475593</v>
      </c>
      <c r="E15" s="97">
        <v>394</v>
      </c>
      <c r="F15" s="97">
        <v>1040</v>
      </c>
      <c r="G15" s="57">
        <v>58.6715867158672</v>
      </c>
      <c r="H15" s="98">
        <v>318</v>
      </c>
      <c r="I15" s="98">
        <v>224</v>
      </c>
      <c r="J15" s="120">
        <v>25.247524752475201</v>
      </c>
      <c r="K15" s="97">
        <v>204</v>
      </c>
      <c r="L15" s="97">
        <v>604</v>
      </c>
      <c r="M15" s="57">
        <v>57.006369426751597</v>
      </c>
      <c r="N15" s="98">
        <v>358</v>
      </c>
      <c r="O15" s="121">
        <v>270</v>
      </c>
      <c r="P15" s="122">
        <v>43.329831932773097</v>
      </c>
      <c r="Q15" s="15">
        <v>825</v>
      </c>
      <c r="R15" s="15">
        <v>1079</v>
      </c>
      <c r="S15" s="123">
        <v>54.337899543379002</v>
      </c>
      <c r="T15" s="107">
        <v>238</v>
      </c>
      <c r="U15" s="107">
        <v>200</v>
      </c>
      <c r="V15" s="122">
        <v>47.891156462585002</v>
      </c>
      <c r="W15" s="15">
        <v>352</v>
      </c>
      <c r="X15" s="15">
        <v>383</v>
      </c>
      <c r="Y15" s="123">
        <v>45.266666666666701</v>
      </c>
      <c r="Z15" s="107">
        <v>679</v>
      </c>
      <c r="AA15" s="107">
        <v>821</v>
      </c>
    </row>
    <row r="16" spans="1:27" x14ac:dyDescent="0.25">
      <c r="A16" s="42" t="s">
        <v>7850</v>
      </c>
      <c r="B16" s="42">
        <v>1125103</v>
      </c>
      <c r="C16" s="43" t="s">
        <v>7851</v>
      </c>
      <c r="D16" s="120">
        <v>36.8972746331237</v>
      </c>
      <c r="E16" s="97">
        <v>528</v>
      </c>
      <c r="F16" s="97">
        <v>903</v>
      </c>
      <c r="G16" s="57">
        <v>57.116451016635899</v>
      </c>
      <c r="H16" s="98">
        <v>309</v>
      </c>
      <c r="I16" s="98">
        <v>232</v>
      </c>
      <c r="J16" s="120">
        <v>25.3712871287129</v>
      </c>
      <c r="K16" s="97">
        <v>205</v>
      </c>
      <c r="L16" s="97">
        <v>603</v>
      </c>
      <c r="M16" s="57">
        <v>55.84</v>
      </c>
      <c r="N16" s="98">
        <v>349</v>
      </c>
      <c r="O16" s="121">
        <v>276</v>
      </c>
      <c r="P16" s="122">
        <v>44.642857142857103</v>
      </c>
      <c r="Q16" s="15">
        <v>850</v>
      </c>
      <c r="R16" s="15">
        <v>1054</v>
      </c>
      <c r="S16" s="123">
        <v>56.292906178489702</v>
      </c>
      <c r="T16" s="107">
        <v>246</v>
      </c>
      <c r="U16" s="107">
        <v>191</v>
      </c>
      <c r="V16" s="122">
        <v>45.7765667574932</v>
      </c>
      <c r="W16" s="15">
        <v>336</v>
      </c>
      <c r="X16" s="15">
        <v>398</v>
      </c>
      <c r="Y16" s="123">
        <v>45.296864576384301</v>
      </c>
      <c r="Z16" s="107">
        <v>679</v>
      </c>
      <c r="AA16" s="107">
        <v>820</v>
      </c>
    </row>
    <row r="17" spans="1:27" x14ac:dyDescent="0.25">
      <c r="A17" s="42" t="s">
        <v>7854</v>
      </c>
      <c r="B17" s="42">
        <v>1032820</v>
      </c>
      <c r="C17" s="43" t="s">
        <v>7855</v>
      </c>
      <c r="D17" s="120">
        <v>15.6335</v>
      </c>
      <c r="E17" s="97">
        <v>1889</v>
      </c>
      <c r="F17" s="97">
        <v>10194</v>
      </c>
      <c r="G17" s="57">
        <v>80.039699999999996</v>
      </c>
      <c r="H17" s="98">
        <v>30279</v>
      </c>
      <c r="I17" s="98">
        <v>7551</v>
      </c>
      <c r="J17" s="120">
        <v>27.407699999999998</v>
      </c>
      <c r="K17" s="97">
        <v>5484</v>
      </c>
      <c r="L17" s="97">
        <v>14525</v>
      </c>
      <c r="M17" s="57">
        <v>25.838799999999999</v>
      </c>
      <c r="N17" s="98">
        <v>5545</v>
      </c>
      <c r="O17" s="121">
        <v>15915</v>
      </c>
      <c r="P17" s="122">
        <v>6.4055999999999997</v>
      </c>
      <c r="Q17" s="15">
        <v>916</v>
      </c>
      <c r="R17" s="15">
        <v>13384</v>
      </c>
      <c r="S17" s="123">
        <v>34.478000000000002</v>
      </c>
      <c r="T17" s="107">
        <v>6305</v>
      </c>
      <c r="U17" s="107">
        <v>11982</v>
      </c>
      <c r="V17" s="122">
        <v>6.8388</v>
      </c>
      <c r="W17" s="15">
        <v>715</v>
      </c>
      <c r="X17" s="15">
        <v>9740</v>
      </c>
      <c r="Y17" s="123">
        <v>26.546099999999999</v>
      </c>
      <c r="Z17" s="107">
        <v>5550</v>
      </c>
      <c r="AA17" s="107">
        <v>15357</v>
      </c>
    </row>
    <row r="18" spans="1:27" x14ac:dyDescent="0.25">
      <c r="A18" s="42" t="s">
        <v>7854</v>
      </c>
      <c r="B18" s="42">
        <v>1032840</v>
      </c>
      <c r="C18" s="43" t="s">
        <v>7855</v>
      </c>
      <c r="D18" s="120">
        <v>8.0828000000000007</v>
      </c>
      <c r="E18" s="97">
        <v>976</v>
      </c>
      <c r="F18" s="97">
        <v>11099</v>
      </c>
      <c r="G18" s="57">
        <v>74.477900000000005</v>
      </c>
      <c r="H18" s="98">
        <v>28175</v>
      </c>
      <c r="I18" s="98">
        <v>9655</v>
      </c>
      <c r="J18" s="120">
        <v>15.601599999999999</v>
      </c>
      <c r="K18" s="97">
        <v>3120</v>
      </c>
      <c r="L18" s="97">
        <v>16878</v>
      </c>
      <c r="M18" s="57">
        <v>23.7882</v>
      </c>
      <c r="N18" s="98">
        <v>5104</v>
      </c>
      <c r="O18" s="121">
        <v>16352</v>
      </c>
      <c r="P18" s="122">
        <v>6.3650000000000002</v>
      </c>
      <c r="Q18" s="15">
        <v>910</v>
      </c>
      <c r="R18" s="15">
        <v>13387</v>
      </c>
      <c r="S18" s="123">
        <v>28.500299999999999</v>
      </c>
      <c r="T18" s="107">
        <v>5209</v>
      </c>
      <c r="U18" s="107">
        <v>13068</v>
      </c>
      <c r="V18" s="122">
        <v>0.1915</v>
      </c>
      <c r="W18" s="15">
        <v>20</v>
      </c>
      <c r="X18" s="15">
        <v>10424</v>
      </c>
      <c r="Y18" s="123">
        <v>8.2227999999999994</v>
      </c>
      <c r="Z18" s="107">
        <v>1717</v>
      </c>
      <c r="AA18" s="107">
        <v>19164</v>
      </c>
    </row>
    <row r="19" spans="1:27" x14ac:dyDescent="0.25">
      <c r="A19" s="42" t="s">
        <v>7854</v>
      </c>
      <c r="B19" s="42">
        <v>1032844</v>
      </c>
      <c r="C19" s="43" t="s">
        <v>7855</v>
      </c>
      <c r="D19" s="120">
        <v>8.0334000000000003</v>
      </c>
      <c r="E19" s="97">
        <v>971</v>
      </c>
      <c r="F19" s="97">
        <v>11116</v>
      </c>
      <c r="G19" s="57">
        <v>69.269400000000005</v>
      </c>
      <c r="H19" s="98">
        <v>26215</v>
      </c>
      <c r="I19" s="98">
        <v>11630</v>
      </c>
      <c r="J19" s="120">
        <v>20.484200000000001</v>
      </c>
      <c r="K19" s="97">
        <v>4095</v>
      </c>
      <c r="L19" s="97">
        <v>15896</v>
      </c>
      <c r="M19" s="57">
        <v>16.075700000000001</v>
      </c>
      <c r="N19" s="98">
        <v>3450</v>
      </c>
      <c r="O19" s="121">
        <v>18011</v>
      </c>
      <c r="P19" s="122">
        <v>6.2915999999999999</v>
      </c>
      <c r="Q19" s="15">
        <v>899</v>
      </c>
      <c r="R19" s="15">
        <v>13390</v>
      </c>
      <c r="S19" s="123">
        <v>31.182300000000001</v>
      </c>
      <c r="T19" s="107">
        <v>5702</v>
      </c>
      <c r="U19" s="107">
        <v>12584</v>
      </c>
      <c r="V19" s="122">
        <v>0.35399999999999998</v>
      </c>
      <c r="W19" s="15">
        <v>37</v>
      </c>
      <c r="X19" s="15">
        <v>10414</v>
      </c>
      <c r="Y19" s="123">
        <v>12.0008</v>
      </c>
      <c r="Z19" s="107">
        <v>2509</v>
      </c>
      <c r="AA19" s="107">
        <v>18398</v>
      </c>
    </row>
    <row r="20" spans="1:27" x14ac:dyDescent="0.25">
      <c r="A20" s="42" t="s">
        <v>7854</v>
      </c>
      <c r="B20" s="42">
        <v>1032882</v>
      </c>
      <c r="C20" s="43" t="s">
        <v>7855</v>
      </c>
      <c r="D20" s="120">
        <v>8.3396000000000008</v>
      </c>
      <c r="E20" s="97">
        <v>998</v>
      </c>
      <c r="F20" s="97">
        <v>10969</v>
      </c>
      <c r="G20" s="57">
        <v>76.855999999999995</v>
      </c>
      <c r="H20" s="98">
        <v>29007</v>
      </c>
      <c r="I20" s="98">
        <v>8735</v>
      </c>
      <c r="J20" s="120">
        <v>21.540800000000001</v>
      </c>
      <c r="K20" s="97">
        <v>4292</v>
      </c>
      <c r="L20" s="97">
        <v>15633</v>
      </c>
      <c r="M20" s="57">
        <v>23.063199999999998</v>
      </c>
      <c r="N20" s="98">
        <v>4927</v>
      </c>
      <c r="O20" s="121">
        <v>16436</v>
      </c>
      <c r="P20" s="122">
        <v>6.4263000000000003</v>
      </c>
      <c r="Q20" s="15">
        <v>916</v>
      </c>
      <c r="R20" s="15">
        <v>13338</v>
      </c>
      <c r="S20" s="123">
        <v>38.846699999999998</v>
      </c>
      <c r="T20" s="107">
        <v>7067</v>
      </c>
      <c r="U20" s="107">
        <v>11125</v>
      </c>
      <c r="V20" s="122">
        <v>6.8292999999999999</v>
      </c>
      <c r="W20" s="15">
        <v>711</v>
      </c>
      <c r="X20" s="15">
        <v>9700</v>
      </c>
      <c r="Y20" s="123">
        <v>34.549500000000002</v>
      </c>
      <c r="Z20" s="107">
        <v>7197</v>
      </c>
      <c r="AA20" s="107">
        <v>13634</v>
      </c>
    </row>
    <row r="21" spans="1:27" x14ac:dyDescent="0.25">
      <c r="A21" s="42" t="s">
        <v>7854</v>
      </c>
      <c r="B21" s="42">
        <v>1032910</v>
      </c>
      <c r="C21" s="43" t="s">
        <v>7855</v>
      </c>
      <c r="D21" s="120">
        <v>21.830200000000001</v>
      </c>
      <c r="E21" s="97">
        <v>2636</v>
      </c>
      <c r="F21" s="97">
        <v>9439</v>
      </c>
      <c r="G21" s="57">
        <v>80.545599999999993</v>
      </c>
      <c r="H21" s="98">
        <v>30472</v>
      </c>
      <c r="I21" s="98">
        <v>7360</v>
      </c>
      <c r="J21" s="120">
        <v>21.324300000000001</v>
      </c>
      <c r="K21" s="97">
        <v>4264</v>
      </c>
      <c r="L21" s="97">
        <v>15732</v>
      </c>
      <c r="M21" s="57">
        <v>23.2882</v>
      </c>
      <c r="N21" s="98">
        <v>4993</v>
      </c>
      <c r="O21" s="121">
        <v>16447</v>
      </c>
      <c r="P21" s="122">
        <v>11.8071</v>
      </c>
      <c r="Q21" s="15">
        <v>1687</v>
      </c>
      <c r="R21" s="15">
        <v>12601</v>
      </c>
      <c r="S21" s="123">
        <v>51.015000000000001</v>
      </c>
      <c r="T21" s="107">
        <v>9323</v>
      </c>
      <c r="U21" s="107">
        <v>8952</v>
      </c>
      <c r="V21" s="122">
        <v>17.219899999999999</v>
      </c>
      <c r="W21" s="15">
        <v>1800</v>
      </c>
      <c r="X21" s="15">
        <v>8653</v>
      </c>
      <c r="Y21" s="123">
        <v>44.372700000000002</v>
      </c>
      <c r="Z21" s="107">
        <v>9273</v>
      </c>
      <c r="AA21" s="107">
        <v>11625</v>
      </c>
    </row>
    <row r="22" spans="1:27" x14ac:dyDescent="0.25">
      <c r="A22" s="42" t="s">
        <v>7854</v>
      </c>
      <c r="B22" s="42">
        <v>1032922</v>
      </c>
      <c r="C22" s="43" t="s">
        <v>7855</v>
      </c>
      <c r="D22" s="120">
        <v>21.5078</v>
      </c>
      <c r="E22" s="97">
        <v>2599</v>
      </c>
      <c r="F22" s="97">
        <v>9485</v>
      </c>
      <c r="G22" s="57">
        <v>73.566400000000002</v>
      </c>
      <c r="H22" s="98">
        <v>27839</v>
      </c>
      <c r="I22" s="98">
        <v>10003</v>
      </c>
      <c r="J22" s="120">
        <v>21.4861</v>
      </c>
      <c r="K22" s="97">
        <v>4297</v>
      </c>
      <c r="L22" s="97">
        <v>15702</v>
      </c>
      <c r="M22" s="57">
        <v>42.678800000000003</v>
      </c>
      <c r="N22" s="98">
        <v>9161</v>
      </c>
      <c r="O22" s="121">
        <v>12304</v>
      </c>
      <c r="P22" s="122">
        <v>14.8871</v>
      </c>
      <c r="Q22" s="15">
        <v>2129</v>
      </c>
      <c r="R22" s="15">
        <v>12172</v>
      </c>
      <c r="S22" s="123">
        <v>38.927199999999999</v>
      </c>
      <c r="T22" s="107">
        <v>7112</v>
      </c>
      <c r="U22" s="107">
        <v>11158</v>
      </c>
      <c r="V22" s="122">
        <v>14.486700000000001</v>
      </c>
      <c r="W22" s="15">
        <v>1514</v>
      </c>
      <c r="X22" s="15">
        <v>8937</v>
      </c>
      <c r="Y22" s="123">
        <v>42.414400000000001</v>
      </c>
      <c r="Z22" s="107">
        <v>8868</v>
      </c>
      <c r="AA22" s="107">
        <v>12040</v>
      </c>
    </row>
    <row r="23" spans="1:27" x14ac:dyDescent="0.25">
      <c r="A23" s="42" t="s">
        <v>7854</v>
      </c>
      <c r="B23" s="42">
        <v>1032934</v>
      </c>
      <c r="C23" s="43" t="s">
        <v>7855</v>
      </c>
      <c r="D23" s="120">
        <v>17.8719</v>
      </c>
      <c r="E23" s="97">
        <v>2160</v>
      </c>
      <c r="F23" s="97">
        <v>9926</v>
      </c>
      <c r="G23" s="57">
        <v>69.323800000000006</v>
      </c>
      <c r="H23" s="98">
        <v>26255</v>
      </c>
      <c r="I23" s="98">
        <v>11618</v>
      </c>
      <c r="J23" s="120">
        <v>21.364000000000001</v>
      </c>
      <c r="K23" s="97">
        <v>4276</v>
      </c>
      <c r="L23" s="97">
        <v>15739</v>
      </c>
      <c r="M23" s="57">
        <v>36.745899999999999</v>
      </c>
      <c r="N23" s="98">
        <v>7864</v>
      </c>
      <c r="O23" s="121">
        <v>13537</v>
      </c>
      <c r="P23" s="122">
        <v>11.595700000000001</v>
      </c>
      <c r="Q23" s="15">
        <v>1659</v>
      </c>
      <c r="R23" s="15">
        <v>12648</v>
      </c>
      <c r="S23" s="123">
        <v>59.744100000000003</v>
      </c>
      <c r="T23" s="107">
        <v>10926</v>
      </c>
      <c r="U23" s="107">
        <v>7362</v>
      </c>
      <c r="V23" s="122">
        <v>19.747499999999999</v>
      </c>
      <c r="W23" s="15">
        <v>2065</v>
      </c>
      <c r="X23" s="15">
        <v>8392</v>
      </c>
      <c r="Y23" s="123">
        <v>45.473199999999999</v>
      </c>
      <c r="Z23" s="107">
        <v>9508</v>
      </c>
      <c r="AA23" s="107">
        <v>11401</v>
      </c>
    </row>
    <row r="24" spans="1:27" x14ac:dyDescent="0.25">
      <c r="A24" s="42" t="s">
        <v>7858</v>
      </c>
      <c r="B24" s="42">
        <v>583563</v>
      </c>
      <c r="C24" s="43" t="s">
        <v>7859</v>
      </c>
      <c r="D24" s="120">
        <v>68.618600000000001</v>
      </c>
      <c r="E24" s="97">
        <v>457</v>
      </c>
      <c r="F24" s="97">
        <v>209</v>
      </c>
      <c r="G24" s="57">
        <v>63.786000000000001</v>
      </c>
      <c r="H24" s="98">
        <v>310</v>
      </c>
      <c r="I24" s="98">
        <v>176</v>
      </c>
      <c r="J24" s="120">
        <v>66.281300000000002</v>
      </c>
      <c r="K24" s="97">
        <v>344</v>
      </c>
      <c r="L24" s="97">
        <v>175</v>
      </c>
      <c r="M24" s="57">
        <v>66.349800000000002</v>
      </c>
      <c r="N24" s="98">
        <v>349</v>
      </c>
      <c r="O24" s="121">
        <v>177</v>
      </c>
      <c r="P24" s="122">
        <v>67.887299999999996</v>
      </c>
      <c r="Q24" s="15">
        <v>241</v>
      </c>
      <c r="R24" s="15">
        <v>114</v>
      </c>
      <c r="S24" s="123">
        <v>68.464100000000002</v>
      </c>
      <c r="T24" s="107">
        <v>419</v>
      </c>
      <c r="U24" s="107">
        <v>193</v>
      </c>
      <c r="V24" s="122">
        <v>62.6126</v>
      </c>
      <c r="W24" s="15">
        <v>278</v>
      </c>
      <c r="X24" s="15">
        <v>166</v>
      </c>
      <c r="Y24" s="123">
        <v>65.916399999999996</v>
      </c>
      <c r="Z24" s="107">
        <v>410</v>
      </c>
      <c r="AA24" s="107">
        <v>212</v>
      </c>
    </row>
    <row r="25" spans="1:27" x14ac:dyDescent="0.25">
      <c r="A25" s="42" t="s">
        <v>7858</v>
      </c>
      <c r="B25" s="42">
        <v>583657</v>
      </c>
      <c r="C25" s="43" t="s">
        <v>7859</v>
      </c>
      <c r="D25" s="120">
        <v>87.615099999999998</v>
      </c>
      <c r="E25" s="97">
        <v>56227</v>
      </c>
      <c r="F25" s="97">
        <v>7948</v>
      </c>
      <c r="G25" s="57">
        <v>25.906400000000001</v>
      </c>
      <c r="H25" s="98">
        <v>13634</v>
      </c>
      <c r="I25" s="98">
        <v>38994</v>
      </c>
      <c r="J25" s="120">
        <v>76.021100000000004</v>
      </c>
      <c r="K25" s="97">
        <v>43161</v>
      </c>
      <c r="L25" s="97">
        <v>13614</v>
      </c>
      <c r="M25" s="57">
        <v>39.178400000000003</v>
      </c>
      <c r="N25" s="98">
        <v>21697</v>
      </c>
      <c r="O25" s="121">
        <v>33683</v>
      </c>
      <c r="P25" s="122">
        <v>66.315100000000001</v>
      </c>
      <c r="Q25" s="15">
        <v>22951</v>
      </c>
      <c r="R25" s="15">
        <v>11658</v>
      </c>
      <c r="S25" s="123">
        <v>36.161099999999998</v>
      </c>
      <c r="T25" s="107">
        <v>20874</v>
      </c>
      <c r="U25" s="107">
        <v>36851</v>
      </c>
      <c r="V25" s="122">
        <v>72.498999999999995</v>
      </c>
      <c r="W25" s="15">
        <v>34648</v>
      </c>
      <c r="X25" s="15">
        <v>13143</v>
      </c>
      <c r="Y25" s="123">
        <v>31.166399999999999</v>
      </c>
      <c r="Z25" s="107">
        <v>21215</v>
      </c>
      <c r="AA25" s="107">
        <v>46855</v>
      </c>
    </row>
    <row r="26" spans="1:27" x14ac:dyDescent="0.25">
      <c r="A26" s="42" t="s">
        <v>7858</v>
      </c>
      <c r="B26" s="42">
        <v>583700</v>
      </c>
      <c r="C26" s="43" t="s">
        <v>7859</v>
      </c>
      <c r="D26" s="120">
        <v>99.923599999999993</v>
      </c>
      <c r="E26" s="97">
        <v>64123</v>
      </c>
      <c r="F26" s="97">
        <v>49</v>
      </c>
      <c r="G26" s="57">
        <v>96.185400000000001</v>
      </c>
      <c r="H26" s="98">
        <v>50607</v>
      </c>
      <c r="I26" s="98">
        <v>2007</v>
      </c>
      <c r="J26" s="120">
        <v>99.917199999999994</v>
      </c>
      <c r="K26" s="97">
        <v>56725</v>
      </c>
      <c r="L26" s="97">
        <v>47</v>
      </c>
      <c r="M26" s="57">
        <v>94.484399999999994</v>
      </c>
      <c r="N26" s="98">
        <v>52316</v>
      </c>
      <c r="O26" s="121">
        <v>3054</v>
      </c>
      <c r="P26" s="122">
        <v>98.910799999999995</v>
      </c>
      <c r="Q26" s="15">
        <v>34236</v>
      </c>
      <c r="R26" s="15">
        <v>377</v>
      </c>
      <c r="S26" s="123">
        <v>97.8001</v>
      </c>
      <c r="T26" s="107">
        <v>56461</v>
      </c>
      <c r="U26" s="107">
        <v>1270</v>
      </c>
      <c r="V26" s="122">
        <v>94.186800000000005</v>
      </c>
      <c r="W26" s="15">
        <v>45010</v>
      </c>
      <c r="X26" s="15">
        <v>2778</v>
      </c>
      <c r="Y26" s="123">
        <v>96.012100000000004</v>
      </c>
      <c r="Z26" s="107">
        <v>65342</v>
      </c>
      <c r="AA26" s="107">
        <v>2714</v>
      </c>
    </row>
    <row r="27" spans="1:27" x14ac:dyDescent="0.25">
      <c r="A27" s="42" t="s">
        <v>7886</v>
      </c>
      <c r="B27" s="42">
        <v>22273</v>
      </c>
      <c r="C27" s="43" t="s">
        <v>7887</v>
      </c>
      <c r="D27" s="120">
        <v>99.470100000000002</v>
      </c>
      <c r="E27" s="97">
        <v>3191</v>
      </c>
      <c r="F27" s="97">
        <v>17</v>
      </c>
      <c r="G27" s="57">
        <v>86.196799999999996</v>
      </c>
      <c r="H27" s="98">
        <v>8268</v>
      </c>
      <c r="I27" s="98">
        <v>1324</v>
      </c>
      <c r="J27" s="120">
        <v>94.433300000000003</v>
      </c>
      <c r="K27" s="97">
        <v>5649</v>
      </c>
      <c r="L27" s="97">
        <v>333</v>
      </c>
      <c r="M27" s="57">
        <v>68.264499999999998</v>
      </c>
      <c r="N27" s="98">
        <v>2364</v>
      </c>
      <c r="O27" s="121">
        <v>1099</v>
      </c>
      <c r="P27" s="122">
        <v>81.6721</v>
      </c>
      <c r="Q27" s="15">
        <v>4269</v>
      </c>
      <c r="R27" s="15">
        <v>958</v>
      </c>
      <c r="S27" s="123">
        <v>68.621799999999993</v>
      </c>
      <c r="T27" s="107">
        <v>12039</v>
      </c>
      <c r="U27" s="107">
        <v>5505</v>
      </c>
      <c r="V27" s="122">
        <v>75.228899999999996</v>
      </c>
      <c r="W27" s="15">
        <v>8218</v>
      </c>
      <c r="X27" s="15">
        <v>2706</v>
      </c>
      <c r="Y27" s="123">
        <v>76.827600000000004</v>
      </c>
      <c r="Z27" s="107">
        <v>12065</v>
      </c>
      <c r="AA27" s="107">
        <v>3639</v>
      </c>
    </row>
    <row r="28" spans="1:27" x14ac:dyDescent="0.25">
      <c r="A28" s="42" t="s">
        <v>7886</v>
      </c>
      <c r="B28" s="42">
        <v>22323</v>
      </c>
      <c r="C28" s="43" t="s">
        <v>7887</v>
      </c>
      <c r="D28" s="120">
        <v>49.214500000000001</v>
      </c>
      <c r="E28" s="97">
        <v>1535</v>
      </c>
      <c r="F28" s="97">
        <v>1584</v>
      </c>
      <c r="G28" s="57">
        <v>51.671500000000002</v>
      </c>
      <c r="H28" s="98">
        <v>4838</v>
      </c>
      <c r="I28" s="98">
        <v>4525</v>
      </c>
      <c r="J28" s="120">
        <v>63.484400000000001</v>
      </c>
      <c r="K28" s="97">
        <v>3684</v>
      </c>
      <c r="L28" s="97">
        <v>2119</v>
      </c>
      <c r="M28" s="57">
        <v>69.136499999999998</v>
      </c>
      <c r="N28" s="98">
        <v>2314</v>
      </c>
      <c r="O28" s="121">
        <v>1033</v>
      </c>
      <c r="P28" s="122">
        <v>28.176100000000002</v>
      </c>
      <c r="Q28" s="15">
        <v>1446</v>
      </c>
      <c r="R28" s="15">
        <v>3686</v>
      </c>
      <c r="S28" s="123">
        <v>50.113900000000001</v>
      </c>
      <c r="T28" s="107">
        <v>8582</v>
      </c>
      <c r="U28" s="107">
        <v>8543</v>
      </c>
      <c r="V28" s="122">
        <v>42.780900000000003</v>
      </c>
      <c r="W28" s="15">
        <v>4569</v>
      </c>
      <c r="X28" s="15">
        <v>6111</v>
      </c>
      <c r="Y28" s="123">
        <v>46.315100000000001</v>
      </c>
      <c r="Z28" s="107">
        <v>7070</v>
      </c>
      <c r="AA28" s="107">
        <v>8195</v>
      </c>
    </row>
    <row r="29" spans="1:27" x14ac:dyDescent="0.25">
      <c r="A29" s="42" t="s">
        <v>7886</v>
      </c>
      <c r="B29" s="42">
        <v>22348</v>
      </c>
      <c r="C29" s="43" t="s">
        <v>7887</v>
      </c>
      <c r="D29" s="120">
        <v>34</v>
      </c>
      <c r="E29" s="97">
        <v>1071</v>
      </c>
      <c r="F29" s="97">
        <v>2079</v>
      </c>
      <c r="G29" s="57">
        <v>57.600999999999999</v>
      </c>
      <c r="H29" s="98">
        <v>5388</v>
      </c>
      <c r="I29" s="98">
        <v>3966</v>
      </c>
      <c r="J29" s="120">
        <v>62.8675</v>
      </c>
      <c r="K29" s="97">
        <v>3635</v>
      </c>
      <c r="L29" s="97">
        <v>2147</v>
      </c>
      <c r="M29" s="57">
        <v>69.311400000000006</v>
      </c>
      <c r="N29" s="98">
        <v>2315</v>
      </c>
      <c r="O29" s="121">
        <v>1025</v>
      </c>
      <c r="P29" s="122">
        <v>16.657</v>
      </c>
      <c r="Q29" s="15">
        <v>862</v>
      </c>
      <c r="R29" s="15">
        <v>4313</v>
      </c>
      <c r="S29" s="123">
        <v>38.5501</v>
      </c>
      <c r="T29" s="107">
        <v>6631</v>
      </c>
      <c r="U29" s="107">
        <v>10570</v>
      </c>
      <c r="V29" s="122">
        <v>31.010899999999999</v>
      </c>
      <c r="W29" s="15">
        <v>3316</v>
      </c>
      <c r="X29" s="15">
        <v>7377</v>
      </c>
      <c r="Y29" s="123">
        <v>42.921100000000003</v>
      </c>
      <c r="Z29" s="107">
        <v>6612</v>
      </c>
      <c r="AA29" s="107">
        <v>8793</v>
      </c>
    </row>
    <row r="30" spans="1:27" x14ac:dyDescent="0.25">
      <c r="A30" s="42" t="s">
        <v>7886</v>
      </c>
      <c r="B30" s="42">
        <v>22489</v>
      </c>
      <c r="C30" s="43" t="s">
        <v>7887</v>
      </c>
      <c r="D30" s="120">
        <v>59.289499999999997</v>
      </c>
      <c r="E30" s="97">
        <v>1886</v>
      </c>
      <c r="F30" s="97">
        <v>1295</v>
      </c>
      <c r="G30" s="57">
        <v>39.607999999999997</v>
      </c>
      <c r="H30" s="98">
        <v>3779</v>
      </c>
      <c r="I30" s="98">
        <v>5762</v>
      </c>
      <c r="J30" s="120">
        <v>78.733099999999993</v>
      </c>
      <c r="K30" s="97">
        <v>4661</v>
      </c>
      <c r="L30" s="97">
        <v>1259</v>
      </c>
      <c r="M30" s="57">
        <v>47.314900000000002</v>
      </c>
      <c r="N30" s="98">
        <v>1630</v>
      </c>
      <c r="O30" s="121">
        <v>1815</v>
      </c>
      <c r="P30" s="122">
        <v>88.476399999999998</v>
      </c>
      <c r="Q30" s="15">
        <v>4576</v>
      </c>
      <c r="R30" s="15">
        <v>596</v>
      </c>
      <c r="S30" s="123">
        <v>53.1828</v>
      </c>
      <c r="T30" s="107">
        <v>9257</v>
      </c>
      <c r="U30" s="107">
        <v>8149</v>
      </c>
      <c r="V30" s="122">
        <v>72.505799999999994</v>
      </c>
      <c r="W30" s="15">
        <v>7827</v>
      </c>
      <c r="X30" s="15">
        <v>2968</v>
      </c>
      <c r="Y30" s="123">
        <v>34.988799999999998</v>
      </c>
      <c r="Z30" s="107">
        <v>5467</v>
      </c>
      <c r="AA30" s="107">
        <v>10158</v>
      </c>
    </row>
    <row r="31" spans="1:27" x14ac:dyDescent="0.25">
      <c r="A31" s="42" t="s">
        <v>7888</v>
      </c>
      <c r="B31" s="42">
        <v>612774</v>
      </c>
      <c r="C31" s="43" t="s">
        <v>7889</v>
      </c>
      <c r="D31" s="120">
        <v>39.856999999999999</v>
      </c>
      <c r="E31" s="97">
        <v>2063</v>
      </c>
      <c r="F31" s="97">
        <v>3113</v>
      </c>
      <c r="G31" s="57">
        <v>13.572900000000001</v>
      </c>
      <c r="H31" s="98">
        <v>846</v>
      </c>
      <c r="I31" s="98">
        <v>5387</v>
      </c>
      <c r="J31" s="120">
        <v>10.1334</v>
      </c>
      <c r="K31" s="97">
        <v>661</v>
      </c>
      <c r="L31" s="97">
        <v>5862</v>
      </c>
      <c r="M31" s="57">
        <v>2.4876</v>
      </c>
      <c r="N31" s="98">
        <v>170</v>
      </c>
      <c r="O31" s="121">
        <v>6664</v>
      </c>
      <c r="P31" s="122">
        <v>37.470999999999997</v>
      </c>
      <c r="Q31" s="15">
        <v>1935</v>
      </c>
      <c r="R31" s="15">
        <v>3229</v>
      </c>
      <c r="S31" s="123">
        <v>8.2521000000000004</v>
      </c>
      <c r="T31" s="107">
        <v>550</v>
      </c>
      <c r="U31" s="107">
        <v>6115</v>
      </c>
      <c r="V31" s="122">
        <v>10.535299999999999</v>
      </c>
      <c r="W31" s="15">
        <v>370</v>
      </c>
      <c r="X31" s="15">
        <v>3142</v>
      </c>
      <c r="Y31" s="123">
        <v>0.79320000000000002</v>
      </c>
      <c r="Z31" s="107">
        <v>69</v>
      </c>
      <c r="AA31" s="107">
        <v>8630</v>
      </c>
    </row>
    <row r="32" spans="1:27" x14ac:dyDescent="0.25">
      <c r="A32" s="42" t="s">
        <v>7888</v>
      </c>
      <c r="B32" s="42">
        <v>612780</v>
      </c>
      <c r="C32" s="43" t="s">
        <v>7889</v>
      </c>
      <c r="D32" s="120">
        <v>45.421199999999999</v>
      </c>
      <c r="E32" s="97">
        <v>2351</v>
      </c>
      <c r="F32" s="97">
        <v>2825</v>
      </c>
      <c r="G32" s="57">
        <v>14.448499999999999</v>
      </c>
      <c r="H32" s="98">
        <v>900</v>
      </c>
      <c r="I32" s="98">
        <v>5329</v>
      </c>
      <c r="J32" s="120">
        <v>28.330300000000001</v>
      </c>
      <c r="K32" s="97">
        <v>1846</v>
      </c>
      <c r="L32" s="97">
        <v>4670</v>
      </c>
      <c r="M32" s="57">
        <v>7.1502999999999997</v>
      </c>
      <c r="N32" s="98">
        <v>483</v>
      </c>
      <c r="O32" s="121">
        <v>6272</v>
      </c>
      <c r="P32" s="122">
        <v>50.1646</v>
      </c>
      <c r="Q32" s="15">
        <v>2590</v>
      </c>
      <c r="R32" s="15">
        <v>2573</v>
      </c>
      <c r="S32" s="123">
        <v>14.8287</v>
      </c>
      <c r="T32" s="107">
        <v>987</v>
      </c>
      <c r="U32" s="107">
        <v>5669</v>
      </c>
      <c r="V32" s="122">
        <v>12.3932</v>
      </c>
      <c r="W32" s="15">
        <v>435</v>
      </c>
      <c r="X32" s="15">
        <v>3075</v>
      </c>
      <c r="Y32" s="123">
        <v>4.8654000000000002</v>
      </c>
      <c r="Z32" s="107">
        <v>423</v>
      </c>
      <c r="AA32" s="107">
        <v>8271</v>
      </c>
    </row>
    <row r="33" spans="1:27" x14ac:dyDescent="0.25">
      <c r="A33" s="42" t="s">
        <v>7888</v>
      </c>
      <c r="B33" s="42">
        <v>612785</v>
      </c>
      <c r="C33" s="43" t="s">
        <v>7889</v>
      </c>
      <c r="D33" s="120">
        <v>33.6297</v>
      </c>
      <c r="E33" s="97">
        <v>1740</v>
      </c>
      <c r="F33" s="97">
        <v>3434</v>
      </c>
      <c r="G33" s="57">
        <v>16.460799999999999</v>
      </c>
      <c r="H33" s="98">
        <v>1026</v>
      </c>
      <c r="I33" s="98">
        <v>5207</v>
      </c>
      <c r="J33" s="120">
        <v>11.3294</v>
      </c>
      <c r="K33" s="97">
        <v>738</v>
      </c>
      <c r="L33" s="97">
        <v>5776</v>
      </c>
      <c r="M33" s="57">
        <v>6.6071</v>
      </c>
      <c r="N33" s="98">
        <v>451</v>
      </c>
      <c r="O33" s="121">
        <v>6375</v>
      </c>
      <c r="P33" s="122">
        <v>24.3416</v>
      </c>
      <c r="Q33" s="15">
        <v>1257</v>
      </c>
      <c r="R33" s="15">
        <v>3907</v>
      </c>
      <c r="S33" s="123">
        <v>11.631399999999999</v>
      </c>
      <c r="T33" s="107">
        <v>775</v>
      </c>
      <c r="U33" s="107">
        <v>5888</v>
      </c>
      <c r="V33" s="122">
        <v>10.6492</v>
      </c>
      <c r="W33" s="15">
        <v>374</v>
      </c>
      <c r="X33" s="15">
        <v>3138</v>
      </c>
      <c r="Y33" s="123">
        <v>1.2658</v>
      </c>
      <c r="Z33" s="107">
        <v>110</v>
      </c>
      <c r="AA33" s="107">
        <v>8580</v>
      </c>
    </row>
    <row r="34" spans="1:27" x14ac:dyDescent="0.25">
      <c r="A34" s="42" t="s">
        <v>7860</v>
      </c>
      <c r="B34" s="42">
        <v>621444</v>
      </c>
      <c r="C34" s="43" t="s">
        <v>7861</v>
      </c>
      <c r="D34" s="120">
        <v>16.310199999999998</v>
      </c>
      <c r="E34" s="97">
        <v>10523</v>
      </c>
      <c r="F34" s="97">
        <v>53995</v>
      </c>
      <c r="G34" s="57">
        <v>51.677199999999999</v>
      </c>
      <c r="H34" s="98">
        <v>35942</v>
      </c>
      <c r="I34" s="98">
        <v>33609</v>
      </c>
      <c r="J34" s="120">
        <v>28.8155</v>
      </c>
      <c r="K34" s="97">
        <v>14874</v>
      </c>
      <c r="L34" s="97">
        <v>36744</v>
      </c>
      <c r="M34" s="57">
        <v>47.636899999999997</v>
      </c>
      <c r="N34" s="98">
        <v>29321</v>
      </c>
      <c r="O34" s="121">
        <v>32230</v>
      </c>
      <c r="P34" s="122">
        <v>42.392299999999999</v>
      </c>
      <c r="Q34" s="15">
        <v>14984</v>
      </c>
      <c r="R34" s="15">
        <v>20362</v>
      </c>
      <c r="S34" s="123">
        <v>60.9191</v>
      </c>
      <c r="T34" s="107">
        <v>27985</v>
      </c>
      <c r="U34" s="107">
        <v>17953</v>
      </c>
      <c r="V34" s="122">
        <v>59.360399999999998</v>
      </c>
      <c r="W34" s="15">
        <v>39112</v>
      </c>
      <c r="X34" s="15">
        <v>26777</v>
      </c>
      <c r="Y34" s="123">
        <v>84.077600000000004</v>
      </c>
      <c r="Z34" s="107">
        <v>65900</v>
      </c>
      <c r="AA34" s="107">
        <v>12480</v>
      </c>
    </row>
    <row r="35" spans="1:27" x14ac:dyDescent="0.25">
      <c r="A35" s="42" t="s">
        <v>7860</v>
      </c>
      <c r="B35" s="42">
        <v>621449</v>
      </c>
      <c r="C35" s="43" t="s">
        <v>7861</v>
      </c>
      <c r="D35" s="120">
        <v>2.8519999999999999</v>
      </c>
      <c r="E35" s="97">
        <v>1840</v>
      </c>
      <c r="F35" s="97">
        <v>62675</v>
      </c>
      <c r="G35" s="57">
        <v>51.874600000000001</v>
      </c>
      <c r="H35" s="98">
        <v>36085</v>
      </c>
      <c r="I35" s="98">
        <v>33477</v>
      </c>
      <c r="J35" s="120">
        <v>30.549600000000002</v>
      </c>
      <c r="K35" s="97">
        <v>15774</v>
      </c>
      <c r="L35" s="97">
        <v>35860</v>
      </c>
      <c r="M35" s="57">
        <v>25.8704</v>
      </c>
      <c r="N35" s="98">
        <v>15924</v>
      </c>
      <c r="O35" s="121">
        <v>45629</v>
      </c>
      <c r="P35" s="122">
        <v>41.179499999999997</v>
      </c>
      <c r="Q35" s="15">
        <v>14552</v>
      </c>
      <c r="R35" s="15">
        <v>20786</v>
      </c>
      <c r="S35" s="123">
        <v>23.315799999999999</v>
      </c>
      <c r="T35" s="107">
        <v>10712</v>
      </c>
      <c r="U35" s="107">
        <v>35231</v>
      </c>
      <c r="V35" s="122">
        <v>60.452500000000001</v>
      </c>
      <c r="W35" s="15">
        <v>39837</v>
      </c>
      <c r="X35" s="15">
        <v>26061</v>
      </c>
      <c r="Y35" s="123">
        <v>52.955599999999997</v>
      </c>
      <c r="Z35" s="107">
        <v>41505</v>
      </c>
      <c r="AA35" s="107">
        <v>36872</v>
      </c>
    </row>
    <row r="36" spans="1:27" x14ac:dyDescent="0.25">
      <c r="A36" s="42" t="s">
        <v>7864</v>
      </c>
      <c r="B36" s="42">
        <v>292536</v>
      </c>
      <c r="C36" s="43" t="s">
        <v>7865</v>
      </c>
      <c r="D36" s="120">
        <v>71.497399999999999</v>
      </c>
      <c r="E36" s="97">
        <v>38565</v>
      </c>
      <c r="F36" s="97">
        <v>15374</v>
      </c>
      <c r="G36" s="57">
        <v>47.709099999999999</v>
      </c>
      <c r="H36" s="98">
        <v>17920</v>
      </c>
      <c r="I36" s="98">
        <v>19641</v>
      </c>
      <c r="J36" s="120">
        <v>84.562200000000004</v>
      </c>
      <c r="K36" s="97">
        <v>53834</v>
      </c>
      <c r="L36" s="97">
        <v>9828</v>
      </c>
      <c r="M36" s="57">
        <v>42.156999999999996</v>
      </c>
      <c r="N36" s="98">
        <v>37400</v>
      </c>
      <c r="O36" s="121">
        <v>51316</v>
      </c>
      <c r="P36" s="122">
        <v>73.363299999999995</v>
      </c>
      <c r="Q36" s="15">
        <v>48411</v>
      </c>
      <c r="R36" s="15">
        <v>17577</v>
      </c>
      <c r="S36" s="123">
        <v>38.3581</v>
      </c>
      <c r="T36" s="107">
        <v>32530</v>
      </c>
      <c r="U36" s="107">
        <v>52276</v>
      </c>
      <c r="V36" s="122">
        <v>92.1387</v>
      </c>
      <c r="W36" s="15">
        <v>69175</v>
      </c>
      <c r="X36" s="15">
        <v>5902</v>
      </c>
      <c r="Y36" s="123">
        <v>37.165100000000002</v>
      </c>
      <c r="Z36" s="107">
        <v>28024</v>
      </c>
      <c r="AA36" s="107">
        <v>47380</v>
      </c>
    </row>
    <row r="37" spans="1:27" x14ac:dyDescent="0.25">
      <c r="A37" s="42" t="s">
        <v>7864</v>
      </c>
      <c r="B37" s="42">
        <v>292569</v>
      </c>
      <c r="C37" s="43" t="s">
        <v>7865</v>
      </c>
      <c r="D37" s="120">
        <v>71.720799999999997</v>
      </c>
      <c r="E37" s="97">
        <v>38707</v>
      </c>
      <c r="F37" s="97">
        <v>15262</v>
      </c>
      <c r="G37" s="57">
        <v>34.360799999999998</v>
      </c>
      <c r="H37" s="98">
        <v>12909</v>
      </c>
      <c r="I37" s="98">
        <v>24660</v>
      </c>
      <c r="J37" s="120">
        <v>80.409400000000005</v>
      </c>
      <c r="K37" s="97">
        <v>51183</v>
      </c>
      <c r="L37" s="97">
        <v>12470</v>
      </c>
      <c r="M37" s="57">
        <v>27.180700000000002</v>
      </c>
      <c r="N37" s="98">
        <v>24121</v>
      </c>
      <c r="O37" s="121">
        <v>64622</v>
      </c>
      <c r="P37" s="122">
        <v>70.911100000000005</v>
      </c>
      <c r="Q37" s="15">
        <v>46807</v>
      </c>
      <c r="R37" s="15">
        <v>19201</v>
      </c>
      <c r="S37" s="123">
        <v>39.680500000000002</v>
      </c>
      <c r="T37" s="107">
        <v>33659</v>
      </c>
      <c r="U37" s="107">
        <v>51166</v>
      </c>
      <c r="V37" s="122">
        <v>72.084500000000006</v>
      </c>
      <c r="W37" s="15">
        <v>54134</v>
      </c>
      <c r="X37" s="15">
        <v>20964</v>
      </c>
      <c r="Y37" s="123">
        <v>25.5563</v>
      </c>
      <c r="Z37" s="107">
        <v>19294</v>
      </c>
      <c r="AA37" s="107">
        <v>56202</v>
      </c>
    </row>
    <row r="38" spans="1:27" x14ac:dyDescent="0.25">
      <c r="A38" s="42" t="s">
        <v>7864</v>
      </c>
      <c r="B38" s="42">
        <v>292584</v>
      </c>
      <c r="C38" s="43" t="s">
        <v>7865</v>
      </c>
      <c r="D38" s="120">
        <v>77.44</v>
      </c>
      <c r="E38" s="97">
        <v>41782</v>
      </c>
      <c r="F38" s="97">
        <v>12172</v>
      </c>
      <c r="G38" s="57">
        <v>36.997999999999998</v>
      </c>
      <c r="H38" s="98">
        <v>13902</v>
      </c>
      <c r="I38" s="98">
        <v>23673</v>
      </c>
      <c r="J38" s="120">
        <v>75.391599999999997</v>
      </c>
      <c r="K38" s="97">
        <v>47989</v>
      </c>
      <c r="L38" s="97">
        <v>15664</v>
      </c>
      <c r="M38" s="57">
        <v>29.3398</v>
      </c>
      <c r="N38" s="98">
        <v>26037</v>
      </c>
      <c r="O38" s="121">
        <v>62706</v>
      </c>
      <c r="P38" s="122">
        <v>74.325000000000003</v>
      </c>
      <c r="Q38" s="15">
        <v>49030</v>
      </c>
      <c r="R38" s="15">
        <v>16937</v>
      </c>
      <c r="S38" s="123">
        <v>38.640500000000003</v>
      </c>
      <c r="T38" s="107">
        <v>32776</v>
      </c>
      <c r="U38" s="107">
        <v>52047</v>
      </c>
      <c r="V38" s="122">
        <v>80.170199999999994</v>
      </c>
      <c r="W38" s="15">
        <v>60187</v>
      </c>
      <c r="X38" s="15">
        <v>14887</v>
      </c>
      <c r="Y38" s="123">
        <v>27.6892</v>
      </c>
      <c r="Z38" s="107">
        <v>20902</v>
      </c>
      <c r="AA38" s="107">
        <v>54586</v>
      </c>
    </row>
    <row r="39" spans="1:27" x14ac:dyDescent="0.25">
      <c r="A39" s="42" t="s">
        <v>7890</v>
      </c>
      <c r="B39" s="42">
        <v>500074</v>
      </c>
      <c r="C39" s="43" t="s">
        <v>7891</v>
      </c>
      <c r="D39" s="120">
        <v>17.730799999999999</v>
      </c>
      <c r="E39" s="97">
        <v>2641</v>
      </c>
      <c r="F39" s="97">
        <v>12254</v>
      </c>
      <c r="G39" s="57">
        <v>51.402700000000003</v>
      </c>
      <c r="H39" s="98">
        <v>10389</v>
      </c>
      <c r="I39" s="98">
        <v>9822</v>
      </c>
      <c r="J39" s="120">
        <v>0.20119999999999999</v>
      </c>
      <c r="K39" s="97">
        <v>57</v>
      </c>
      <c r="L39" s="97">
        <v>28276</v>
      </c>
      <c r="M39" s="57">
        <v>30.3613</v>
      </c>
      <c r="N39" s="98">
        <v>9378</v>
      </c>
      <c r="O39" s="121">
        <v>21510</v>
      </c>
      <c r="P39" s="122">
        <v>49.694600000000001</v>
      </c>
      <c r="Q39" s="15">
        <v>10578</v>
      </c>
      <c r="R39" s="15">
        <v>10708</v>
      </c>
      <c r="S39" s="123">
        <v>38.477899999999998</v>
      </c>
      <c r="T39" s="107">
        <v>10855</v>
      </c>
      <c r="U39" s="107">
        <v>17356</v>
      </c>
      <c r="V39" s="122">
        <v>51.048699999999997</v>
      </c>
      <c r="W39" s="15">
        <v>6401</v>
      </c>
      <c r="X39" s="15">
        <v>6138</v>
      </c>
      <c r="Y39" s="123">
        <v>34.660200000000003</v>
      </c>
      <c r="Z39" s="107">
        <v>5773</v>
      </c>
      <c r="AA39" s="107">
        <v>10883</v>
      </c>
    </row>
    <row r="40" spans="1:27" x14ac:dyDescent="0.25">
      <c r="A40" s="42" t="s">
        <v>7890</v>
      </c>
      <c r="B40" s="42">
        <v>500097</v>
      </c>
      <c r="C40" s="43" t="s">
        <v>7891</v>
      </c>
      <c r="D40" s="120">
        <v>66.400300000000001</v>
      </c>
      <c r="E40" s="97">
        <v>9889</v>
      </c>
      <c r="F40" s="97">
        <v>5004</v>
      </c>
      <c r="G40" s="57">
        <v>40.4968</v>
      </c>
      <c r="H40" s="98">
        <v>8184</v>
      </c>
      <c r="I40" s="98">
        <v>12025</v>
      </c>
      <c r="J40" s="120">
        <v>57.023299999999999</v>
      </c>
      <c r="K40" s="97">
        <v>16145</v>
      </c>
      <c r="L40" s="97">
        <v>12168</v>
      </c>
      <c r="M40" s="57">
        <v>60.503900000000002</v>
      </c>
      <c r="N40" s="98">
        <v>18683</v>
      </c>
      <c r="O40" s="121">
        <v>12196</v>
      </c>
      <c r="P40" s="122">
        <v>61.393500000000003</v>
      </c>
      <c r="Q40" s="15">
        <v>13067</v>
      </c>
      <c r="R40" s="15">
        <v>8217</v>
      </c>
      <c r="S40" s="123">
        <v>40.984200000000001</v>
      </c>
      <c r="T40" s="107">
        <v>11560</v>
      </c>
      <c r="U40" s="107">
        <v>16646</v>
      </c>
      <c r="V40" s="122">
        <v>66.443299999999994</v>
      </c>
      <c r="W40" s="15">
        <v>8328</v>
      </c>
      <c r="X40" s="15">
        <v>4206</v>
      </c>
      <c r="Y40" s="123">
        <v>16.256499999999999</v>
      </c>
      <c r="Z40" s="107">
        <v>2708</v>
      </c>
      <c r="AA40" s="107">
        <v>13950</v>
      </c>
    </row>
    <row r="41" spans="1:27" x14ac:dyDescent="0.25">
      <c r="A41" s="42" t="s">
        <v>7890</v>
      </c>
      <c r="B41" s="42">
        <v>500102</v>
      </c>
      <c r="C41" s="43" t="s">
        <v>7891</v>
      </c>
      <c r="D41" s="120">
        <v>66.391400000000004</v>
      </c>
      <c r="E41" s="97">
        <v>9889</v>
      </c>
      <c r="F41" s="97">
        <v>5006</v>
      </c>
      <c r="G41" s="57">
        <v>52.8279</v>
      </c>
      <c r="H41" s="98">
        <v>10676</v>
      </c>
      <c r="I41" s="98">
        <v>9533</v>
      </c>
      <c r="J41" s="120">
        <v>10.9617</v>
      </c>
      <c r="K41" s="97">
        <v>3105</v>
      </c>
      <c r="L41" s="97">
        <v>25221</v>
      </c>
      <c r="M41" s="57">
        <v>2.4634999999999998</v>
      </c>
      <c r="N41" s="98">
        <v>761</v>
      </c>
      <c r="O41" s="121">
        <v>30130</v>
      </c>
      <c r="P41" s="122">
        <v>56.9617</v>
      </c>
      <c r="Q41" s="15">
        <v>12126</v>
      </c>
      <c r="R41" s="15">
        <v>9162</v>
      </c>
      <c r="S41" s="123">
        <v>32.288699999999999</v>
      </c>
      <c r="T41" s="107">
        <v>9108</v>
      </c>
      <c r="U41" s="107">
        <v>19100</v>
      </c>
      <c r="V41" s="122">
        <v>45.948300000000003</v>
      </c>
      <c r="W41" s="15">
        <v>5761</v>
      </c>
      <c r="X41" s="15">
        <v>6777</v>
      </c>
      <c r="Y41" s="123">
        <v>12.9367</v>
      </c>
      <c r="Z41" s="107">
        <v>2155</v>
      </c>
      <c r="AA41" s="107">
        <v>14503</v>
      </c>
    </row>
    <row r="42" spans="1:27" x14ac:dyDescent="0.25">
      <c r="A42" s="42" t="s">
        <v>7890</v>
      </c>
      <c r="B42" s="42">
        <v>500118</v>
      </c>
      <c r="C42" s="43" t="s">
        <v>7891</v>
      </c>
      <c r="D42" s="120">
        <v>62.844299999999997</v>
      </c>
      <c r="E42" s="97">
        <v>9355</v>
      </c>
      <c r="F42" s="97">
        <v>5531</v>
      </c>
      <c r="G42" s="57">
        <v>38.217500000000001</v>
      </c>
      <c r="H42" s="98">
        <v>7723</v>
      </c>
      <c r="I42" s="98">
        <v>12485</v>
      </c>
      <c r="J42" s="120">
        <v>3.6080000000000001</v>
      </c>
      <c r="K42" s="97">
        <v>1022</v>
      </c>
      <c r="L42" s="97">
        <v>27304</v>
      </c>
      <c r="M42" s="57">
        <v>39.0747</v>
      </c>
      <c r="N42" s="98">
        <v>12069</v>
      </c>
      <c r="O42" s="121">
        <v>18818</v>
      </c>
      <c r="P42" s="122">
        <v>79.241600000000005</v>
      </c>
      <c r="Q42" s="15">
        <v>16865</v>
      </c>
      <c r="R42" s="15">
        <v>4418</v>
      </c>
      <c r="S42" s="123">
        <v>22.057200000000002</v>
      </c>
      <c r="T42" s="107">
        <v>6221</v>
      </c>
      <c r="U42" s="107">
        <v>21983</v>
      </c>
      <c r="V42" s="122">
        <v>49.904299999999999</v>
      </c>
      <c r="W42" s="15">
        <v>6257</v>
      </c>
      <c r="X42" s="15">
        <v>6281</v>
      </c>
      <c r="Y42" s="123">
        <v>11.652799999999999</v>
      </c>
      <c r="Z42" s="107">
        <v>1941</v>
      </c>
      <c r="AA42" s="107">
        <v>14716</v>
      </c>
    </row>
    <row r="43" spans="1:27" x14ac:dyDescent="0.25">
      <c r="A43" s="42" t="s">
        <v>7890</v>
      </c>
      <c r="B43" s="42">
        <v>500182</v>
      </c>
      <c r="C43" s="43" t="s">
        <v>7891</v>
      </c>
      <c r="D43" s="120">
        <v>68.229399999999998</v>
      </c>
      <c r="E43" s="97">
        <v>10158</v>
      </c>
      <c r="F43" s="97">
        <v>4730</v>
      </c>
      <c r="G43" s="57">
        <v>90.619600000000005</v>
      </c>
      <c r="H43" s="98">
        <v>18297</v>
      </c>
      <c r="I43" s="98">
        <v>1894</v>
      </c>
      <c r="J43" s="120">
        <v>95.839100000000002</v>
      </c>
      <c r="K43" s="97">
        <v>27133</v>
      </c>
      <c r="L43" s="97">
        <v>1178</v>
      </c>
      <c r="M43" s="57">
        <v>93.358999999999995</v>
      </c>
      <c r="N43" s="98">
        <v>28819</v>
      </c>
      <c r="O43" s="121">
        <v>2050</v>
      </c>
      <c r="P43" s="122">
        <v>90.068299999999994</v>
      </c>
      <c r="Q43" s="15">
        <v>19135</v>
      </c>
      <c r="R43" s="15">
        <v>2110</v>
      </c>
      <c r="S43" s="123">
        <v>94.355999999999995</v>
      </c>
      <c r="T43" s="107">
        <v>26615</v>
      </c>
      <c r="U43" s="107">
        <v>1592</v>
      </c>
      <c r="V43" s="122">
        <v>90.998999999999995</v>
      </c>
      <c r="W43" s="15">
        <v>11404</v>
      </c>
      <c r="X43" s="15">
        <v>1128</v>
      </c>
      <c r="Y43" s="123">
        <v>89.942300000000003</v>
      </c>
      <c r="Z43" s="107">
        <v>14970</v>
      </c>
      <c r="AA43" s="107">
        <v>1674</v>
      </c>
    </row>
    <row r="44" spans="1:27" x14ac:dyDescent="0.25">
      <c r="A44" s="42" t="s">
        <v>7890</v>
      </c>
      <c r="B44" s="42">
        <v>500235</v>
      </c>
      <c r="C44" s="43" t="s">
        <v>7891</v>
      </c>
      <c r="D44" s="120">
        <v>20.549499999999998</v>
      </c>
      <c r="E44" s="97">
        <v>3059</v>
      </c>
      <c r="F44" s="97">
        <v>11827</v>
      </c>
      <c r="G44" s="57">
        <v>22.2393</v>
      </c>
      <c r="H44" s="98">
        <v>4491</v>
      </c>
      <c r="I44" s="98">
        <v>15703</v>
      </c>
      <c r="J44" s="120">
        <v>0.32479999999999998</v>
      </c>
      <c r="K44" s="97">
        <v>92</v>
      </c>
      <c r="L44" s="97">
        <v>28231</v>
      </c>
      <c r="M44" s="57">
        <v>32.444299999999998</v>
      </c>
      <c r="N44" s="98">
        <v>10011</v>
      </c>
      <c r="O44" s="121">
        <v>20845</v>
      </c>
      <c r="P44" s="122">
        <v>73.113799999999998</v>
      </c>
      <c r="Q44" s="15">
        <v>15495</v>
      </c>
      <c r="R44" s="15">
        <v>5698</v>
      </c>
      <c r="S44" s="123">
        <v>19.491599999999998</v>
      </c>
      <c r="T44" s="107">
        <v>5498</v>
      </c>
      <c r="U44" s="107">
        <v>22709</v>
      </c>
      <c r="V44" s="122">
        <v>69.061300000000003</v>
      </c>
      <c r="W44" s="15">
        <v>8652</v>
      </c>
      <c r="X44" s="15">
        <v>3876</v>
      </c>
      <c r="Y44" s="123">
        <v>13.7958</v>
      </c>
      <c r="Z44" s="107">
        <v>2297</v>
      </c>
      <c r="AA44" s="107">
        <v>14353</v>
      </c>
    </row>
    <row r="45" spans="1:27" x14ac:dyDescent="0.25">
      <c r="A45" s="42" t="s">
        <v>7892</v>
      </c>
      <c r="B45" s="42">
        <v>285948</v>
      </c>
      <c r="C45" s="43" t="s">
        <v>7893</v>
      </c>
      <c r="D45" s="120">
        <v>15.3505</v>
      </c>
      <c r="E45" s="97">
        <v>692</v>
      </c>
      <c r="F45" s="97">
        <v>3816</v>
      </c>
      <c r="G45" s="57">
        <v>87.177000000000007</v>
      </c>
      <c r="H45" s="98">
        <v>9144</v>
      </c>
      <c r="I45" s="98">
        <v>1345</v>
      </c>
      <c r="J45" s="120">
        <v>15.6767</v>
      </c>
      <c r="K45" s="97">
        <v>1726</v>
      </c>
      <c r="L45" s="97">
        <v>9284</v>
      </c>
      <c r="M45" s="57">
        <v>82.237799999999993</v>
      </c>
      <c r="N45" s="98">
        <v>14038</v>
      </c>
      <c r="O45" s="121">
        <v>3032</v>
      </c>
      <c r="P45" s="122">
        <v>17.6433</v>
      </c>
      <c r="Q45" s="15">
        <v>819</v>
      </c>
      <c r="R45" s="15">
        <v>3823</v>
      </c>
      <c r="S45" s="123">
        <v>75.563599999999994</v>
      </c>
      <c r="T45" s="107">
        <v>18266</v>
      </c>
      <c r="U45" s="107">
        <v>5907</v>
      </c>
      <c r="V45" s="122">
        <v>14.9544</v>
      </c>
      <c r="W45" s="15">
        <v>2313</v>
      </c>
      <c r="X45" s="15">
        <v>13154</v>
      </c>
      <c r="Y45" s="123">
        <v>84.668199999999999</v>
      </c>
      <c r="Z45" s="107">
        <v>12453</v>
      </c>
      <c r="AA45" s="107">
        <v>2255</v>
      </c>
    </row>
    <row r="46" spans="1:27" x14ac:dyDescent="0.25">
      <c r="A46" s="42" t="s">
        <v>7892</v>
      </c>
      <c r="B46" s="42">
        <v>285952</v>
      </c>
      <c r="C46" s="43" t="s">
        <v>7893</v>
      </c>
      <c r="D46" s="120">
        <v>21.042100000000001</v>
      </c>
      <c r="E46" s="97">
        <v>949</v>
      </c>
      <c r="F46" s="97">
        <v>3561</v>
      </c>
      <c r="G46" s="57">
        <v>86.741</v>
      </c>
      <c r="H46" s="98">
        <v>9100</v>
      </c>
      <c r="I46" s="98">
        <v>1391</v>
      </c>
      <c r="J46" s="120">
        <v>22.2212</v>
      </c>
      <c r="K46" s="97">
        <v>2447</v>
      </c>
      <c r="L46" s="97">
        <v>8565</v>
      </c>
      <c r="M46" s="57">
        <v>82.591099999999997</v>
      </c>
      <c r="N46" s="98">
        <v>14095</v>
      </c>
      <c r="O46" s="121">
        <v>2971</v>
      </c>
      <c r="P46" s="122">
        <v>24.068899999999999</v>
      </c>
      <c r="Q46" s="15">
        <v>1118</v>
      </c>
      <c r="R46" s="15">
        <v>3527</v>
      </c>
      <c r="S46" s="123">
        <v>79.343900000000005</v>
      </c>
      <c r="T46" s="107">
        <v>19179</v>
      </c>
      <c r="U46" s="107">
        <v>4993</v>
      </c>
      <c r="V46" s="122">
        <v>23.412600000000001</v>
      </c>
      <c r="W46" s="15">
        <v>3621</v>
      </c>
      <c r="X46" s="15">
        <v>11845</v>
      </c>
      <c r="Y46" s="123">
        <v>86.030900000000003</v>
      </c>
      <c r="Z46" s="107">
        <v>12656</v>
      </c>
      <c r="AA46" s="107">
        <v>2055</v>
      </c>
    </row>
    <row r="47" spans="1:27" x14ac:dyDescent="0.25">
      <c r="A47" s="42" t="s">
        <v>7892</v>
      </c>
      <c r="B47" s="42">
        <v>286010</v>
      </c>
      <c r="C47" s="43" t="s">
        <v>7893</v>
      </c>
      <c r="D47" s="120">
        <v>34.257199999999997</v>
      </c>
      <c r="E47" s="97">
        <v>1545</v>
      </c>
      <c r="F47" s="97">
        <v>2965</v>
      </c>
      <c r="G47" s="57">
        <v>85.7483</v>
      </c>
      <c r="H47" s="98">
        <v>8995</v>
      </c>
      <c r="I47" s="98">
        <v>1495</v>
      </c>
      <c r="J47" s="120">
        <v>14.9033</v>
      </c>
      <c r="K47" s="97">
        <v>1641</v>
      </c>
      <c r="L47" s="97">
        <v>9370</v>
      </c>
      <c r="M47" s="57">
        <v>73.315399999999997</v>
      </c>
      <c r="N47" s="98">
        <v>12512</v>
      </c>
      <c r="O47" s="121">
        <v>4554</v>
      </c>
      <c r="P47" s="122">
        <v>30.058199999999999</v>
      </c>
      <c r="Q47" s="15">
        <v>1395</v>
      </c>
      <c r="R47" s="15">
        <v>3246</v>
      </c>
      <c r="S47" s="123">
        <v>78.564300000000003</v>
      </c>
      <c r="T47" s="107">
        <v>18978</v>
      </c>
      <c r="U47" s="107">
        <v>5178</v>
      </c>
      <c r="V47" s="122">
        <v>18.714400000000001</v>
      </c>
      <c r="W47" s="15">
        <v>2894</v>
      </c>
      <c r="X47" s="15">
        <v>12570</v>
      </c>
      <c r="Y47" s="123">
        <v>85.585999999999999</v>
      </c>
      <c r="Z47" s="107">
        <v>12582</v>
      </c>
      <c r="AA47" s="107">
        <v>2119</v>
      </c>
    </row>
    <row r="48" spans="1:27" x14ac:dyDescent="0.25">
      <c r="A48" s="42" t="s">
        <v>7892</v>
      </c>
      <c r="B48" s="42">
        <v>286037</v>
      </c>
      <c r="C48" s="43" t="s">
        <v>7893</v>
      </c>
      <c r="D48" s="120">
        <v>30.132999999999999</v>
      </c>
      <c r="E48" s="97">
        <v>1359</v>
      </c>
      <c r="F48" s="97">
        <v>3151</v>
      </c>
      <c r="G48" s="57">
        <v>89.543499999999995</v>
      </c>
      <c r="H48" s="98">
        <v>9377</v>
      </c>
      <c r="I48" s="98">
        <v>1095</v>
      </c>
      <c r="J48" s="120">
        <v>16.0105</v>
      </c>
      <c r="K48" s="97">
        <v>1761</v>
      </c>
      <c r="L48" s="97">
        <v>9238</v>
      </c>
      <c r="M48" s="57">
        <v>80.7697</v>
      </c>
      <c r="N48" s="98">
        <v>13768</v>
      </c>
      <c r="O48" s="121">
        <v>3278</v>
      </c>
      <c r="P48" s="122">
        <v>25.530100000000001</v>
      </c>
      <c r="Q48" s="15">
        <v>1180</v>
      </c>
      <c r="R48" s="15">
        <v>3442</v>
      </c>
      <c r="S48" s="123">
        <v>86.058599999999998</v>
      </c>
      <c r="T48" s="107">
        <v>20778</v>
      </c>
      <c r="U48" s="107">
        <v>3366</v>
      </c>
      <c r="V48" s="122">
        <v>18.6768</v>
      </c>
      <c r="W48" s="15">
        <v>2888</v>
      </c>
      <c r="X48" s="15">
        <v>12575</v>
      </c>
      <c r="Y48" s="123">
        <v>87.642099999999999</v>
      </c>
      <c r="Z48" s="107">
        <v>12879</v>
      </c>
      <c r="AA48" s="107">
        <v>1816</v>
      </c>
    </row>
    <row r="49" spans="1:27" x14ac:dyDescent="0.25">
      <c r="A49" s="42" t="s">
        <v>7892</v>
      </c>
      <c r="B49" s="42">
        <v>286072</v>
      </c>
      <c r="C49" s="43" t="s">
        <v>7893</v>
      </c>
      <c r="D49" s="120">
        <v>41.766500000000001</v>
      </c>
      <c r="E49" s="97">
        <v>1882</v>
      </c>
      <c r="F49" s="97">
        <v>2624</v>
      </c>
      <c r="G49" s="57">
        <v>89.2256</v>
      </c>
      <c r="H49" s="98">
        <v>9333</v>
      </c>
      <c r="I49" s="98">
        <v>1127</v>
      </c>
      <c r="J49" s="120">
        <v>22.5261</v>
      </c>
      <c r="K49" s="97">
        <v>2479</v>
      </c>
      <c r="L49" s="97">
        <v>8526</v>
      </c>
      <c r="M49" s="57">
        <v>82.897300000000001</v>
      </c>
      <c r="N49" s="98">
        <v>14100</v>
      </c>
      <c r="O49" s="121">
        <v>2909</v>
      </c>
      <c r="P49" s="122">
        <v>30.232099999999999</v>
      </c>
      <c r="Q49" s="15">
        <v>1394</v>
      </c>
      <c r="R49" s="15">
        <v>3217</v>
      </c>
      <c r="S49" s="123">
        <v>86.184899999999999</v>
      </c>
      <c r="T49" s="107">
        <v>20799</v>
      </c>
      <c r="U49" s="107">
        <v>3334</v>
      </c>
      <c r="V49" s="122">
        <v>18.689800000000002</v>
      </c>
      <c r="W49" s="15">
        <v>2890</v>
      </c>
      <c r="X49" s="15">
        <v>12573</v>
      </c>
      <c r="Y49" s="123">
        <v>89.604399999999998</v>
      </c>
      <c r="Z49" s="107">
        <v>13136</v>
      </c>
      <c r="AA49" s="107">
        <v>1524</v>
      </c>
    </row>
    <row r="50" spans="1:27" x14ac:dyDescent="0.25">
      <c r="A50" s="42" t="s">
        <v>7892</v>
      </c>
      <c r="B50" s="42">
        <v>286075</v>
      </c>
      <c r="C50" s="43" t="s">
        <v>7893</v>
      </c>
      <c r="D50" s="120">
        <v>34.613700000000001</v>
      </c>
      <c r="E50" s="97">
        <v>1559</v>
      </c>
      <c r="F50" s="97">
        <v>2945</v>
      </c>
      <c r="G50" s="57">
        <v>90.132000000000005</v>
      </c>
      <c r="H50" s="98">
        <v>9426</v>
      </c>
      <c r="I50" s="98">
        <v>1032</v>
      </c>
      <c r="J50" s="120">
        <v>20.471299999999999</v>
      </c>
      <c r="K50" s="97">
        <v>2250</v>
      </c>
      <c r="L50" s="97">
        <v>8741</v>
      </c>
      <c r="M50" s="57">
        <v>82.700800000000001</v>
      </c>
      <c r="N50" s="98">
        <v>14055</v>
      </c>
      <c r="O50" s="121">
        <v>2940</v>
      </c>
      <c r="P50" s="122">
        <v>28.261299999999999</v>
      </c>
      <c r="Q50" s="15">
        <v>1302</v>
      </c>
      <c r="R50" s="15">
        <v>3305</v>
      </c>
      <c r="S50" s="123">
        <v>86.063199999999995</v>
      </c>
      <c r="T50" s="107">
        <v>20755</v>
      </c>
      <c r="U50" s="107">
        <v>3361</v>
      </c>
      <c r="V50" s="122">
        <v>24.721599999999999</v>
      </c>
      <c r="W50" s="15">
        <v>3818</v>
      </c>
      <c r="X50" s="15">
        <v>11626</v>
      </c>
      <c r="Y50" s="123">
        <v>87.188999999999993</v>
      </c>
      <c r="Z50" s="107">
        <v>12754</v>
      </c>
      <c r="AA50" s="107">
        <v>1874</v>
      </c>
    </row>
    <row r="51" spans="1:27" x14ac:dyDescent="0.25">
      <c r="A51" s="42" t="s">
        <v>7892</v>
      </c>
      <c r="B51" s="42">
        <v>286080</v>
      </c>
      <c r="C51" s="43" t="s">
        <v>7893</v>
      </c>
      <c r="D51" s="120">
        <v>34.316800000000001</v>
      </c>
      <c r="E51" s="97">
        <v>1547</v>
      </c>
      <c r="F51" s="97">
        <v>2961</v>
      </c>
      <c r="G51" s="57">
        <v>90.935100000000006</v>
      </c>
      <c r="H51" s="98">
        <v>9530</v>
      </c>
      <c r="I51" s="98">
        <v>950</v>
      </c>
      <c r="J51" s="120">
        <v>25.311299999999999</v>
      </c>
      <c r="K51" s="97">
        <v>2785</v>
      </c>
      <c r="L51" s="97">
        <v>8218</v>
      </c>
      <c r="M51" s="57">
        <v>80.744900000000001</v>
      </c>
      <c r="N51" s="98">
        <v>13767</v>
      </c>
      <c r="O51" s="121">
        <v>3283</v>
      </c>
      <c r="P51" s="122">
        <v>30.779199999999999</v>
      </c>
      <c r="Q51" s="15">
        <v>1426</v>
      </c>
      <c r="R51" s="15">
        <v>3207</v>
      </c>
      <c r="S51" s="123">
        <v>84.610299999999995</v>
      </c>
      <c r="T51" s="107">
        <v>20441</v>
      </c>
      <c r="U51" s="107">
        <v>3718</v>
      </c>
      <c r="V51" s="122">
        <v>19.476099999999999</v>
      </c>
      <c r="W51" s="15">
        <v>3011</v>
      </c>
      <c r="X51" s="15">
        <v>12449</v>
      </c>
      <c r="Y51" s="123">
        <v>89.522400000000005</v>
      </c>
      <c r="Z51" s="107">
        <v>13158</v>
      </c>
      <c r="AA51" s="107">
        <v>1540</v>
      </c>
    </row>
    <row r="52" spans="1:27" x14ac:dyDescent="0.25">
      <c r="A52" s="42" t="s">
        <v>7892</v>
      </c>
      <c r="B52" s="42">
        <v>286082</v>
      </c>
      <c r="C52" s="43" t="s">
        <v>7893</v>
      </c>
      <c r="D52" s="120">
        <v>47.6434</v>
      </c>
      <c r="E52" s="97">
        <v>2143</v>
      </c>
      <c r="F52" s="97">
        <v>2355</v>
      </c>
      <c r="G52" s="57">
        <v>89.788700000000006</v>
      </c>
      <c r="H52" s="98">
        <v>9391</v>
      </c>
      <c r="I52" s="98">
        <v>1068</v>
      </c>
      <c r="J52" s="120">
        <v>22.054400000000001</v>
      </c>
      <c r="K52" s="97">
        <v>2424</v>
      </c>
      <c r="L52" s="97">
        <v>8567</v>
      </c>
      <c r="M52" s="57">
        <v>82.815299999999993</v>
      </c>
      <c r="N52" s="98">
        <v>14096</v>
      </c>
      <c r="O52" s="121">
        <v>2925</v>
      </c>
      <c r="P52" s="122">
        <v>25.5642</v>
      </c>
      <c r="Q52" s="15">
        <v>1178</v>
      </c>
      <c r="R52" s="15">
        <v>3430</v>
      </c>
      <c r="S52" s="123">
        <v>70.038499999999999</v>
      </c>
      <c r="T52" s="107">
        <v>16901</v>
      </c>
      <c r="U52" s="107">
        <v>7230</v>
      </c>
      <c r="V52" s="122">
        <v>26.6464</v>
      </c>
      <c r="W52" s="15">
        <v>4115</v>
      </c>
      <c r="X52" s="15">
        <v>11328</v>
      </c>
      <c r="Y52" s="123">
        <v>89.613299999999995</v>
      </c>
      <c r="Z52" s="107">
        <v>13140</v>
      </c>
      <c r="AA52" s="107">
        <v>1523</v>
      </c>
    </row>
    <row r="53" spans="1:27" x14ac:dyDescent="0.25">
      <c r="A53" s="42" t="s">
        <v>7892</v>
      </c>
      <c r="B53" s="42">
        <v>286087</v>
      </c>
      <c r="C53" s="43" t="s">
        <v>7893</v>
      </c>
      <c r="D53" s="120">
        <v>35.974299999999999</v>
      </c>
      <c r="E53" s="97">
        <v>1621</v>
      </c>
      <c r="F53" s="97">
        <v>2885</v>
      </c>
      <c r="G53" s="57">
        <v>84.363399999999999</v>
      </c>
      <c r="H53" s="98">
        <v>8832</v>
      </c>
      <c r="I53" s="98">
        <v>1637</v>
      </c>
      <c r="J53" s="120">
        <v>26.023299999999999</v>
      </c>
      <c r="K53" s="97">
        <v>2861</v>
      </c>
      <c r="L53" s="97">
        <v>8133</v>
      </c>
      <c r="M53" s="57">
        <v>81.313100000000006</v>
      </c>
      <c r="N53" s="98">
        <v>13846</v>
      </c>
      <c r="O53" s="121">
        <v>3182</v>
      </c>
      <c r="P53" s="122">
        <v>27.477799999999998</v>
      </c>
      <c r="Q53" s="15">
        <v>1267</v>
      </c>
      <c r="R53" s="15">
        <v>3344</v>
      </c>
      <c r="S53" s="123">
        <v>79.836799999999997</v>
      </c>
      <c r="T53" s="107">
        <v>19279</v>
      </c>
      <c r="U53" s="107">
        <v>4869</v>
      </c>
      <c r="V53" s="122">
        <v>37.9938</v>
      </c>
      <c r="W53" s="15">
        <v>5867</v>
      </c>
      <c r="X53" s="15">
        <v>9575</v>
      </c>
      <c r="Y53" s="123">
        <v>89.634699999999995</v>
      </c>
      <c r="Z53" s="107">
        <v>13153</v>
      </c>
      <c r="AA53" s="107">
        <v>1521</v>
      </c>
    </row>
    <row r="54" spans="1:27" x14ac:dyDescent="0.25">
      <c r="A54" s="42" t="s">
        <v>7892</v>
      </c>
      <c r="B54" s="42">
        <v>286117</v>
      </c>
      <c r="C54" s="43" t="s">
        <v>7893</v>
      </c>
      <c r="D54" s="120">
        <v>34.406199999999998</v>
      </c>
      <c r="E54" s="97">
        <v>1550</v>
      </c>
      <c r="F54" s="97">
        <v>2955</v>
      </c>
      <c r="G54" s="57">
        <v>88.844200000000001</v>
      </c>
      <c r="H54" s="98">
        <v>9286</v>
      </c>
      <c r="I54" s="98">
        <v>1166</v>
      </c>
      <c r="J54" s="120">
        <v>17.904</v>
      </c>
      <c r="K54" s="97">
        <v>1951</v>
      </c>
      <c r="L54" s="97">
        <v>8946</v>
      </c>
      <c r="M54" s="57">
        <v>82.758799999999994</v>
      </c>
      <c r="N54" s="98">
        <v>14069</v>
      </c>
      <c r="O54" s="121">
        <v>2931</v>
      </c>
      <c r="P54" s="122">
        <v>25.308800000000002</v>
      </c>
      <c r="Q54" s="15">
        <v>1168</v>
      </c>
      <c r="R54" s="15">
        <v>3447</v>
      </c>
      <c r="S54" s="123">
        <v>81.837000000000003</v>
      </c>
      <c r="T54" s="107">
        <v>19762</v>
      </c>
      <c r="U54" s="107">
        <v>4386</v>
      </c>
      <c r="V54" s="122">
        <v>18.788</v>
      </c>
      <c r="W54" s="15">
        <v>2905</v>
      </c>
      <c r="X54" s="15">
        <v>12557</v>
      </c>
      <c r="Y54" s="123">
        <v>86.546199999999999</v>
      </c>
      <c r="Z54" s="107">
        <v>12692</v>
      </c>
      <c r="AA54" s="107">
        <v>1973</v>
      </c>
    </row>
    <row r="55" spans="1:27" x14ac:dyDescent="0.25">
      <c r="A55" s="42" t="s">
        <v>7892</v>
      </c>
      <c r="B55" s="42">
        <v>286119</v>
      </c>
      <c r="C55" s="43" t="s">
        <v>7893</v>
      </c>
      <c r="D55" s="120">
        <v>34.4514</v>
      </c>
      <c r="E55" s="97">
        <v>1551</v>
      </c>
      <c r="F55" s="97">
        <v>2951</v>
      </c>
      <c r="G55" s="57">
        <v>85.112300000000005</v>
      </c>
      <c r="H55" s="98">
        <v>8907</v>
      </c>
      <c r="I55" s="98">
        <v>1558</v>
      </c>
      <c r="J55" s="120">
        <v>16.7804</v>
      </c>
      <c r="K55" s="97">
        <v>1845</v>
      </c>
      <c r="L55" s="97">
        <v>9150</v>
      </c>
      <c r="M55" s="57">
        <v>82.675899999999999</v>
      </c>
      <c r="N55" s="98">
        <v>14064</v>
      </c>
      <c r="O55" s="121">
        <v>2947</v>
      </c>
      <c r="P55" s="122">
        <v>25.1082</v>
      </c>
      <c r="Q55" s="15">
        <v>1160</v>
      </c>
      <c r="R55" s="15">
        <v>3460</v>
      </c>
      <c r="S55" s="123">
        <v>62.479799999999997</v>
      </c>
      <c r="T55" s="107">
        <v>15077</v>
      </c>
      <c r="U55" s="107">
        <v>9054</v>
      </c>
      <c r="V55" s="122">
        <v>18.817499999999999</v>
      </c>
      <c r="W55" s="15">
        <v>2909</v>
      </c>
      <c r="X55" s="15">
        <v>12550</v>
      </c>
      <c r="Y55" s="123">
        <v>87.589500000000001</v>
      </c>
      <c r="Z55" s="107">
        <v>12838</v>
      </c>
      <c r="AA55" s="107">
        <v>1819</v>
      </c>
    </row>
    <row r="56" spans="1:27" x14ac:dyDescent="0.25">
      <c r="A56" s="42" t="s">
        <v>7892</v>
      </c>
      <c r="B56" s="42">
        <v>286123</v>
      </c>
      <c r="C56" s="43" t="s">
        <v>7893</v>
      </c>
      <c r="D56" s="120">
        <v>32.384999999999998</v>
      </c>
      <c r="E56" s="97">
        <v>1457</v>
      </c>
      <c r="F56" s="97">
        <v>3042</v>
      </c>
      <c r="G56" s="57">
        <v>82.711799999999997</v>
      </c>
      <c r="H56" s="98">
        <v>8650</v>
      </c>
      <c r="I56" s="98">
        <v>1808</v>
      </c>
      <c r="J56" s="120">
        <v>20.5075</v>
      </c>
      <c r="K56" s="97">
        <v>2255</v>
      </c>
      <c r="L56" s="97">
        <v>8741</v>
      </c>
      <c r="M56" s="57">
        <v>66.997799999999998</v>
      </c>
      <c r="N56" s="98">
        <v>11399</v>
      </c>
      <c r="O56" s="121">
        <v>5615</v>
      </c>
      <c r="P56" s="122">
        <v>25.309000000000001</v>
      </c>
      <c r="Q56" s="15">
        <v>1167</v>
      </c>
      <c r="R56" s="15">
        <v>3444</v>
      </c>
      <c r="S56" s="123">
        <v>59.9544</v>
      </c>
      <c r="T56" s="107">
        <v>14464</v>
      </c>
      <c r="U56" s="107">
        <v>9661</v>
      </c>
      <c r="V56" s="122">
        <v>18.788</v>
      </c>
      <c r="W56" s="15">
        <v>2902</v>
      </c>
      <c r="X56" s="15">
        <v>12544</v>
      </c>
      <c r="Y56" s="123">
        <v>83.729200000000006</v>
      </c>
      <c r="Z56" s="107">
        <v>12268</v>
      </c>
      <c r="AA56" s="107">
        <v>2384</v>
      </c>
    </row>
    <row r="57" spans="1:27" x14ac:dyDescent="0.25">
      <c r="A57" s="42" t="s">
        <v>7894</v>
      </c>
      <c r="B57" s="42">
        <v>41014</v>
      </c>
      <c r="C57" s="43" t="s">
        <v>7895</v>
      </c>
      <c r="D57" s="120">
        <v>61.871499999999997</v>
      </c>
      <c r="E57" s="97">
        <v>11333</v>
      </c>
      <c r="F57" s="97">
        <v>6984</v>
      </c>
      <c r="G57" s="57">
        <v>69.590800000000002</v>
      </c>
      <c r="H57" s="98">
        <v>7227</v>
      </c>
      <c r="I57" s="98">
        <v>3158</v>
      </c>
      <c r="J57" s="120">
        <v>50.8005</v>
      </c>
      <c r="K57" s="97">
        <v>5965</v>
      </c>
      <c r="L57" s="97">
        <v>5777</v>
      </c>
      <c r="M57" s="57">
        <v>62.075400000000002</v>
      </c>
      <c r="N57" s="98">
        <v>14363</v>
      </c>
      <c r="O57" s="121">
        <v>8775</v>
      </c>
      <c r="P57" s="122">
        <v>70.844499999999996</v>
      </c>
      <c r="Q57" s="15">
        <v>13792</v>
      </c>
      <c r="R57" s="15">
        <v>5676</v>
      </c>
      <c r="S57" s="123">
        <v>68.325900000000004</v>
      </c>
      <c r="T57" s="107">
        <v>18668</v>
      </c>
      <c r="U57" s="107">
        <v>8654</v>
      </c>
      <c r="V57" s="122">
        <v>66.909700000000001</v>
      </c>
      <c r="W57" s="15">
        <v>12296</v>
      </c>
      <c r="X57" s="15">
        <v>6081</v>
      </c>
      <c r="Y57" s="123">
        <v>57.095599999999997</v>
      </c>
      <c r="Z57" s="107">
        <v>12778</v>
      </c>
      <c r="AA57" s="107">
        <v>9602</v>
      </c>
    </row>
    <row r="58" spans="1:27" x14ac:dyDescent="0.25">
      <c r="A58" s="42" t="s">
        <v>7894</v>
      </c>
      <c r="B58" s="42">
        <v>41017</v>
      </c>
      <c r="C58" s="43" t="s">
        <v>7895</v>
      </c>
      <c r="D58" s="120">
        <v>28.578299999999999</v>
      </c>
      <c r="E58" s="97">
        <v>5385</v>
      </c>
      <c r="F58" s="97">
        <v>13458</v>
      </c>
      <c r="G58" s="57">
        <v>48.327199999999998</v>
      </c>
      <c r="H58" s="98">
        <v>5128</v>
      </c>
      <c r="I58" s="98">
        <v>5483</v>
      </c>
      <c r="J58" s="120">
        <v>42.137799999999999</v>
      </c>
      <c r="K58" s="97">
        <v>5046</v>
      </c>
      <c r="L58" s="97">
        <v>6929</v>
      </c>
      <c r="M58" s="57">
        <v>55.4542</v>
      </c>
      <c r="N58" s="98">
        <v>13075</v>
      </c>
      <c r="O58" s="121">
        <v>10503</v>
      </c>
      <c r="P58" s="122">
        <v>54.5623</v>
      </c>
      <c r="Q58" s="15">
        <v>10883</v>
      </c>
      <c r="R58" s="15">
        <v>9063</v>
      </c>
      <c r="S58" s="123">
        <v>62.1126</v>
      </c>
      <c r="T58" s="107">
        <v>17358</v>
      </c>
      <c r="U58" s="107">
        <v>10588</v>
      </c>
      <c r="V58" s="122">
        <v>40.9773</v>
      </c>
      <c r="W58" s="15">
        <v>7723</v>
      </c>
      <c r="X58" s="15">
        <v>11124</v>
      </c>
      <c r="Y58" s="123">
        <v>46.566699999999997</v>
      </c>
      <c r="Z58" s="107">
        <v>10586</v>
      </c>
      <c r="AA58" s="107">
        <v>12147</v>
      </c>
    </row>
    <row r="59" spans="1:27" x14ac:dyDescent="0.25">
      <c r="A59" s="42" t="s">
        <v>7894</v>
      </c>
      <c r="B59" s="42">
        <v>41074</v>
      </c>
      <c r="C59" s="43" t="s">
        <v>7895</v>
      </c>
      <c r="D59" s="120">
        <v>65.990200000000002</v>
      </c>
      <c r="E59" s="97">
        <v>12519</v>
      </c>
      <c r="F59" s="97">
        <v>6452</v>
      </c>
      <c r="G59" s="57">
        <v>62.496499999999997</v>
      </c>
      <c r="H59" s="98">
        <v>6709</v>
      </c>
      <c r="I59" s="98">
        <v>4026</v>
      </c>
      <c r="J59" s="120">
        <v>63.317399999999999</v>
      </c>
      <c r="K59" s="97">
        <v>7669</v>
      </c>
      <c r="L59" s="97">
        <v>4443</v>
      </c>
      <c r="M59" s="57">
        <v>69.856499999999997</v>
      </c>
      <c r="N59" s="98">
        <v>16746</v>
      </c>
      <c r="O59" s="121">
        <v>7226</v>
      </c>
      <c r="P59" s="122">
        <v>76.342799999999997</v>
      </c>
      <c r="Q59" s="15">
        <v>15422</v>
      </c>
      <c r="R59" s="15">
        <v>4779</v>
      </c>
      <c r="S59" s="123">
        <v>73.2941</v>
      </c>
      <c r="T59" s="107">
        <v>20817</v>
      </c>
      <c r="U59" s="107">
        <v>7585</v>
      </c>
      <c r="V59" s="122">
        <v>69.357200000000006</v>
      </c>
      <c r="W59" s="15">
        <v>13207</v>
      </c>
      <c r="X59" s="15">
        <v>5835</v>
      </c>
      <c r="Y59" s="123">
        <v>69.662199999999999</v>
      </c>
      <c r="Z59" s="107">
        <v>16046</v>
      </c>
      <c r="AA59" s="107">
        <v>6988</v>
      </c>
    </row>
    <row r="60" spans="1:27" x14ac:dyDescent="0.25">
      <c r="A60" s="42" t="s">
        <v>7894</v>
      </c>
      <c r="B60" s="42">
        <v>41122</v>
      </c>
      <c r="C60" s="43" t="s">
        <v>7895</v>
      </c>
      <c r="D60" s="120">
        <v>48.3857</v>
      </c>
      <c r="E60" s="97">
        <v>9202</v>
      </c>
      <c r="F60" s="97">
        <v>9816</v>
      </c>
      <c r="G60" s="57">
        <v>60.626600000000003</v>
      </c>
      <c r="H60" s="98">
        <v>6521</v>
      </c>
      <c r="I60" s="98">
        <v>4235</v>
      </c>
      <c r="J60" s="120">
        <v>57.7209</v>
      </c>
      <c r="K60" s="97">
        <v>6990</v>
      </c>
      <c r="L60" s="97">
        <v>5120</v>
      </c>
      <c r="M60" s="57">
        <v>63.6417</v>
      </c>
      <c r="N60" s="98">
        <v>15302</v>
      </c>
      <c r="O60" s="121">
        <v>8742</v>
      </c>
      <c r="P60" s="122">
        <v>76.877200000000002</v>
      </c>
      <c r="Q60" s="15">
        <v>15603</v>
      </c>
      <c r="R60" s="15">
        <v>4693</v>
      </c>
      <c r="S60" s="123">
        <v>72.768799999999999</v>
      </c>
      <c r="T60" s="107">
        <v>20718</v>
      </c>
      <c r="U60" s="107">
        <v>7753</v>
      </c>
      <c r="V60" s="122">
        <v>60.753</v>
      </c>
      <c r="W60" s="15">
        <v>11602</v>
      </c>
      <c r="X60" s="15">
        <v>7495</v>
      </c>
      <c r="Y60" s="123">
        <v>56.375999999999998</v>
      </c>
      <c r="Z60" s="107">
        <v>13002</v>
      </c>
      <c r="AA60" s="107">
        <v>10061</v>
      </c>
    </row>
    <row r="61" spans="1:27" x14ac:dyDescent="0.25">
      <c r="A61" s="42" t="s">
        <v>7894</v>
      </c>
      <c r="B61" s="42">
        <v>41128</v>
      </c>
      <c r="C61" s="43" t="s">
        <v>7895</v>
      </c>
      <c r="D61" s="120">
        <v>66.540700000000001</v>
      </c>
      <c r="E61" s="97">
        <v>12680</v>
      </c>
      <c r="F61" s="97">
        <v>6376</v>
      </c>
      <c r="G61" s="57">
        <v>60.189599999999999</v>
      </c>
      <c r="H61" s="98">
        <v>6477</v>
      </c>
      <c r="I61" s="98">
        <v>4284</v>
      </c>
      <c r="J61" s="120">
        <v>62.651200000000003</v>
      </c>
      <c r="K61" s="97">
        <v>7614</v>
      </c>
      <c r="L61" s="97">
        <v>4539</v>
      </c>
      <c r="M61" s="57">
        <v>70.528700000000001</v>
      </c>
      <c r="N61" s="98">
        <v>16996</v>
      </c>
      <c r="O61" s="121">
        <v>7102</v>
      </c>
      <c r="P61" s="122">
        <v>70.090500000000006</v>
      </c>
      <c r="Q61" s="15">
        <v>14248</v>
      </c>
      <c r="R61" s="15">
        <v>6080</v>
      </c>
      <c r="S61" s="123">
        <v>66.726299999999995</v>
      </c>
      <c r="T61" s="107">
        <v>19029</v>
      </c>
      <c r="U61" s="107">
        <v>9489</v>
      </c>
      <c r="V61" s="122">
        <v>33.281100000000002</v>
      </c>
      <c r="W61" s="15">
        <v>6372</v>
      </c>
      <c r="X61" s="15">
        <v>12774</v>
      </c>
      <c r="Y61" s="123">
        <v>54.515900000000002</v>
      </c>
      <c r="Z61" s="107">
        <v>12591</v>
      </c>
      <c r="AA61" s="107">
        <v>10505</v>
      </c>
    </row>
    <row r="62" spans="1:27" x14ac:dyDescent="0.25">
      <c r="A62" s="42" t="s">
        <v>7894</v>
      </c>
      <c r="B62" s="42">
        <v>41150</v>
      </c>
      <c r="C62" s="43" t="s">
        <v>7895</v>
      </c>
      <c r="D62" s="120">
        <v>66.003</v>
      </c>
      <c r="E62" s="97">
        <v>12598</v>
      </c>
      <c r="F62" s="97">
        <v>6489</v>
      </c>
      <c r="G62" s="57">
        <v>11.813700000000001</v>
      </c>
      <c r="H62" s="98">
        <v>1276</v>
      </c>
      <c r="I62" s="98">
        <v>9525</v>
      </c>
      <c r="J62" s="120">
        <v>39.583199999999998</v>
      </c>
      <c r="K62" s="97">
        <v>4824</v>
      </c>
      <c r="L62" s="97">
        <v>7363</v>
      </c>
      <c r="M62" s="57">
        <v>61.610500000000002</v>
      </c>
      <c r="N62" s="98">
        <v>14874</v>
      </c>
      <c r="O62" s="121">
        <v>9268</v>
      </c>
      <c r="P62" s="122">
        <v>64.670699999999997</v>
      </c>
      <c r="Q62" s="15">
        <v>13176</v>
      </c>
      <c r="R62" s="15">
        <v>7198</v>
      </c>
      <c r="S62" s="123">
        <v>23.845199999999998</v>
      </c>
      <c r="T62" s="107">
        <v>6819</v>
      </c>
      <c r="U62" s="107">
        <v>21778</v>
      </c>
      <c r="V62" s="122">
        <v>33.121299999999998</v>
      </c>
      <c r="W62" s="15">
        <v>6352</v>
      </c>
      <c r="X62" s="15">
        <v>12826</v>
      </c>
      <c r="Y62" s="123">
        <v>63.445399999999999</v>
      </c>
      <c r="Z62" s="107">
        <v>14680</v>
      </c>
      <c r="AA62" s="107">
        <v>8458</v>
      </c>
    </row>
    <row r="63" spans="1:27" x14ac:dyDescent="0.25">
      <c r="A63" s="42" t="s">
        <v>7894</v>
      </c>
      <c r="B63" s="42">
        <v>41154</v>
      </c>
      <c r="C63" s="43" t="s">
        <v>7895</v>
      </c>
      <c r="D63" s="120">
        <v>49.55</v>
      </c>
      <c r="E63" s="97">
        <v>9469</v>
      </c>
      <c r="F63" s="97">
        <v>9641</v>
      </c>
      <c r="G63" s="57">
        <v>61.487099999999998</v>
      </c>
      <c r="H63" s="98">
        <v>6632</v>
      </c>
      <c r="I63" s="98">
        <v>4154</v>
      </c>
      <c r="J63" s="120">
        <v>59.54</v>
      </c>
      <c r="K63" s="97">
        <v>7249</v>
      </c>
      <c r="L63" s="97">
        <v>4926</v>
      </c>
      <c r="M63" s="57">
        <v>63.2239</v>
      </c>
      <c r="N63" s="98">
        <v>15273</v>
      </c>
      <c r="O63" s="121">
        <v>8884</v>
      </c>
      <c r="P63" s="122">
        <v>76.190200000000004</v>
      </c>
      <c r="Q63" s="15">
        <v>15523</v>
      </c>
      <c r="R63" s="15">
        <v>4851</v>
      </c>
      <c r="S63" s="123">
        <v>71.378100000000003</v>
      </c>
      <c r="T63" s="107">
        <v>20397</v>
      </c>
      <c r="U63" s="107">
        <v>8179</v>
      </c>
      <c r="V63" s="122">
        <v>73.939400000000006</v>
      </c>
      <c r="W63" s="15">
        <v>14169</v>
      </c>
      <c r="X63" s="15">
        <v>4994</v>
      </c>
      <c r="Y63" s="123">
        <v>67.272999999999996</v>
      </c>
      <c r="Z63" s="107">
        <v>15571</v>
      </c>
      <c r="AA63" s="107">
        <v>7575</v>
      </c>
    </row>
    <row r="64" spans="1:27" x14ac:dyDescent="0.25">
      <c r="A64" s="42" t="s">
        <v>7894</v>
      </c>
      <c r="B64" s="42">
        <v>41163</v>
      </c>
      <c r="C64" s="43" t="s">
        <v>7895</v>
      </c>
      <c r="D64" s="120">
        <v>30.046099999999999</v>
      </c>
      <c r="E64" s="97">
        <v>5740</v>
      </c>
      <c r="F64" s="97">
        <v>13364</v>
      </c>
      <c r="G64" s="57">
        <v>54.551400000000001</v>
      </c>
      <c r="H64" s="98">
        <v>5879</v>
      </c>
      <c r="I64" s="98">
        <v>4898</v>
      </c>
      <c r="J64" s="120">
        <v>36.539700000000003</v>
      </c>
      <c r="K64" s="97">
        <v>4452</v>
      </c>
      <c r="L64" s="97">
        <v>7732</v>
      </c>
      <c r="M64" s="57">
        <v>67.412000000000006</v>
      </c>
      <c r="N64" s="98">
        <v>16251</v>
      </c>
      <c r="O64" s="121">
        <v>7856</v>
      </c>
      <c r="P64" s="122">
        <v>76.328100000000006</v>
      </c>
      <c r="Q64" s="15">
        <v>15532</v>
      </c>
      <c r="R64" s="15">
        <v>4817</v>
      </c>
      <c r="S64" s="123">
        <v>65.993700000000004</v>
      </c>
      <c r="T64" s="107">
        <v>18828</v>
      </c>
      <c r="U64" s="107">
        <v>9702</v>
      </c>
      <c r="V64" s="122">
        <v>83.1357</v>
      </c>
      <c r="W64" s="15">
        <v>15918</v>
      </c>
      <c r="X64" s="15">
        <v>3229</v>
      </c>
      <c r="Y64" s="123">
        <v>71.520700000000005</v>
      </c>
      <c r="Z64" s="107">
        <v>16532</v>
      </c>
      <c r="AA64" s="107">
        <v>6583</v>
      </c>
    </row>
    <row r="65" spans="1:27" x14ac:dyDescent="0.25">
      <c r="A65" s="42" t="s">
        <v>7894</v>
      </c>
      <c r="B65" s="42">
        <v>41215</v>
      </c>
      <c r="C65" s="43" t="s">
        <v>7895</v>
      </c>
      <c r="D65" s="120">
        <v>66.128600000000006</v>
      </c>
      <c r="E65" s="97">
        <v>12618</v>
      </c>
      <c r="F65" s="97">
        <v>6463</v>
      </c>
      <c r="G65" s="57">
        <v>59.573300000000003</v>
      </c>
      <c r="H65" s="98">
        <v>6422</v>
      </c>
      <c r="I65" s="98">
        <v>4358</v>
      </c>
      <c r="J65" s="120">
        <v>53.9726</v>
      </c>
      <c r="K65" s="97">
        <v>6569</v>
      </c>
      <c r="L65" s="97">
        <v>5602</v>
      </c>
      <c r="M65" s="57">
        <v>67.776799999999994</v>
      </c>
      <c r="N65" s="98">
        <v>16362</v>
      </c>
      <c r="O65" s="121">
        <v>7779</v>
      </c>
      <c r="P65" s="122">
        <v>20.954899999999999</v>
      </c>
      <c r="Q65" s="15">
        <v>4266</v>
      </c>
      <c r="R65" s="15">
        <v>16092</v>
      </c>
      <c r="S65" s="123">
        <v>32.712699999999998</v>
      </c>
      <c r="T65" s="107">
        <v>9347</v>
      </c>
      <c r="U65" s="107">
        <v>19226</v>
      </c>
      <c r="V65" s="122">
        <v>33.357700000000001</v>
      </c>
      <c r="W65" s="15">
        <v>6391</v>
      </c>
      <c r="X65" s="15">
        <v>12768</v>
      </c>
      <c r="Y65" s="123">
        <v>51.813400000000001</v>
      </c>
      <c r="Z65" s="107">
        <v>11972</v>
      </c>
      <c r="AA65" s="107">
        <v>11134</v>
      </c>
    </row>
    <row r="66" spans="1:27" x14ac:dyDescent="0.25">
      <c r="A66" s="42" t="s">
        <v>7894</v>
      </c>
      <c r="B66" s="42">
        <v>41227</v>
      </c>
      <c r="C66" s="43" t="s">
        <v>7895</v>
      </c>
      <c r="D66" s="120">
        <v>66.4345</v>
      </c>
      <c r="E66" s="97">
        <v>12687</v>
      </c>
      <c r="F66" s="97">
        <v>6410</v>
      </c>
      <c r="G66" s="57">
        <v>62.238300000000002</v>
      </c>
      <c r="H66" s="98">
        <v>6718</v>
      </c>
      <c r="I66" s="98">
        <v>4076</v>
      </c>
      <c r="J66" s="120">
        <v>54.366399999999999</v>
      </c>
      <c r="K66" s="97">
        <v>6624</v>
      </c>
      <c r="L66" s="97">
        <v>5560</v>
      </c>
      <c r="M66" s="57">
        <v>63.4831</v>
      </c>
      <c r="N66" s="98">
        <v>15328</v>
      </c>
      <c r="O66" s="121">
        <v>8817</v>
      </c>
      <c r="P66" s="122">
        <v>64.604200000000006</v>
      </c>
      <c r="Q66" s="15">
        <v>13156</v>
      </c>
      <c r="R66" s="15">
        <v>7208</v>
      </c>
      <c r="S66" s="123">
        <v>67.377200000000002</v>
      </c>
      <c r="T66" s="107">
        <v>19251</v>
      </c>
      <c r="U66" s="107">
        <v>9321</v>
      </c>
      <c r="V66" s="122">
        <v>53.701799999999999</v>
      </c>
      <c r="W66" s="15">
        <v>10300</v>
      </c>
      <c r="X66" s="15">
        <v>8880</v>
      </c>
      <c r="Y66" s="123">
        <v>66.537000000000006</v>
      </c>
      <c r="Z66" s="107">
        <v>15398</v>
      </c>
      <c r="AA66" s="107">
        <v>7744</v>
      </c>
    </row>
    <row r="67" spans="1:27" x14ac:dyDescent="0.25">
      <c r="A67" s="42" t="s">
        <v>7894</v>
      </c>
      <c r="B67" s="42">
        <v>41237</v>
      </c>
      <c r="C67" s="43" t="s">
        <v>7895</v>
      </c>
      <c r="D67" s="120">
        <v>66.535700000000006</v>
      </c>
      <c r="E67" s="97">
        <v>12697</v>
      </c>
      <c r="F67" s="97">
        <v>6386</v>
      </c>
      <c r="G67" s="57">
        <v>61.948099999999997</v>
      </c>
      <c r="H67" s="98">
        <v>6678</v>
      </c>
      <c r="I67" s="98">
        <v>4102</v>
      </c>
      <c r="J67" s="120">
        <v>35.483899999999998</v>
      </c>
      <c r="K67" s="97">
        <v>4323</v>
      </c>
      <c r="L67" s="97">
        <v>7860</v>
      </c>
      <c r="M67" s="57">
        <v>67.7697</v>
      </c>
      <c r="N67" s="98">
        <v>16363</v>
      </c>
      <c r="O67" s="121">
        <v>7782</v>
      </c>
      <c r="P67" s="122">
        <v>45.247199999999999</v>
      </c>
      <c r="Q67" s="15">
        <v>9225</v>
      </c>
      <c r="R67" s="15">
        <v>11163</v>
      </c>
      <c r="S67" s="123">
        <v>66.144000000000005</v>
      </c>
      <c r="T67" s="107">
        <v>18898</v>
      </c>
      <c r="U67" s="107">
        <v>9673</v>
      </c>
      <c r="V67" s="122">
        <v>33.352499999999999</v>
      </c>
      <c r="W67" s="15">
        <v>6393</v>
      </c>
      <c r="X67" s="15">
        <v>12775</v>
      </c>
      <c r="Y67" s="123">
        <v>64.149199999999993</v>
      </c>
      <c r="Z67" s="107">
        <v>14839</v>
      </c>
      <c r="AA67" s="107">
        <v>8293</v>
      </c>
    </row>
    <row r="68" spans="1:27" x14ac:dyDescent="0.25">
      <c r="A68" s="42" t="s">
        <v>7894</v>
      </c>
      <c r="B68" s="42">
        <v>41258</v>
      </c>
      <c r="C68" s="43" t="s">
        <v>7895</v>
      </c>
      <c r="D68" s="120">
        <v>66.060400000000001</v>
      </c>
      <c r="E68" s="97">
        <v>12640</v>
      </c>
      <c r="F68" s="97">
        <v>6494</v>
      </c>
      <c r="G68" s="57">
        <v>62.760300000000001</v>
      </c>
      <c r="H68" s="98">
        <v>6780</v>
      </c>
      <c r="I68" s="98">
        <v>4023</v>
      </c>
      <c r="J68" s="120">
        <v>59.719700000000003</v>
      </c>
      <c r="K68" s="97">
        <v>7287</v>
      </c>
      <c r="L68" s="97">
        <v>4915</v>
      </c>
      <c r="M68" s="57">
        <v>69.578199999999995</v>
      </c>
      <c r="N68" s="98">
        <v>16840</v>
      </c>
      <c r="O68" s="121">
        <v>7363</v>
      </c>
      <c r="P68" s="122">
        <v>75.848600000000005</v>
      </c>
      <c r="Q68" s="15">
        <v>15486</v>
      </c>
      <c r="R68" s="15">
        <v>4931</v>
      </c>
      <c r="S68" s="123">
        <v>74.182400000000001</v>
      </c>
      <c r="T68" s="107">
        <v>21231</v>
      </c>
      <c r="U68" s="107">
        <v>7389</v>
      </c>
      <c r="V68" s="122">
        <v>80.737399999999994</v>
      </c>
      <c r="W68" s="15">
        <v>15504</v>
      </c>
      <c r="X68" s="15">
        <v>3699</v>
      </c>
      <c r="Y68" s="123">
        <v>69.324700000000007</v>
      </c>
      <c r="Z68" s="107">
        <v>16066</v>
      </c>
      <c r="AA68" s="107">
        <v>7109</v>
      </c>
    </row>
    <row r="69" spans="1:27" x14ac:dyDescent="0.25">
      <c r="A69" s="42" t="s">
        <v>7896</v>
      </c>
      <c r="B69" s="42">
        <v>218967</v>
      </c>
      <c r="C69" s="43" t="s">
        <v>7897</v>
      </c>
      <c r="D69" s="120">
        <v>0.25750000000000001</v>
      </c>
      <c r="E69" s="97">
        <v>65</v>
      </c>
      <c r="F69" s="97">
        <v>25182</v>
      </c>
      <c r="G69" s="57">
        <v>0.19170000000000001</v>
      </c>
      <c r="H69" s="98">
        <v>94</v>
      </c>
      <c r="I69" s="98">
        <v>48940</v>
      </c>
      <c r="J69" s="120">
        <v>0.2198</v>
      </c>
      <c r="K69" s="97">
        <v>120</v>
      </c>
      <c r="L69" s="97">
        <v>54486</v>
      </c>
      <c r="M69" s="57">
        <v>0.19969999999999999</v>
      </c>
      <c r="N69" s="98">
        <v>102</v>
      </c>
      <c r="O69" s="121">
        <v>50979</v>
      </c>
      <c r="P69" s="122">
        <v>0.20200000000000001</v>
      </c>
      <c r="Q69" s="15">
        <v>76</v>
      </c>
      <c r="R69" s="15">
        <v>37553</v>
      </c>
      <c r="S69" s="123">
        <v>0.26200000000000001</v>
      </c>
      <c r="T69" s="107">
        <v>127</v>
      </c>
      <c r="U69" s="107">
        <v>48350</v>
      </c>
      <c r="V69" s="122">
        <v>0.16009999999999999</v>
      </c>
      <c r="W69" s="15">
        <v>59</v>
      </c>
      <c r="X69" s="15">
        <v>36782</v>
      </c>
      <c r="Y69" s="123">
        <v>1.1701999999999999</v>
      </c>
      <c r="Z69" s="107">
        <v>715</v>
      </c>
      <c r="AA69" s="107">
        <v>60384</v>
      </c>
    </row>
    <row r="70" spans="1:27" x14ac:dyDescent="0.25">
      <c r="A70" s="42" t="s">
        <v>7896</v>
      </c>
      <c r="B70" s="42">
        <v>219032</v>
      </c>
      <c r="C70" s="43" t="s">
        <v>7897</v>
      </c>
      <c r="D70" s="120">
        <v>0.26129999999999998</v>
      </c>
      <c r="E70" s="97">
        <v>66</v>
      </c>
      <c r="F70" s="97">
        <v>25195</v>
      </c>
      <c r="G70" s="57">
        <v>0.34449999999999997</v>
      </c>
      <c r="H70" s="98">
        <v>169</v>
      </c>
      <c r="I70" s="98">
        <v>48894</v>
      </c>
      <c r="J70" s="120">
        <v>0.27810000000000001</v>
      </c>
      <c r="K70" s="97">
        <v>152</v>
      </c>
      <c r="L70" s="97">
        <v>54505</v>
      </c>
      <c r="M70" s="57">
        <v>0.34439999999999998</v>
      </c>
      <c r="N70" s="98">
        <v>176</v>
      </c>
      <c r="O70" s="121">
        <v>50933</v>
      </c>
      <c r="P70" s="122">
        <v>0.33450000000000002</v>
      </c>
      <c r="Q70" s="15">
        <v>126</v>
      </c>
      <c r="R70" s="15">
        <v>37545</v>
      </c>
      <c r="S70" s="123">
        <v>0.85980000000000001</v>
      </c>
      <c r="T70" s="107">
        <v>417</v>
      </c>
      <c r="U70" s="107">
        <v>48083</v>
      </c>
      <c r="V70" s="122">
        <v>0.22520000000000001</v>
      </c>
      <c r="W70" s="15">
        <v>83</v>
      </c>
      <c r="X70" s="15">
        <v>36771</v>
      </c>
      <c r="Y70" s="123">
        <v>0.28960000000000002</v>
      </c>
      <c r="Z70" s="107">
        <v>177</v>
      </c>
      <c r="AA70" s="107">
        <v>60950</v>
      </c>
    </row>
    <row r="71" spans="1:27" x14ac:dyDescent="0.25">
      <c r="A71" s="42" t="s">
        <v>7896</v>
      </c>
      <c r="B71" s="42">
        <v>219035</v>
      </c>
      <c r="C71" s="43" t="s">
        <v>7897</v>
      </c>
      <c r="D71" s="120">
        <v>0.1583</v>
      </c>
      <c r="E71" s="97">
        <v>40</v>
      </c>
      <c r="F71" s="97">
        <v>25233</v>
      </c>
      <c r="G71" s="57">
        <v>0.1691</v>
      </c>
      <c r="H71" s="98">
        <v>83</v>
      </c>
      <c r="I71" s="98">
        <v>49000</v>
      </c>
      <c r="J71" s="120">
        <v>0.1409</v>
      </c>
      <c r="K71" s="97">
        <v>77</v>
      </c>
      <c r="L71" s="97">
        <v>54588</v>
      </c>
      <c r="M71" s="57">
        <v>0.15840000000000001</v>
      </c>
      <c r="N71" s="98">
        <v>81</v>
      </c>
      <c r="O71" s="121">
        <v>51052</v>
      </c>
      <c r="P71" s="122">
        <v>0.2334</v>
      </c>
      <c r="Q71" s="15">
        <v>88</v>
      </c>
      <c r="R71" s="15">
        <v>37617</v>
      </c>
      <c r="S71" s="123">
        <v>0.2535</v>
      </c>
      <c r="T71" s="107">
        <v>123</v>
      </c>
      <c r="U71" s="107">
        <v>48392</v>
      </c>
      <c r="V71" s="122">
        <v>0.14649999999999999</v>
      </c>
      <c r="W71" s="15">
        <v>54</v>
      </c>
      <c r="X71" s="15">
        <v>36813</v>
      </c>
      <c r="Y71" s="123">
        <v>0.24529999999999999</v>
      </c>
      <c r="Z71" s="107">
        <v>150</v>
      </c>
      <c r="AA71" s="107">
        <v>61003</v>
      </c>
    </row>
    <row r="72" spans="1:27" x14ac:dyDescent="0.25">
      <c r="A72" s="42" t="s">
        <v>7896</v>
      </c>
      <c r="B72" s="42">
        <v>219047</v>
      </c>
      <c r="C72" s="43" t="s">
        <v>7897</v>
      </c>
      <c r="D72" s="120">
        <v>0.182</v>
      </c>
      <c r="E72" s="97">
        <v>46</v>
      </c>
      <c r="F72" s="97">
        <v>25228</v>
      </c>
      <c r="G72" s="57">
        <v>0.91490000000000005</v>
      </c>
      <c r="H72" s="98">
        <v>449</v>
      </c>
      <c r="I72" s="98">
        <v>48630</v>
      </c>
      <c r="J72" s="120">
        <v>0.2122</v>
      </c>
      <c r="K72" s="97">
        <v>116</v>
      </c>
      <c r="L72" s="97">
        <v>54559</v>
      </c>
      <c r="M72" s="57">
        <v>0.23469999999999999</v>
      </c>
      <c r="N72" s="98">
        <v>120</v>
      </c>
      <c r="O72" s="121">
        <v>51005</v>
      </c>
      <c r="P72" s="122">
        <v>2.1627999999999998</v>
      </c>
      <c r="Q72" s="15">
        <v>815</v>
      </c>
      <c r="R72" s="15">
        <v>36868</v>
      </c>
      <c r="S72" s="123">
        <v>0.91510000000000002</v>
      </c>
      <c r="T72" s="107">
        <v>444</v>
      </c>
      <c r="U72" s="107">
        <v>48077</v>
      </c>
      <c r="V72" s="122">
        <v>0.1736</v>
      </c>
      <c r="W72" s="15">
        <v>64</v>
      </c>
      <c r="X72" s="15">
        <v>36797</v>
      </c>
      <c r="Y72" s="123">
        <v>0.2437</v>
      </c>
      <c r="Z72" s="107">
        <v>149</v>
      </c>
      <c r="AA72" s="107">
        <v>60998</v>
      </c>
    </row>
    <row r="73" spans="1:27" x14ac:dyDescent="0.25">
      <c r="A73" s="42" t="s">
        <v>7896</v>
      </c>
      <c r="B73" s="42">
        <v>219127</v>
      </c>
      <c r="C73" s="43" t="s">
        <v>7897</v>
      </c>
      <c r="D73" s="120">
        <v>0.2336</v>
      </c>
      <c r="E73" s="97">
        <v>59</v>
      </c>
      <c r="F73" s="97">
        <v>25200</v>
      </c>
      <c r="G73" s="57">
        <v>0.25269999999999998</v>
      </c>
      <c r="H73" s="98">
        <v>124</v>
      </c>
      <c r="I73" s="98">
        <v>48949</v>
      </c>
      <c r="J73" s="120">
        <v>0.23050000000000001</v>
      </c>
      <c r="K73" s="97">
        <v>126</v>
      </c>
      <c r="L73" s="97">
        <v>54539</v>
      </c>
      <c r="M73" s="57">
        <v>0.1976</v>
      </c>
      <c r="N73" s="98">
        <v>101</v>
      </c>
      <c r="O73" s="121">
        <v>51012</v>
      </c>
      <c r="P73" s="122">
        <v>0.19650000000000001</v>
      </c>
      <c r="Q73" s="15">
        <v>74</v>
      </c>
      <c r="R73" s="15">
        <v>37590</v>
      </c>
      <c r="S73" s="123">
        <v>0.86160000000000003</v>
      </c>
      <c r="T73" s="107">
        <v>418</v>
      </c>
      <c r="U73" s="107">
        <v>48095</v>
      </c>
      <c r="V73" s="122">
        <v>0.24959999999999999</v>
      </c>
      <c r="W73" s="15">
        <v>92</v>
      </c>
      <c r="X73" s="15">
        <v>36763</v>
      </c>
      <c r="Y73" s="123">
        <v>0.23880000000000001</v>
      </c>
      <c r="Z73" s="107">
        <v>146</v>
      </c>
      <c r="AA73" s="107">
        <v>60999</v>
      </c>
    </row>
    <row r="74" spans="1:27" x14ac:dyDescent="0.25">
      <c r="A74" s="42" t="s">
        <v>7898</v>
      </c>
      <c r="B74" s="42">
        <v>368530</v>
      </c>
      <c r="C74" s="43" t="s">
        <v>7899</v>
      </c>
      <c r="D74" s="120">
        <v>0.25180000000000002</v>
      </c>
      <c r="E74" s="97">
        <v>90</v>
      </c>
      <c r="F74" s="97">
        <v>35652</v>
      </c>
      <c r="G74" s="57">
        <v>0.1951</v>
      </c>
      <c r="H74" s="98">
        <v>32</v>
      </c>
      <c r="I74" s="98">
        <v>16370</v>
      </c>
      <c r="J74" s="120">
        <v>0.26929999999999998</v>
      </c>
      <c r="K74" s="97">
        <v>124</v>
      </c>
      <c r="L74" s="97">
        <v>45926</v>
      </c>
      <c r="M74" s="57">
        <v>0.2944</v>
      </c>
      <c r="N74" s="98">
        <v>140</v>
      </c>
      <c r="O74" s="121">
        <v>47420</v>
      </c>
      <c r="P74" s="122">
        <v>0.5091</v>
      </c>
      <c r="Q74" s="15">
        <v>182</v>
      </c>
      <c r="R74" s="15">
        <v>35565</v>
      </c>
      <c r="S74" s="123">
        <v>1.1203000000000001</v>
      </c>
      <c r="T74" s="107">
        <v>898</v>
      </c>
      <c r="U74" s="107">
        <v>79258</v>
      </c>
      <c r="V74" s="122">
        <v>0.23330000000000001</v>
      </c>
      <c r="W74" s="15">
        <v>86</v>
      </c>
      <c r="X74" s="15">
        <v>36777</v>
      </c>
      <c r="Y74" s="123">
        <v>1.4322999999999999</v>
      </c>
      <c r="Z74" s="107">
        <v>588</v>
      </c>
      <c r="AA74" s="107">
        <v>40464</v>
      </c>
    </row>
    <row r="75" spans="1:27" x14ac:dyDescent="0.25">
      <c r="A75" s="42" t="s">
        <v>7868</v>
      </c>
      <c r="B75" s="42">
        <v>336224</v>
      </c>
      <c r="C75" s="43" t="s">
        <v>7869</v>
      </c>
      <c r="D75" s="120">
        <v>92.200400000000002</v>
      </c>
      <c r="E75" s="97">
        <v>44093</v>
      </c>
      <c r="F75" s="97">
        <v>3730</v>
      </c>
      <c r="G75" s="57">
        <v>95.529600000000002</v>
      </c>
      <c r="H75" s="98">
        <v>57633</v>
      </c>
      <c r="I75" s="98">
        <v>2697</v>
      </c>
      <c r="J75" s="120">
        <v>74.409000000000006</v>
      </c>
      <c r="K75" s="97">
        <v>17312</v>
      </c>
      <c r="L75" s="97">
        <v>5954</v>
      </c>
      <c r="M75" s="57">
        <v>29.893799999999999</v>
      </c>
      <c r="N75" s="98">
        <v>8277</v>
      </c>
      <c r="O75" s="121">
        <v>19411</v>
      </c>
      <c r="P75" s="122">
        <v>39.538800000000002</v>
      </c>
      <c r="Q75" s="15">
        <v>9978</v>
      </c>
      <c r="R75" s="15">
        <v>15258</v>
      </c>
      <c r="S75" s="123">
        <v>12.5358</v>
      </c>
      <c r="T75" s="107">
        <v>5649</v>
      </c>
      <c r="U75" s="107">
        <v>39414</v>
      </c>
      <c r="V75" s="122">
        <v>58.3658</v>
      </c>
      <c r="W75" s="15">
        <v>10350</v>
      </c>
      <c r="X75" s="15">
        <v>7383</v>
      </c>
      <c r="Y75" s="123">
        <v>18.539100000000001</v>
      </c>
      <c r="Z75" s="107">
        <v>9251</v>
      </c>
      <c r="AA75" s="107">
        <v>40649</v>
      </c>
    </row>
    <row r="76" spans="1:27" x14ac:dyDescent="0.25">
      <c r="A76" s="42" t="s">
        <v>7868</v>
      </c>
      <c r="B76" s="42">
        <v>336243</v>
      </c>
      <c r="C76" s="43" t="s">
        <v>7869</v>
      </c>
      <c r="D76" s="120">
        <v>98.888300000000001</v>
      </c>
      <c r="E76" s="97">
        <v>47321</v>
      </c>
      <c r="F76" s="97">
        <v>532</v>
      </c>
      <c r="G76" s="57">
        <v>96.703100000000006</v>
      </c>
      <c r="H76" s="98">
        <v>58340</v>
      </c>
      <c r="I76" s="98">
        <v>1989</v>
      </c>
      <c r="J76" s="120">
        <v>91.141599999999997</v>
      </c>
      <c r="K76" s="97">
        <v>21205</v>
      </c>
      <c r="L76" s="97">
        <v>2061</v>
      </c>
      <c r="M76" s="57">
        <v>68.010499999999993</v>
      </c>
      <c r="N76" s="98">
        <v>18826</v>
      </c>
      <c r="O76" s="121">
        <v>8855</v>
      </c>
      <c r="P76" s="122">
        <v>93.208200000000005</v>
      </c>
      <c r="Q76" s="15">
        <v>23495</v>
      </c>
      <c r="R76" s="15">
        <v>1712</v>
      </c>
      <c r="S76" s="123">
        <v>68.032899999999998</v>
      </c>
      <c r="T76" s="107">
        <v>30657</v>
      </c>
      <c r="U76" s="107">
        <v>14405</v>
      </c>
      <c r="V76" s="122">
        <v>88.962800000000001</v>
      </c>
      <c r="W76" s="15">
        <v>15774</v>
      </c>
      <c r="X76" s="15">
        <v>1957</v>
      </c>
      <c r="Y76" s="123">
        <v>64.280100000000004</v>
      </c>
      <c r="Z76" s="107">
        <v>32079</v>
      </c>
      <c r="AA76" s="107">
        <v>17826</v>
      </c>
    </row>
    <row r="77" spans="1:27" x14ac:dyDescent="0.25">
      <c r="A77" s="42" t="s">
        <v>7868</v>
      </c>
      <c r="B77" s="42">
        <v>336274</v>
      </c>
      <c r="C77" s="43" t="s">
        <v>7869</v>
      </c>
      <c r="D77" s="120">
        <v>97.5745</v>
      </c>
      <c r="E77" s="97">
        <v>46705</v>
      </c>
      <c r="F77" s="97">
        <v>1161</v>
      </c>
      <c r="G77" s="57">
        <v>98.2012</v>
      </c>
      <c r="H77" s="98">
        <v>59288</v>
      </c>
      <c r="I77" s="98">
        <v>1086</v>
      </c>
      <c r="J77" s="120">
        <v>96.017399999999995</v>
      </c>
      <c r="K77" s="97">
        <v>22349</v>
      </c>
      <c r="L77" s="97">
        <v>927</v>
      </c>
      <c r="M77" s="57">
        <v>88.331800000000001</v>
      </c>
      <c r="N77" s="98">
        <v>24452</v>
      </c>
      <c r="O77" s="121">
        <v>3230</v>
      </c>
      <c r="P77" s="122">
        <v>96.266900000000007</v>
      </c>
      <c r="Q77" s="15">
        <v>24292</v>
      </c>
      <c r="R77" s="15">
        <v>942</v>
      </c>
      <c r="S77" s="123">
        <v>96.481399999999994</v>
      </c>
      <c r="T77" s="107">
        <v>43489</v>
      </c>
      <c r="U77" s="107">
        <v>1586</v>
      </c>
      <c r="V77" s="122">
        <v>93.992999999999995</v>
      </c>
      <c r="W77" s="15">
        <v>16680</v>
      </c>
      <c r="X77" s="15">
        <v>1066</v>
      </c>
      <c r="Y77" s="123">
        <v>97.183999999999997</v>
      </c>
      <c r="Z77" s="107">
        <v>48523</v>
      </c>
      <c r="AA77" s="107">
        <v>1406</v>
      </c>
    </row>
    <row r="78" spans="1:27" x14ac:dyDescent="0.25">
      <c r="A78" s="42" t="s">
        <v>7874</v>
      </c>
      <c r="B78" s="42">
        <v>211065</v>
      </c>
      <c r="C78" s="43" t="s">
        <v>7875</v>
      </c>
      <c r="D78" s="120">
        <v>0.35010000000000002</v>
      </c>
      <c r="E78" s="97">
        <v>96</v>
      </c>
      <c r="F78" s="97">
        <v>27325</v>
      </c>
      <c r="G78" s="57">
        <v>0.9536</v>
      </c>
      <c r="H78" s="98">
        <v>341</v>
      </c>
      <c r="I78" s="98">
        <v>35418</v>
      </c>
      <c r="J78" s="120">
        <v>0.29730000000000001</v>
      </c>
      <c r="K78" s="97">
        <v>105</v>
      </c>
      <c r="L78" s="97">
        <v>35212</v>
      </c>
      <c r="M78" s="57">
        <v>0.25080000000000002</v>
      </c>
      <c r="N78" s="98">
        <v>98</v>
      </c>
      <c r="O78" s="121">
        <v>38979</v>
      </c>
      <c r="P78" s="122">
        <v>0.2041</v>
      </c>
      <c r="Q78" s="15">
        <v>30</v>
      </c>
      <c r="R78" s="15">
        <v>14666</v>
      </c>
      <c r="S78" s="123">
        <v>0.44650000000000001</v>
      </c>
      <c r="T78" s="107">
        <v>110</v>
      </c>
      <c r="U78" s="107">
        <v>24526</v>
      </c>
      <c r="V78" s="122">
        <v>0.20649999999999999</v>
      </c>
      <c r="W78" s="15">
        <v>40</v>
      </c>
      <c r="X78" s="15">
        <v>19328</v>
      </c>
      <c r="Y78" s="123">
        <v>0.63719999999999999</v>
      </c>
      <c r="Z78" s="107">
        <v>261</v>
      </c>
      <c r="AA78" s="107">
        <v>40702</v>
      </c>
    </row>
    <row r="79" spans="1:27" x14ac:dyDescent="0.25">
      <c r="A79" s="42" t="s">
        <v>7900</v>
      </c>
      <c r="B79" s="42">
        <v>332258</v>
      </c>
      <c r="C79" s="43" t="s">
        <v>7901</v>
      </c>
      <c r="D79" s="120">
        <v>9.8039000000000005</v>
      </c>
      <c r="E79" s="97">
        <v>15</v>
      </c>
      <c r="F79" s="97">
        <v>138</v>
      </c>
      <c r="G79" s="57">
        <v>0</v>
      </c>
      <c r="H79" s="98">
        <v>0</v>
      </c>
      <c r="I79" s="98">
        <v>160</v>
      </c>
      <c r="J79" s="120">
        <v>0.40489999999999998</v>
      </c>
      <c r="K79" s="97">
        <v>1</v>
      </c>
      <c r="L79" s="97">
        <v>246</v>
      </c>
      <c r="M79" s="57">
        <v>0.30209999999999998</v>
      </c>
      <c r="N79" s="98">
        <v>2</v>
      </c>
      <c r="O79" s="121">
        <v>660</v>
      </c>
      <c r="P79" s="122">
        <v>0</v>
      </c>
      <c r="Q79" s="15">
        <v>0</v>
      </c>
      <c r="R79" s="15">
        <v>302</v>
      </c>
      <c r="S79" s="123">
        <v>0</v>
      </c>
      <c r="T79" s="107">
        <v>0</v>
      </c>
      <c r="U79" s="107">
        <v>385</v>
      </c>
      <c r="V79" s="122">
        <v>0</v>
      </c>
      <c r="W79" s="15">
        <v>0</v>
      </c>
      <c r="X79" s="15">
        <v>312</v>
      </c>
      <c r="Y79" s="123">
        <v>0</v>
      </c>
      <c r="Z79" s="107">
        <v>0</v>
      </c>
      <c r="AA79" s="107">
        <v>211</v>
      </c>
    </row>
    <row r="80" spans="1:27" x14ac:dyDescent="0.25">
      <c r="A80" s="42" t="s">
        <v>7900</v>
      </c>
      <c r="B80" s="42">
        <v>332277</v>
      </c>
      <c r="C80" s="43" t="s">
        <v>7901</v>
      </c>
      <c r="D80" s="120">
        <v>0</v>
      </c>
      <c r="E80" s="97">
        <v>0</v>
      </c>
      <c r="F80" s="97">
        <v>153</v>
      </c>
      <c r="G80" s="57">
        <v>0.625</v>
      </c>
      <c r="H80" s="98">
        <v>1</v>
      </c>
      <c r="I80" s="98">
        <v>159</v>
      </c>
      <c r="J80" s="120">
        <v>0.40649999999999997</v>
      </c>
      <c r="K80" s="97">
        <v>1</v>
      </c>
      <c r="L80" s="97">
        <v>245</v>
      </c>
      <c r="M80" s="57">
        <v>0</v>
      </c>
      <c r="N80" s="98">
        <v>0</v>
      </c>
      <c r="O80" s="121">
        <v>661</v>
      </c>
      <c r="P80" s="122">
        <v>0</v>
      </c>
      <c r="Q80" s="15">
        <v>0</v>
      </c>
      <c r="R80" s="15">
        <v>302</v>
      </c>
      <c r="S80" s="123">
        <v>1.2987</v>
      </c>
      <c r="T80" s="107">
        <v>5</v>
      </c>
      <c r="U80" s="107">
        <v>380</v>
      </c>
      <c r="V80" s="122">
        <v>0</v>
      </c>
      <c r="W80" s="15">
        <v>0</v>
      </c>
      <c r="X80" s="15">
        <v>312</v>
      </c>
      <c r="Y80" s="123">
        <v>2.3696999999999999</v>
      </c>
      <c r="Z80" s="107">
        <v>5</v>
      </c>
      <c r="AA80" s="107">
        <v>206</v>
      </c>
    </row>
    <row r="81" spans="1:27" x14ac:dyDescent="0.25">
      <c r="A81" s="42" t="s">
        <v>7900</v>
      </c>
      <c r="B81" s="42">
        <v>332290</v>
      </c>
      <c r="C81" s="43" t="s">
        <v>7901</v>
      </c>
      <c r="D81" s="120">
        <v>1.3071999999999999</v>
      </c>
      <c r="E81" s="97">
        <v>2</v>
      </c>
      <c r="F81" s="97">
        <v>151</v>
      </c>
      <c r="G81" s="57">
        <v>0.625</v>
      </c>
      <c r="H81" s="98">
        <v>1</v>
      </c>
      <c r="I81" s="98">
        <v>159</v>
      </c>
      <c r="J81" s="120">
        <v>0</v>
      </c>
      <c r="K81" s="97">
        <v>0</v>
      </c>
      <c r="L81" s="97">
        <v>247</v>
      </c>
      <c r="M81" s="57">
        <v>0.1517</v>
      </c>
      <c r="N81" s="98">
        <v>1</v>
      </c>
      <c r="O81" s="121">
        <v>658</v>
      </c>
      <c r="P81" s="122">
        <v>0.33110000000000001</v>
      </c>
      <c r="Q81" s="15">
        <v>1</v>
      </c>
      <c r="R81" s="15">
        <v>301</v>
      </c>
      <c r="S81" s="123">
        <v>1.8229</v>
      </c>
      <c r="T81" s="107">
        <v>7</v>
      </c>
      <c r="U81" s="107">
        <v>377</v>
      </c>
      <c r="V81" s="122">
        <v>0</v>
      </c>
      <c r="W81" s="15">
        <v>0</v>
      </c>
      <c r="X81" s="15">
        <v>311</v>
      </c>
      <c r="Y81" s="123">
        <v>0</v>
      </c>
      <c r="Z81" s="107">
        <v>0</v>
      </c>
      <c r="AA81" s="107">
        <v>211</v>
      </c>
    </row>
    <row r="82" spans="1:27" x14ac:dyDescent="0.25">
      <c r="A82" s="42" t="s">
        <v>7900</v>
      </c>
      <c r="B82" s="42">
        <v>332296</v>
      </c>
      <c r="C82" s="43" t="s">
        <v>7901</v>
      </c>
      <c r="D82" s="120">
        <v>0</v>
      </c>
      <c r="E82" s="97">
        <v>0</v>
      </c>
      <c r="F82" s="97">
        <v>153</v>
      </c>
      <c r="G82" s="57">
        <v>0</v>
      </c>
      <c r="H82" s="98">
        <v>0</v>
      </c>
      <c r="I82" s="98">
        <v>160</v>
      </c>
      <c r="J82" s="120">
        <v>0.80969999999999998</v>
      </c>
      <c r="K82" s="97">
        <v>2</v>
      </c>
      <c r="L82" s="97">
        <v>245</v>
      </c>
      <c r="M82" s="57">
        <v>0.30209999999999998</v>
      </c>
      <c r="N82" s="98">
        <v>2</v>
      </c>
      <c r="O82" s="121">
        <v>660</v>
      </c>
      <c r="P82" s="122">
        <v>0.3322</v>
      </c>
      <c r="Q82" s="15">
        <v>1</v>
      </c>
      <c r="R82" s="15">
        <v>300</v>
      </c>
      <c r="S82" s="123">
        <v>0.26040000000000002</v>
      </c>
      <c r="T82" s="107">
        <v>1</v>
      </c>
      <c r="U82" s="107">
        <v>383</v>
      </c>
      <c r="V82" s="122">
        <v>0</v>
      </c>
      <c r="W82" s="15">
        <v>0</v>
      </c>
      <c r="X82" s="15">
        <v>311</v>
      </c>
      <c r="Y82" s="123">
        <v>1.8956999999999999</v>
      </c>
      <c r="Z82" s="107">
        <v>4</v>
      </c>
      <c r="AA82" s="107">
        <v>207</v>
      </c>
    </row>
    <row r="83" spans="1:27" x14ac:dyDescent="0.25">
      <c r="A83" s="42" t="s">
        <v>7900</v>
      </c>
      <c r="B83" s="42">
        <v>332340</v>
      </c>
      <c r="C83" s="43" t="s">
        <v>7901</v>
      </c>
      <c r="D83" s="120">
        <v>0</v>
      </c>
      <c r="E83" s="97">
        <v>0</v>
      </c>
      <c r="F83" s="97">
        <v>150</v>
      </c>
      <c r="G83" s="57">
        <v>1.875</v>
      </c>
      <c r="H83" s="98">
        <v>3</v>
      </c>
      <c r="I83" s="98">
        <v>157</v>
      </c>
      <c r="J83" s="120">
        <v>0</v>
      </c>
      <c r="K83" s="97">
        <v>0</v>
      </c>
      <c r="L83" s="97">
        <v>247</v>
      </c>
      <c r="M83" s="57">
        <v>0</v>
      </c>
      <c r="N83" s="98">
        <v>0</v>
      </c>
      <c r="O83" s="121">
        <v>660</v>
      </c>
      <c r="P83" s="122">
        <v>1</v>
      </c>
      <c r="Q83" s="15">
        <v>3</v>
      </c>
      <c r="R83" s="15">
        <v>297</v>
      </c>
      <c r="S83" s="123">
        <v>1.5831</v>
      </c>
      <c r="T83" s="107">
        <v>6</v>
      </c>
      <c r="U83" s="107">
        <v>373</v>
      </c>
      <c r="V83" s="122">
        <v>0</v>
      </c>
      <c r="W83" s="15">
        <v>0</v>
      </c>
      <c r="X83" s="15">
        <v>309</v>
      </c>
      <c r="Y83" s="123">
        <v>0</v>
      </c>
      <c r="Z83" s="107">
        <v>0</v>
      </c>
      <c r="AA83" s="107">
        <v>211</v>
      </c>
    </row>
    <row r="84" spans="1:27" x14ac:dyDescent="0.25">
      <c r="A84" s="42" t="s">
        <v>7900</v>
      </c>
      <c r="B84" s="42">
        <v>332342</v>
      </c>
      <c r="C84" s="43" t="s">
        <v>7901</v>
      </c>
      <c r="D84" s="120">
        <v>0.65790000000000004</v>
      </c>
      <c r="E84" s="97">
        <v>1</v>
      </c>
      <c r="F84" s="97">
        <v>151</v>
      </c>
      <c r="G84" s="57">
        <v>0</v>
      </c>
      <c r="H84" s="98">
        <v>0</v>
      </c>
      <c r="I84" s="98">
        <v>160</v>
      </c>
      <c r="J84" s="120">
        <v>5.2846000000000002</v>
      </c>
      <c r="K84" s="97">
        <v>13</v>
      </c>
      <c r="L84" s="97">
        <v>233</v>
      </c>
      <c r="M84" s="57">
        <v>0.15129999999999999</v>
      </c>
      <c r="N84" s="98">
        <v>1</v>
      </c>
      <c r="O84" s="121">
        <v>660</v>
      </c>
      <c r="P84" s="122">
        <v>0</v>
      </c>
      <c r="Q84" s="15">
        <v>0</v>
      </c>
      <c r="R84" s="15">
        <v>302</v>
      </c>
      <c r="S84" s="123">
        <v>1.0389999999999999</v>
      </c>
      <c r="T84" s="107">
        <v>4</v>
      </c>
      <c r="U84" s="107">
        <v>381</v>
      </c>
      <c r="V84" s="122">
        <v>4.1666999999999996</v>
      </c>
      <c r="W84" s="15">
        <v>13</v>
      </c>
      <c r="X84" s="15">
        <v>299</v>
      </c>
      <c r="Y84" s="123">
        <v>0.94789999999999996</v>
      </c>
      <c r="Z84" s="107">
        <v>2</v>
      </c>
      <c r="AA84" s="107">
        <v>209</v>
      </c>
    </row>
    <row r="85" spans="1:27" x14ac:dyDescent="0.25">
      <c r="A85" s="42" t="s">
        <v>7900</v>
      </c>
      <c r="B85" s="42">
        <v>332368</v>
      </c>
      <c r="C85" s="43" t="s">
        <v>7901</v>
      </c>
      <c r="D85" s="120">
        <v>0</v>
      </c>
      <c r="E85" s="97">
        <v>0</v>
      </c>
      <c r="F85" s="97">
        <v>152</v>
      </c>
      <c r="G85" s="57">
        <v>0.62890000000000001</v>
      </c>
      <c r="H85" s="98">
        <v>1</v>
      </c>
      <c r="I85" s="98">
        <v>158</v>
      </c>
      <c r="J85" s="120">
        <v>0</v>
      </c>
      <c r="K85" s="97">
        <v>0</v>
      </c>
      <c r="L85" s="97">
        <v>247</v>
      </c>
      <c r="M85" s="57">
        <v>0.15240000000000001</v>
      </c>
      <c r="N85" s="98">
        <v>1</v>
      </c>
      <c r="O85" s="121">
        <v>655</v>
      </c>
      <c r="P85" s="122">
        <v>2.6577999999999999</v>
      </c>
      <c r="Q85" s="15">
        <v>8</v>
      </c>
      <c r="R85" s="15">
        <v>293</v>
      </c>
      <c r="S85" s="123">
        <v>0.26040000000000002</v>
      </c>
      <c r="T85" s="107">
        <v>1</v>
      </c>
      <c r="U85" s="107">
        <v>383</v>
      </c>
      <c r="V85" s="122">
        <v>0.32150000000000001</v>
      </c>
      <c r="W85" s="15">
        <v>1</v>
      </c>
      <c r="X85" s="15">
        <v>310</v>
      </c>
      <c r="Y85" s="123">
        <v>0.95240000000000002</v>
      </c>
      <c r="Z85" s="107">
        <v>2</v>
      </c>
      <c r="AA85" s="107">
        <v>208</v>
      </c>
    </row>
    <row r="86" spans="1:27" x14ac:dyDescent="0.25">
      <c r="A86" s="42" t="s">
        <v>7900</v>
      </c>
      <c r="B86" s="42">
        <v>332420</v>
      </c>
      <c r="C86" s="43" t="s">
        <v>7901</v>
      </c>
      <c r="D86" s="120">
        <v>0.65359999999999996</v>
      </c>
      <c r="E86" s="97">
        <v>1</v>
      </c>
      <c r="F86" s="97">
        <v>152</v>
      </c>
      <c r="G86" s="57">
        <v>0</v>
      </c>
      <c r="H86" s="98">
        <v>0</v>
      </c>
      <c r="I86" s="98">
        <v>158</v>
      </c>
      <c r="J86" s="120">
        <v>0.4098</v>
      </c>
      <c r="K86" s="97">
        <v>1</v>
      </c>
      <c r="L86" s="97">
        <v>243</v>
      </c>
      <c r="M86" s="57">
        <v>0.46079999999999999</v>
      </c>
      <c r="N86" s="98">
        <v>3</v>
      </c>
      <c r="O86" s="121">
        <v>648</v>
      </c>
      <c r="P86" s="122">
        <v>0.33329999999999999</v>
      </c>
      <c r="Q86" s="15">
        <v>1</v>
      </c>
      <c r="R86" s="15">
        <v>299</v>
      </c>
      <c r="S86" s="123">
        <v>0</v>
      </c>
      <c r="T86" s="107">
        <v>0</v>
      </c>
      <c r="U86" s="107">
        <v>376</v>
      </c>
      <c r="V86" s="122">
        <v>0.32050000000000001</v>
      </c>
      <c r="W86" s="15">
        <v>1</v>
      </c>
      <c r="X86" s="15">
        <v>311</v>
      </c>
      <c r="Y86" s="123">
        <v>0</v>
      </c>
      <c r="Z86" s="107">
        <v>0</v>
      </c>
      <c r="AA86" s="107">
        <v>209</v>
      </c>
    </row>
    <row r="87" spans="1:27" x14ac:dyDescent="0.25">
      <c r="A87" s="42" t="s">
        <v>7902</v>
      </c>
      <c r="B87" s="42">
        <v>47264</v>
      </c>
      <c r="C87" s="43" t="s">
        <v>7903</v>
      </c>
      <c r="D87" s="120">
        <v>73.1935</v>
      </c>
      <c r="E87" s="97">
        <v>11618</v>
      </c>
      <c r="F87" s="97">
        <v>4255</v>
      </c>
      <c r="G87" s="57">
        <v>28.403600000000001</v>
      </c>
      <c r="H87" s="98">
        <v>4955</v>
      </c>
      <c r="I87" s="98">
        <v>12490</v>
      </c>
      <c r="J87" s="120">
        <v>16.7182</v>
      </c>
      <c r="K87" s="97">
        <v>4218</v>
      </c>
      <c r="L87" s="97">
        <v>21012</v>
      </c>
      <c r="M87" s="57">
        <v>18.545400000000001</v>
      </c>
      <c r="N87" s="98">
        <v>18548</v>
      </c>
      <c r="O87" s="121">
        <v>81466</v>
      </c>
      <c r="P87" s="122">
        <v>4.5751999999999997</v>
      </c>
      <c r="Q87" s="15">
        <v>3656</v>
      </c>
      <c r="R87" s="15">
        <v>76253</v>
      </c>
      <c r="S87" s="123">
        <v>4.6304999999999996</v>
      </c>
      <c r="T87" s="107">
        <v>3974</v>
      </c>
      <c r="U87" s="107">
        <v>81848</v>
      </c>
      <c r="V87" s="122">
        <v>16.4224</v>
      </c>
      <c r="W87" s="15">
        <v>5996</v>
      </c>
      <c r="X87" s="15">
        <v>30515</v>
      </c>
      <c r="Y87" s="123">
        <v>2.1787999999999998</v>
      </c>
      <c r="Z87" s="107">
        <v>927</v>
      </c>
      <c r="AA87" s="107">
        <v>41619</v>
      </c>
    </row>
    <row r="88" spans="1:27" x14ac:dyDescent="0.25">
      <c r="A88" s="42" t="s">
        <v>7902</v>
      </c>
      <c r="B88" s="42">
        <v>47275</v>
      </c>
      <c r="C88" s="43" t="s">
        <v>7903</v>
      </c>
      <c r="D88" s="120">
        <v>62.673200000000001</v>
      </c>
      <c r="E88" s="97">
        <v>9950</v>
      </c>
      <c r="F88" s="97">
        <v>5926</v>
      </c>
      <c r="G88" s="57">
        <v>28.846599999999999</v>
      </c>
      <c r="H88" s="98">
        <v>5032</v>
      </c>
      <c r="I88" s="98">
        <v>12412</v>
      </c>
      <c r="J88" s="120">
        <v>3.9260999999999999</v>
      </c>
      <c r="K88" s="97">
        <v>990</v>
      </c>
      <c r="L88" s="97">
        <v>24226</v>
      </c>
      <c r="M88" s="57">
        <v>0.3382</v>
      </c>
      <c r="N88" s="98">
        <v>338</v>
      </c>
      <c r="O88" s="121">
        <v>99605</v>
      </c>
      <c r="P88" s="122">
        <v>55.773499999999999</v>
      </c>
      <c r="Q88" s="15">
        <v>44553</v>
      </c>
      <c r="R88" s="15">
        <v>35329</v>
      </c>
      <c r="S88" s="123">
        <v>17.3428</v>
      </c>
      <c r="T88" s="107">
        <v>14864</v>
      </c>
      <c r="U88" s="107">
        <v>70843</v>
      </c>
      <c r="V88" s="122">
        <v>57.943199999999997</v>
      </c>
      <c r="W88" s="15">
        <v>21151</v>
      </c>
      <c r="X88" s="15">
        <v>15352</v>
      </c>
      <c r="Y88" s="123">
        <v>10.9666</v>
      </c>
      <c r="Z88" s="107">
        <v>4662</v>
      </c>
      <c r="AA88" s="107">
        <v>37849</v>
      </c>
    </row>
    <row r="89" spans="1:27" x14ac:dyDescent="0.25">
      <c r="A89" s="42" t="s">
        <v>7902</v>
      </c>
      <c r="B89" s="42">
        <v>47280</v>
      </c>
      <c r="C89" s="43" t="s">
        <v>7903</v>
      </c>
      <c r="D89" s="120">
        <v>61.574800000000003</v>
      </c>
      <c r="E89" s="97">
        <v>9775</v>
      </c>
      <c r="F89" s="97">
        <v>6100</v>
      </c>
      <c r="G89" s="57">
        <v>26.328499999999998</v>
      </c>
      <c r="H89" s="98">
        <v>4593</v>
      </c>
      <c r="I89" s="98">
        <v>12852</v>
      </c>
      <c r="J89" s="120">
        <v>7.7243000000000004</v>
      </c>
      <c r="K89" s="97">
        <v>1949</v>
      </c>
      <c r="L89" s="97">
        <v>23283</v>
      </c>
      <c r="M89" s="57">
        <v>1.6144000000000001</v>
      </c>
      <c r="N89" s="98">
        <v>1609</v>
      </c>
      <c r="O89" s="121">
        <v>98059</v>
      </c>
      <c r="P89" s="122">
        <v>31.363800000000001</v>
      </c>
      <c r="Q89" s="15">
        <v>25054</v>
      </c>
      <c r="R89" s="15">
        <v>54828</v>
      </c>
      <c r="S89" s="123">
        <v>14.1144</v>
      </c>
      <c r="T89" s="107">
        <v>12111</v>
      </c>
      <c r="U89" s="107">
        <v>73695</v>
      </c>
      <c r="V89" s="122">
        <v>41.061199999999999</v>
      </c>
      <c r="W89" s="15">
        <v>14982</v>
      </c>
      <c r="X89" s="15">
        <v>21505</v>
      </c>
      <c r="Y89" s="123">
        <v>5.7454999999999998</v>
      </c>
      <c r="Z89" s="107">
        <v>2445</v>
      </c>
      <c r="AA89" s="107">
        <v>40110</v>
      </c>
    </row>
    <row r="90" spans="1:27" x14ac:dyDescent="0.25">
      <c r="A90" s="42" t="s">
        <v>7902</v>
      </c>
      <c r="B90" s="42">
        <v>47286</v>
      </c>
      <c r="C90" s="43" t="s">
        <v>7903</v>
      </c>
      <c r="D90" s="120">
        <v>71.1892</v>
      </c>
      <c r="E90" s="97">
        <v>11302</v>
      </c>
      <c r="F90" s="97">
        <v>4574</v>
      </c>
      <c r="G90" s="57">
        <v>28.5501</v>
      </c>
      <c r="H90" s="98">
        <v>4980</v>
      </c>
      <c r="I90" s="98">
        <v>12463</v>
      </c>
      <c r="J90" s="120">
        <v>18.6631</v>
      </c>
      <c r="K90" s="97">
        <v>4710</v>
      </c>
      <c r="L90" s="97">
        <v>20527</v>
      </c>
      <c r="M90" s="57">
        <v>5.9225000000000003</v>
      </c>
      <c r="N90" s="98">
        <v>5924</v>
      </c>
      <c r="O90" s="121">
        <v>94102</v>
      </c>
      <c r="P90" s="122">
        <v>36.896599999999999</v>
      </c>
      <c r="Q90" s="15">
        <v>29483</v>
      </c>
      <c r="R90" s="15">
        <v>50424</v>
      </c>
      <c r="S90" s="123">
        <v>15.341799999999999</v>
      </c>
      <c r="T90" s="107">
        <v>13162</v>
      </c>
      <c r="U90" s="107">
        <v>72630</v>
      </c>
      <c r="V90" s="122">
        <v>28.0228</v>
      </c>
      <c r="W90" s="15">
        <v>10230</v>
      </c>
      <c r="X90" s="15">
        <v>26276</v>
      </c>
      <c r="Y90" s="123">
        <v>2.5045999999999999</v>
      </c>
      <c r="Z90" s="107">
        <v>1066</v>
      </c>
      <c r="AA90" s="107">
        <v>41496</v>
      </c>
    </row>
    <row r="91" spans="1:27" x14ac:dyDescent="0.25">
      <c r="A91" s="42" t="s">
        <v>7902</v>
      </c>
      <c r="B91" s="42">
        <v>47290</v>
      </c>
      <c r="C91" s="43" t="s">
        <v>7903</v>
      </c>
      <c r="D91" s="120">
        <v>60.316299999999998</v>
      </c>
      <c r="E91" s="97">
        <v>9574</v>
      </c>
      <c r="F91" s="97">
        <v>6299</v>
      </c>
      <c r="G91" s="57">
        <v>25.5746</v>
      </c>
      <c r="H91" s="98">
        <v>4462</v>
      </c>
      <c r="I91" s="98">
        <v>12985</v>
      </c>
      <c r="J91" s="120">
        <v>23.485600000000002</v>
      </c>
      <c r="K91" s="97">
        <v>5928</v>
      </c>
      <c r="L91" s="97">
        <v>19313</v>
      </c>
      <c r="M91" s="57">
        <v>6.6082000000000001</v>
      </c>
      <c r="N91" s="98">
        <v>6610</v>
      </c>
      <c r="O91" s="121">
        <v>93417</v>
      </c>
      <c r="P91" s="122">
        <v>44.0075</v>
      </c>
      <c r="Q91" s="15">
        <v>35169</v>
      </c>
      <c r="R91" s="15">
        <v>44747</v>
      </c>
      <c r="S91" s="123">
        <v>21.868400000000001</v>
      </c>
      <c r="T91" s="107">
        <v>18769</v>
      </c>
      <c r="U91" s="107">
        <v>67058</v>
      </c>
      <c r="V91" s="122">
        <v>34.054600000000001</v>
      </c>
      <c r="W91" s="15">
        <v>12433</v>
      </c>
      <c r="X91" s="15">
        <v>24076</v>
      </c>
      <c r="Y91" s="123">
        <v>7.2857000000000003</v>
      </c>
      <c r="Z91" s="107">
        <v>3101</v>
      </c>
      <c r="AA91" s="107">
        <v>39462</v>
      </c>
    </row>
    <row r="92" spans="1:27" x14ac:dyDescent="0.25">
      <c r="A92" s="42" t="s">
        <v>7904</v>
      </c>
      <c r="B92" s="42">
        <v>36563</v>
      </c>
      <c r="C92" s="43" t="s">
        <v>7905</v>
      </c>
      <c r="D92" s="120">
        <v>0.22359999999999999</v>
      </c>
      <c r="E92" s="97">
        <v>97</v>
      </c>
      <c r="F92" s="97">
        <v>43282</v>
      </c>
      <c r="G92" s="57">
        <v>40.552900000000001</v>
      </c>
      <c r="H92" s="98">
        <v>6029</v>
      </c>
      <c r="I92" s="98">
        <v>8838</v>
      </c>
      <c r="J92" s="120">
        <v>2.3650000000000002</v>
      </c>
      <c r="K92" s="97">
        <v>708</v>
      </c>
      <c r="L92" s="97">
        <v>29228</v>
      </c>
      <c r="M92" s="57">
        <v>0.2351</v>
      </c>
      <c r="N92" s="98">
        <v>118</v>
      </c>
      <c r="O92" s="121">
        <v>50064</v>
      </c>
      <c r="P92" s="122">
        <v>1.5627</v>
      </c>
      <c r="Q92" s="15">
        <v>864</v>
      </c>
      <c r="R92" s="15">
        <v>54426</v>
      </c>
      <c r="S92" s="123">
        <v>1.5008999999999999</v>
      </c>
      <c r="T92" s="107">
        <v>888</v>
      </c>
      <c r="U92" s="107">
        <v>58276</v>
      </c>
      <c r="V92" s="122">
        <v>0.20230000000000001</v>
      </c>
      <c r="W92" s="15">
        <v>59</v>
      </c>
      <c r="X92" s="15">
        <v>29112</v>
      </c>
      <c r="Y92" s="123">
        <v>0.31080000000000002</v>
      </c>
      <c r="Z92" s="107">
        <v>111</v>
      </c>
      <c r="AA92" s="107">
        <v>35603</v>
      </c>
    </row>
    <row r="93" spans="1:27" x14ac:dyDescent="0.25">
      <c r="A93" s="42" t="s">
        <v>7904</v>
      </c>
      <c r="B93" s="42">
        <v>36577</v>
      </c>
      <c r="C93" s="43" t="s">
        <v>7905</v>
      </c>
      <c r="D93" s="120">
        <v>26.075500000000002</v>
      </c>
      <c r="E93" s="97">
        <v>11322</v>
      </c>
      <c r="F93" s="97">
        <v>32098</v>
      </c>
      <c r="G93" s="57">
        <v>28.7789</v>
      </c>
      <c r="H93" s="98">
        <v>4280</v>
      </c>
      <c r="I93" s="98">
        <v>10592</v>
      </c>
      <c r="J93" s="120">
        <v>0.29399999999999998</v>
      </c>
      <c r="K93" s="97">
        <v>88</v>
      </c>
      <c r="L93" s="97">
        <v>29848</v>
      </c>
      <c r="M93" s="57">
        <v>40.025500000000001</v>
      </c>
      <c r="N93" s="98">
        <v>20090</v>
      </c>
      <c r="O93" s="121">
        <v>30103</v>
      </c>
      <c r="P93" s="122">
        <v>2.4051999999999998</v>
      </c>
      <c r="Q93" s="15">
        <v>1330</v>
      </c>
      <c r="R93" s="15">
        <v>53968</v>
      </c>
      <c r="S93" s="123">
        <v>2.1139999999999999</v>
      </c>
      <c r="T93" s="107">
        <v>1251</v>
      </c>
      <c r="U93" s="107">
        <v>57926</v>
      </c>
      <c r="V93" s="122">
        <v>0.3221</v>
      </c>
      <c r="W93" s="15">
        <v>94</v>
      </c>
      <c r="X93" s="15">
        <v>29089</v>
      </c>
      <c r="Y93" s="123">
        <v>41.157899999999998</v>
      </c>
      <c r="Z93" s="107">
        <v>14702</v>
      </c>
      <c r="AA93" s="107">
        <v>21019</v>
      </c>
    </row>
    <row r="94" spans="1:27" x14ac:dyDescent="0.25">
      <c r="A94" s="42" t="s">
        <v>7904</v>
      </c>
      <c r="B94" s="42">
        <v>36580</v>
      </c>
      <c r="C94" s="43" t="s">
        <v>7905</v>
      </c>
      <c r="D94" s="120">
        <v>4.8501000000000003</v>
      </c>
      <c r="E94" s="97">
        <v>2105</v>
      </c>
      <c r="F94" s="97">
        <v>41296</v>
      </c>
      <c r="G94" s="57">
        <v>75.290999999999997</v>
      </c>
      <c r="H94" s="98">
        <v>11192</v>
      </c>
      <c r="I94" s="98">
        <v>3673</v>
      </c>
      <c r="J94" s="120">
        <v>5.0201000000000002</v>
      </c>
      <c r="K94" s="97">
        <v>1502</v>
      </c>
      <c r="L94" s="97">
        <v>28418</v>
      </c>
      <c r="M94" s="57">
        <v>41.879199999999997</v>
      </c>
      <c r="N94" s="98">
        <v>21015</v>
      </c>
      <c r="O94" s="121">
        <v>29165</v>
      </c>
      <c r="P94" s="122">
        <v>14.6999</v>
      </c>
      <c r="Q94" s="15">
        <v>8127</v>
      </c>
      <c r="R94" s="15">
        <v>47159</v>
      </c>
      <c r="S94" s="123">
        <v>11.875500000000001</v>
      </c>
      <c r="T94" s="107">
        <v>7026</v>
      </c>
      <c r="U94" s="107">
        <v>52138</v>
      </c>
      <c r="V94" s="122">
        <v>1.889</v>
      </c>
      <c r="W94" s="15">
        <v>551</v>
      </c>
      <c r="X94" s="15">
        <v>28618</v>
      </c>
      <c r="Y94" s="123">
        <v>45.584699999999998</v>
      </c>
      <c r="Z94" s="107">
        <v>16276</v>
      </c>
      <c r="AA94" s="107">
        <v>19429</v>
      </c>
    </row>
    <row r="95" spans="1:27" x14ac:dyDescent="0.25">
      <c r="A95" s="42" t="s">
        <v>7906</v>
      </c>
      <c r="B95" s="42">
        <v>198843</v>
      </c>
      <c r="C95" s="43" t="s">
        <v>7907</v>
      </c>
      <c r="D95" s="120">
        <v>56.720799999999997</v>
      </c>
      <c r="E95" s="97">
        <v>3110</v>
      </c>
      <c r="F95" s="97">
        <v>2373</v>
      </c>
      <c r="G95" s="57">
        <v>81.9285</v>
      </c>
      <c r="H95" s="98">
        <v>7970</v>
      </c>
      <c r="I95" s="98">
        <v>1758</v>
      </c>
      <c r="J95" s="120">
        <v>82.223699999999994</v>
      </c>
      <c r="K95" s="97">
        <v>11226</v>
      </c>
      <c r="L95" s="97">
        <v>2427</v>
      </c>
      <c r="M95" s="57">
        <v>73.168899999999994</v>
      </c>
      <c r="N95" s="98">
        <v>10469</v>
      </c>
      <c r="O95" s="121">
        <v>3839</v>
      </c>
      <c r="P95" s="122">
        <v>34.966900000000003</v>
      </c>
      <c r="Q95" s="15">
        <v>3746</v>
      </c>
      <c r="R95" s="15">
        <v>6967</v>
      </c>
      <c r="S95" s="123">
        <v>75.739500000000007</v>
      </c>
      <c r="T95" s="107">
        <v>13827</v>
      </c>
      <c r="U95" s="107">
        <v>4429</v>
      </c>
      <c r="V95" s="122">
        <v>34.921799999999998</v>
      </c>
      <c r="W95" s="15">
        <v>7680</v>
      </c>
      <c r="X95" s="15">
        <v>14312</v>
      </c>
      <c r="Y95" s="123">
        <v>89.3904</v>
      </c>
      <c r="Z95" s="107">
        <v>9664</v>
      </c>
      <c r="AA95" s="107">
        <v>1147</v>
      </c>
    </row>
    <row r="96" spans="1:27" x14ac:dyDescent="0.25">
      <c r="A96" s="42" t="s">
        <v>7906</v>
      </c>
      <c r="B96" s="42">
        <v>198850</v>
      </c>
      <c r="C96" s="43" t="s">
        <v>7907</v>
      </c>
      <c r="D96" s="120">
        <v>57.651400000000002</v>
      </c>
      <c r="E96" s="97">
        <v>3093</v>
      </c>
      <c r="F96" s="97">
        <v>2272</v>
      </c>
      <c r="G96" s="57">
        <v>83.667699999999996</v>
      </c>
      <c r="H96" s="98">
        <v>8048</v>
      </c>
      <c r="I96" s="98">
        <v>1571</v>
      </c>
      <c r="J96" s="120">
        <v>60.389600000000002</v>
      </c>
      <c r="K96" s="97">
        <v>7998</v>
      </c>
      <c r="L96" s="97">
        <v>5246</v>
      </c>
      <c r="M96" s="57">
        <v>73.794899999999998</v>
      </c>
      <c r="N96" s="98">
        <v>10318</v>
      </c>
      <c r="O96" s="121">
        <v>3664</v>
      </c>
      <c r="P96" s="122">
        <v>27.09</v>
      </c>
      <c r="Q96" s="15">
        <v>2803</v>
      </c>
      <c r="R96" s="15">
        <v>7544</v>
      </c>
      <c r="S96" s="123">
        <v>71.200500000000005</v>
      </c>
      <c r="T96" s="107">
        <v>12757</v>
      </c>
      <c r="U96" s="107">
        <v>5160</v>
      </c>
      <c r="V96" s="122">
        <v>34.567999999999998</v>
      </c>
      <c r="W96" s="15">
        <v>7354</v>
      </c>
      <c r="X96" s="15">
        <v>13920</v>
      </c>
      <c r="Y96" s="123">
        <v>88.136899999999997</v>
      </c>
      <c r="Z96" s="107">
        <v>9480</v>
      </c>
      <c r="AA96" s="107">
        <v>1276</v>
      </c>
    </row>
    <row r="97" spans="1:27" x14ac:dyDescent="0.25">
      <c r="A97" s="42" t="s">
        <v>7906</v>
      </c>
      <c r="B97" s="42">
        <v>199070</v>
      </c>
      <c r="C97" s="43" t="s">
        <v>7907</v>
      </c>
      <c r="D97" s="120">
        <v>14.9964</v>
      </c>
      <c r="E97" s="97">
        <v>826</v>
      </c>
      <c r="F97" s="97">
        <v>4682</v>
      </c>
      <c r="G97" s="57">
        <v>75.275800000000004</v>
      </c>
      <c r="H97" s="98">
        <v>7368</v>
      </c>
      <c r="I97" s="98">
        <v>2420</v>
      </c>
      <c r="J97" s="120">
        <v>39.452800000000003</v>
      </c>
      <c r="K97" s="97">
        <v>5422</v>
      </c>
      <c r="L97" s="97">
        <v>8321</v>
      </c>
      <c r="M97" s="57">
        <v>67.198800000000006</v>
      </c>
      <c r="N97" s="98">
        <v>9682</v>
      </c>
      <c r="O97" s="121">
        <v>4726</v>
      </c>
      <c r="P97" s="122">
        <v>14.631399999999999</v>
      </c>
      <c r="Q97" s="15">
        <v>1584</v>
      </c>
      <c r="R97" s="15">
        <v>9242</v>
      </c>
      <c r="S97" s="123">
        <v>66.136700000000005</v>
      </c>
      <c r="T97" s="107">
        <v>12105</v>
      </c>
      <c r="U97" s="107">
        <v>6198</v>
      </c>
      <c r="V97" s="122">
        <v>0.245</v>
      </c>
      <c r="W97" s="15">
        <v>54</v>
      </c>
      <c r="X97" s="15">
        <v>21989</v>
      </c>
      <c r="Y97" s="123">
        <v>81.491299999999995</v>
      </c>
      <c r="Z97" s="107">
        <v>8885</v>
      </c>
      <c r="AA97" s="107">
        <v>2018</v>
      </c>
    </row>
    <row r="98" spans="1:27" x14ac:dyDescent="0.25">
      <c r="A98" s="42" t="s">
        <v>7908</v>
      </c>
      <c r="B98" s="42">
        <v>73870</v>
      </c>
      <c r="C98" s="43" t="s">
        <v>7909</v>
      </c>
      <c r="D98" s="120">
        <v>4.2697000000000003</v>
      </c>
      <c r="E98" s="97">
        <v>38</v>
      </c>
      <c r="F98" s="97">
        <v>852</v>
      </c>
      <c r="G98" s="57">
        <v>2.7778</v>
      </c>
      <c r="H98" s="98">
        <v>11</v>
      </c>
      <c r="I98" s="98">
        <v>385</v>
      </c>
      <c r="J98" s="120">
        <v>3.3241000000000001</v>
      </c>
      <c r="K98" s="97">
        <v>24</v>
      </c>
      <c r="L98" s="97">
        <v>698</v>
      </c>
      <c r="M98" s="57">
        <v>2.8134999999999999</v>
      </c>
      <c r="N98" s="98">
        <v>35</v>
      </c>
      <c r="O98" s="121">
        <v>1209</v>
      </c>
      <c r="P98" s="122">
        <v>3.8774000000000002</v>
      </c>
      <c r="Q98" s="15">
        <v>43</v>
      </c>
      <c r="R98" s="15">
        <v>1066</v>
      </c>
      <c r="S98" s="123">
        <v>3.0434999999999999</v>
      </c>
      <c r="T98" s="107">
        <v>42</v>
      </c>
      <c r="U98" s="107">
        <v>1338</v>
      </c>
      <c r="V98" s="122">
        <v>3.9497</v>
      </c>
      <c r="W98" s="15">
        <v>22</v>
      </c>
      <c r="X98" s="15">
        <v>535</v>
      </c>
      <c r="Y98" s="123">
        <v>2.1577000000000002</v>
      </c>
      <c r="Z98" s="107">
        <v>29</v>
      </c>
      <c r="AA98" s="107">
        <v>1315</v>
      </c>
    </row>
    <row r="99" spans="1:27" x14ac:dyDescent="0.25">
      <c r="A99" s="42" t="s">
        <v>7908</v>
      </c>
      <c r="B99" s="42">
        <v>73882</v>
      </c>
      <c r="C99" s="43" t="s">
        <v>7909</v>
      </c>
      <c r="D99" s="120">
        <v>12.818</v>
      </c>
      <c r="E99" s="97">
        <v>131</v>
      </c>
      <c r="F99" s="97">
        <v>891</v>
      </c>
      <c r="G99" s="57">
        <v>11.494300000000001</v>
      </c>
      <c r="H99" s="98">
        <v>50</v>
      </c>
      <c r="I99" s="98">
        <v>385</v>
      </c>
      <c r="J99" s="120">
        <v>10.3979</v>
      </c>
      <c r="K99" s="97">
        <v>81</v>
      </c>
      <c r="L99" s="97">
        <v>698</v>
      </c>
      <c r="M99" s="57">
        <v>11.1348</v>
      </c>
      <c r="N99" s="98">
        <v>157</v>
      </c>
      <c r="O99" s="121">
        <v>1253</v>
      </c>
      <c r="P99" s="122">
        <v>11.554399999999999</v>
      </c>
      <c r="Q99" s="15">
        <v>139</v>
      </c>
      <c r="R99" s="15">
        <v>1064</v>
      </c>
      <c r="S99" s="123">
        <v>12.873900000000001</v>
      </c>
      <c r="T99" s="107">
        <v>198</v>
      </c>
      <c r="U99" s="107">
        <v>1340</v>
      </c>
      <c r="V99" s="122">
        <v>12.6829</v>
      </c>
      <c r="W99" s="15">
        <v>78</v>
      </c>
      <c r="X99" s="15">
        <v>537</v>
      </c>
      <c r="Y99" s="123">
        <v>12.5931</v>
      </c>
      <c r="Z99" s="107">
        <v>186</v>
      </c>
      <c r="AA99" s="107">
        <v>1291</v>
      </c>
    </row>
    <row r="100" spans="1:27" x14ac:dyDescent="0.25">
      <c r="A100" s="42" t="s">
        <v>7908</v>
      </c>
      <c r="B100" s="42">
        <v>73904</v>
      </c>
      <c r="C100" s="43" t="s">
        <v>7909</v>
      </c>
      <c r="D100" s="120">
        <v>12.249000000000001</v>
      </c>
      <c r="E100" s="97">
        <v>122</v>
      </c>
      <c r="F100" s="97">
        <v>874</v>
      </c>
      <c r="G100" s="57">
        <v>11.9048</v>
      </c>
      <c r="H100" s="98">
        <v>50</v>
      </c>
      <c r="I100" s="98">
        <v>370</v>
      </c>
      <c r="J100" s="120">
        <v>10.992000000000001</v>
      </c>
      <c r="K100" s="97">
        <v>82</v>
      </c>
      <c r="L100" s="97">
        <v>664</v>
      </c>
      <c r="M100" s="57">
        <v>11.0375</v>
      </c>
      <c r="N100" s="98">
        <v>150</v>
      </c>
      <c r="O100" s="121">
        <v>1209</v>
      </c>
      <c r="P100" s="122">
        <v>10.966100000000001</v>
      </c>
      <c r="Q100" s="15">
        <v>126</v>
      </c>
      <c r="R100" s="15">
        <v>1023</v>
      </c>
      <c r="S100" s="123">
        <v>12.4659</v>
      </c>
      <c r="T100" s="107">
        <v>183</v>
      </c>
      <c r="U100" s="107">
        <v>1285</v>
      </c>
      <c r="V100" s="122">
        <v>13.073</v>
      </c>
      <c r="W100" s="15">
        <v>77</v>
      </c>
      <c r="X100" s="15">
        <v>512</v>
      </c>
      <c r="Y100" s="123">
        <v>13.0312</v>
      </c>
      <c r="Z100" s="107">
        <v>184</v>
      </c>
      <c r="AA100" s="107">
        <v>1228</v>
      </c>
    </row>
    <row r="101" spans="1:27" x14ac:dyDescent="0.25">
      <c r="A101" s="42" t="s">
        <v>7908</v>
      </c>
      <c r="B101" s="42">
        <v>73909</v>
      </c>
      <c r="C101" s="43" t="s">
        <v>7909</v>
      </c>
      <c r="D101" s="120">
        <v>10.3415</v>
      </c>
      <c r="E101" s="97">
        <v>106</v>
      </c>
      <c r="F101" s="97">
        <v>919</v>
      </c>
      <c r="G101" s="57">
        <v>8.9245000000000001</v>
      </c>
      <c r="H101" s="98">
        <v>39</v>
      </c>
      <c r="I101" s="98">
        <v>398</v>
      </c>
      <c r="J101" s="120">
        <v>8.8574999999999999</v>
      </c>
      <c r="K101" s="97">
        <v>69</v>
      </c>
      <c r="L101" s="97">
        <v>710</v>
      </c>
      <c r="M101" s="57">
        <v>9.4392999999999994</v>
      </c>
      <c r="N101" s="98">
        <v>133</v>
      </c>
      <c r="O101" s="121">
        <v>1276</v>
      </c>
      <c r="P101" s="122">
        <v>8.7966999999999995</v>
      </c>
      <c r="Q101" s="15">
        <v>106</v>
      </c>
      <c r="R101" s="15">
        <v>1099</v>
      </c>
      <c r="S101" s="123">
        <v>9.6290999999999993</v>
      </c>
      <c r="T101" s="107">
        <v>148</v>
      </c>
      <c r="U101" s="107">
        <v>1389</v>
      </c>
      <c r="V101" s="122">
        <v>10.2606</v>
      </c>
      <c r="W101" s="15">
        <v>63</v>
      </c>
      <c r="X101" s="15">
        <v>551</v>
      </c>
      <c r="Y101" s="123">
        <v>9.2692999999999994</v>
      </c>
      <c r="Z101" s="107">
        <v>137</v>
      </c>
      <c r="AA101" s="107">
        <v>1341</v>
      </c>
    </row>
    <row r="102" spans="1:27" x14ac:dyDescent="0.25">
      <c r="A102" s="42" t="s">
        <v>7908</v>
      </c>
      <c r="B102" s="42">
        <v>73920</v>
      </c>
      <c r="C102" s="43" t="s">
        <v>7909</v>
      </c>
      <c r="D102" s="120">
        <v>8.8888999999999996</v>
      </c>
      <c r="E102" s="97">
        <v>88</v>
      </c>
      <c r="F102" s="97">
        <v>902</v>
      </c>
      <c r="G102" s="57">
        <v>11.2941</v>
      </c>
      <c r="H102" s="98">
        <v>48</v>
      </c>
      <c r="I102" s="98">
        <v>377</v>
      </c>
      <c r="J102" s="120">
        <v>8.7302</v>
      </c>
      <c r="K102" s="97">
        <v>66</v>
      </c>
      <c r="L102" s="97">
        <v>690</v>
      </c>
      <c r="M102" s="57">
        <v>9.3681999999999999</v>
      </c>
      <c r="N102" s="98">
        <v>129</v>
      </c>
      <c r="O102" s="121">
        <v>1248</v>
      </c>
      <c r="P102" s="122">
        <v>11.254300000000001</v>
      </c>
      <c r="Q102" s="15">
        <v>131</v>
      </c>
      <c r="R102" s="15">
        <v>1033</v>
      </c>
      <c r="S102" s="123">
        <v>12.037699999999999</v>
      </c>
      <c r="T102" s="107">
        <v>179</v>
      </c>
      <c r="U102" s="107">
        <v>1308</v>
      </c>
      <c r="V102" s="122">
        <v>10.9453</v>
      </c>
      <c r="W102" s="15">
        <v>66</v>
      </c>
      <c r="X102" s="15">
        <v>537</v>
      </c>
      <c r="Y102" s="123">
        <v>10.644299999999999</v>
      </c>
      <c r="Z102" s="107">
        <v>152</v>
      </c>
      <c r="AA102" s="107">
        <v>1276</v>
      </c>
    </row>
    <row r="103" spans="1:27" x14ac:dyDescent="0.25">
      <c r="A103" s="42" t="s">
        <v>7910</v>
      </c>
      <c r="B103" s="42">
        <v>111803</v>
      </c>
      <c r="C103" s="43" t="s">
        <v>7911</v>
      </c>
      <c r="D103" s="120">
        <v>78.435699999999997</v>
      </c>
      <c r="E103" s="97">
        <v>15724</v>
      </c>
      <c r="F103" s="97">
        <v>4323</v>
      </c>
      <c r="G103" s="57">
        <v>86.485100000000003</v>
      </c>
      <c r="H103" s="98">
        <v>24765</v>
      </c>
      <c r="I103" s="98">
        <v>3870</v>
      </c>
      <c r="J103" s="120">
        <v>83.392799999999994</v>
      </c>
      <c r="K103" s="97">
        <v>30606</v>
      </c>
      <c r="L103" s="97">
        <v>6095</v>
      </c>
      <c r="M103" s="57">
        <v>79.498800000000003</v>
      </c>
      <c r="N103" s="98">
        <v>30041</v>
      </c>
      <c r="O103" s="121">
        <v>7747</v>
      </c>
      <c r="P103" s="122">
        <v>81.744</v>
      </c>
      <c r="Q103" s="15">
        <v>13518</v>
      </c>
      <c r="R103" s="15">
        <v>3019</v>
      </c>
      <c r="S103" s="123">
        <v>78.575100000000006</v>
      </c>
      <c r="T103" s="107">
        <v>21286</v>
      </c>
      <c r="U103" s="107">
        <v>5804</v>
      </c>
      <c r="V103" s="122">
        <v>88.008399999999995</v>
      </c>
      <c r="W103" s="15">
        <v>34362</v>
      </c>
      <c r="X103" s="15">
        <v>4682</v>
      </c>
      <c r="Y103" s="123">
        <v>87.314999999999998</v>
      </c>
      <c r="Z103" s="107">
        <v>38409</v>
      </c>
      <c r="AA103" s="107">
        <v>5580</v>
      </c>
    </row>
    <row r="104" spans="1:27" x14ac:dyDescent="0.25">
      <c r="A104" s="42" t="s">
        <v>7910</v>
      </c>
      <c r="B104" s="42">
        <v>111831</v>
      </c>
      <c r="C104" s="43" t="s">
        <v>7911</v>
      </c>
      <c r="D104" s="120">
        <v>74.052300000000002</v>
      </c>
      <c r="E104" s="97">
        <v>14846</v>
      </c>
      <c r="F104" s="97">
        <v>5202</v>
      </c>
      <c r="G104" s="57">
        <v>86.547700000000006</v>
      </c>
      <c r="H104" s="98">
        <v>24776</v>
      </c>
      <c r="I104" s="98">
        <v>3851</v>
      </c>
      <c r="J104" s="120">
        <v>81.541300000000007</v>
      </c>
      <c r="K104" s="97">
        <v>29933</v>
      </c>
      <c r="L104" s="97">
        <v>6776</v>
      </c>
      <c r="M104" s="57">
        <v>59.753300000000003</v>
      </c>
      <c r="N104" s="98">
        <v>22576</v>
      </c>
      <c r="O104" s="121">
        <v>15206</v>
      </c>
      <c r="P104" s="122">
        <v>69.510499999999993</v>
      </c>
      <c r="Q104" s="15">
        <v>11488</v>
      </c>
      <c r="R104" s="15">
        <v>5039</v>
      </c>
      <c r="S104" s="123">
        <v>76.669399999999996</v>
      </c>
      <c r="T104" s="107">
        <v>20759</v>
      </c>
      <c r="U104" s="107">
        <v>6317</v>
      </c>
      <c r="V104" s="122">
        <v>86.707300000000004</v>
      </c>
      <c r="W104" s="15">
        <v>33854</v>
      </c>
      <c r="X104" s="15">
        <v>5190</v>
      </c>
      <c r="Y104" s="123">
        <v>86.446100000000001</v>
      </c>
      <c r="Z104" s="107">
        <v>38019</v>
      </c>
      <c r="AA104" s="107">
        <v>5961</v>
      </c>
    </row>
    <row r="105" spans="1:27" x14ac:dyDescent="0.25">
      <c r="A105" s="42" t="s">
        <v>7910</v>
      </c>
      <c r="B105" s="42">
        <v>111908</v>
      </c>
      <c r="C105" s="43" t="s">
        <v>7911</v>
      </c>
      <c r="D105" s="120">
        <v>49.866799999999998</v>
      </c>
      <c r="E105" s="97">
        <v>9919</v>
      </c>
      <c r="F105" s="97">
        <v>9972</v>
      </c>
      <c r="G105" s="57">
        <v>78.055899999999994</v>
      </c>
      <c r="H105" s="98">
        <v>22235</v>
      </c>
      <c r="I105" s="98">
        <v>6251</v>
      </c>
      <c r="J105" s="120">
        <v>68.105199999999996</v>
      </c>
      <c r="K105" s="97">
        <v>24855</v>
      </c>
      <c r="L105" s="97">
        <v>11640</v>
      </c>
      <c r="M105" s="57">
        <v>74.988</v>
      </c>
      <c r="N105" s="98">
        <v>28182</v>
      </c>
      <c r="O105" s="121">
        <v>9400</v>
      </c>
      <c r="P105" s="122">
        <v>64.3476</v>
      </c>
      <c r="Q105" s="15">
        <v>10553</v>
      </c>
      <c r="R105" s="15">
        <v>5847</v>
      </c>
      <c r="S105" s="123">
        <v>75.507300000000001</v>
      </c>
      <c r="T105" s="107">
        <v>20353</v>
      </c>
      <c r="U105" s="107">
        <v>6602</v>
      </c>
      <c r="V105" s="122">
        <v>86.4054</v>
      </c>
      <c r="W105" s="15">
        <v>33419</v>
      </c>
      <c r="X105" s="15">
        <v>5258</v>
      </c>
      <c r="Y105" s="123">
        <v>79.483400000000003</v>
      </c>
      <c r="Z105" s="107">
        <v>34801</v>
      </c>
      <c r="AA105" s="107">
        <v>8983</v>
      </c>
    </row>
    <row r="106" spans="1:27" x14ac:dyDescent="0.25">
      <c r="A106" s="42" t="s">
        <v>7877</v>
      </c>
      <c r="B106" s="42">
        <v>45652</v>
      </c>
      <c r="C106" s="43" t="s">
        <v>7878</v>
      </c>
      <c r="D106" s="120">
        <v>67.497399999999999</v>
      </c>
      <c r="E106" s="97">
        <v>15112</v>
      </c>
      <c r="F106" s="97">
        <v>7277</v>
      </c>
      <c r="G106" s="57">
        <v>29.896000000000001</v>
      </c>
      <c r="H106" s="98">
        <v>16154</v>
      </c>
      <c r="I106" s="98">
        <v>37880</v>
      </c>
      <c r="J106" s="120">
        <v>44.774999999999999</v>
      </c>
      <c r="K106" s="97">
        <v>23943</v>
      </c>
      <c r="L106" s="97">
        <v>29531</v>
      </c>
      <c r="M106" s="57">
        <v>49.420999999999999</v>
      </c>
      <c r="N106" s="98">
        <v>29446</v>
      </c>
      <c r="O106" s="121">
        <v>30136</v>
      </c>
      <c r="P106" s="122">
        <v>20.062100000000001</v>
      </c>
      <c r="Q106" s="15">
        <v>6659</v>
      </c>
      <c r="R106" s="15">
        <v>26533</v>
      </c>
      <c r="S106" s="123">
        <v>8.8093000000000004</v>
      </c>
      <c r="T106" s="107">
        <v>3723</v>
      </c>
      <c r="U106" s="107">
        <v>38539</v>
      </c>
      <c r="V106" s="122">
        <v>23.4892</v>
      </c>
      <c r="W106" s="15">
        <v>11486</v>
      </c>
      <c r="X106" s="15">
        <v>37413</v>
      </c>
      <c r="Y106" s="123">
        <v>9.2880000000000003</v>
      </c>
      <c r="Z106" s="107">
        <v>6502</v>
      </c>
      <c r="AA106" s="107">
        <v>63502</v>
      </c>
    </row>
    <row r="107" spans="1:27" x14ac:dyDescent="0.25">
      <c r="A107" s="42" t="s">
        <v>7877</v>
      </c>
      <c r="B107" s="42">
        <v>45684</v>
      </c>
      <c r="C107" s="43" t="s">
        <v>7878</v>
      </c>
      <c r="D107" s="120">
        <v>6.4494999999999996</v>
      </c>
      <c r="E107" s="97">
        <v>1443</v>
      </c>
      <c r="F107" s="97">
        <v>20931</v>
      </c>
      <c r="G107" s="57">
        <v>21.4377</v>
      </c>
      <c r="H107" s="98">
        <v>11574</v>
      </c>
      <c r="I107" s="98">
        <v>42415</v>
      </c>
      <c r="J107" s="120">
        <v>54.4011</v>
      </c>
      <c r="K107" s="97">
        <v>29079</v>
      </c>
      <c r="L107" s="97">
        <v>24374</v>
      </c>
      <c r="M107" s="57">
        <v>75.665400000000005</v>
      </c>
      <c r="N107" s="98">
        <v>45061</v>
      </c>
      <c r="O107" s="121">
        <v>14492</v>
      </c>
      <c r="P107" s="122">
        <v>13.84</v>
      </c>
      <c r="Q107" s="15">
        <v>4591</v>
      </c>
      <c r="R107" s="15">
        <v>28581</v>
      </c>
      <c r="S107" s="123">
        <v>17.8154</v>
      </c>
      <c r="T107" s="107">
        <v>7527</v>
      </c>
      <c r="U107" s="107">
        <v>34723</v>
      </c>
      <c r="V107" s="122">
        <v>21.4633</v>
      </c>
      <c r="W107" s="15">
        <v>10493</v>
      </c>
      <c r="X107" s="15">
        <v>38395</v>
      </c>
      <c r="Y107" s="123">
        <v>9.0319000000000003</v>
      </c>
      <c r="Z107" s="107">
        <v>6318</v>
      </c>
      <c r="AA107" s="107">
        <v>63634</v>
      </c>
    </row>
    <row r="108" spans="1:27" x14ac:dyDescent="0.25">
      <c r="A108" s="42" t="s">
        <v>7877</v>
      </c>
      <c r="B108" s="42">
        <v>45693</v>
      </c>
      <c r="C108" s="43" t="s">
        <v>7878</v>
      </c>
      <c r="D108" s="120">
        <v>22.852499999999999</v>
      </c>
      <c r="E108" s="97">
        <v>5116</v>
      </c>
      <c r="F108" s="97">
        <v>17271</v>
      </c>
      <c r="G108" s="57">
        <v>23.6782</v>
      </c>
      <c r="H108" s="98">
        <v>12790</v>
      </c>
      <c r="I108" s="98">
        <v>41226</v>
      </c>
      <c r="J108" s="120">
        <v>62.019500000000001</v>
      </c>
      <c r="K108" s="97">
        <v>33155</v>
      </c>
      <c r="L108" s="97">
        <v>20304</v>
      </c>
      <c r="M108" s="57">
        <v>80.333100000000002</v>
      </c>
      <c r="N108" s="98">
        <v>47852</v>
      </c>
      <c r="O108" s="121">
        <v>11715</v>
      </c>
      <c r="P108" s="122">
        <v>17.997399999999999</v>
      </c>
      <c r="Q108" s="15">
        <v>5971</v>
      </c>
      <c r="R108" s="15">
        <v>27206</v>
      </c>
      <c r="S108" s="123">
        <v>22.465399999999999</v>
      </c>
      <c r="T108" s="107">
        <v>9493</v>
      </c>
      <c r="U108" s="107">
        <v>32763</v>
      </c>
      <c r="V108" s="122">
        <v>26.688099999999999</v>
      </c>
      <c r="W108" s="15">
        <v>13047</v>
      </c>
      <c r="X108" s="15">
        <v>35840</v>
      </c>
      <c r="Y108" s="123">
        <v>7.4690000000000003</v>
      </c>
      <c r="Z108" s="107">
        <v>5226</v>
      </c>
      <c r="AA108" s="107">
        <v>64743</v>
      </c>
    </row>
    <row r="109" spans="1:27" x14ac:dyDescent="0.25">
      <c r="A109" s="42" t="s">
        <v>7877</v>
      </c>
      <c r="B109" s="42">
        <v>45720</v>
      </c>
      <c r="C109" s="43" t="s">
        <v>7878</v>
      </c>
      <c r="D109" s="120">
        <v>23.4739</v>
      </c>
      <c r="E109" s="97">
        <v>5253</v>
      </c>
      <c r="F109" s="97">
        <v>17125</v>
      </c>
      <c r="G109" s="57">
        <v>6.4960000000000004</v>
      </c>
      <c r="H109" s="98">
        <v>3509</v>
      </c>
      <c r="I109" s="98">
        <v>50509</v>
      </c>
      <c r="J109" s="120">
        <v>7.1820000000000004</v>
      </c>
      <c r="K109" s="97">
        <v>3839</v>
      </c>
      <c r="L109" s="97">
        <v>49614</v>
      </c>
      <c r="M109" s="57">
        <v>45.5396</v>
      </c>
      <c r="N109" s="98">
        <v>27127</v>
      </c>
      <c r="O109" s="121">
        <v>32441</v>
      </c>
      <c r="P109" s="122">
        <v>6.4832999999999998</v>
      </c>
      <c r="Q109" s="15">
        <v>2150</v>
      </c>
      <c r="R109" s="15">
        <v>31012</v>
      </c>
      <c r="S109" s="123">
        <v>11.517300000000001</v>
      </c>
      <c r="T109" s="107">
        <v>4868</v>
      </c>
      <c r="U109" s="107">
        <v>37399</v>
      </c>
      <c r="V109" s="122">
        <v>20.070799999999998</v>
      </c>
      <c r="W109" s="15">
        <v>9813</v>
      </c>
      <c r="X109" s="15">
        <v>39079</v>
      </c>
      <c r="Y109" s="123">
        <v>7.4476000000000004</v>
      </c>
      <c r="Z109" s="107">
        <v>5211</v>
      </c>
      <c r="AA109" s="107">
        <v>64758</v>
      </c>
    </row>
  </sheetData>
  <mergeCells count="12">
    <mergeCell ref="V5:X5"/>
    <mergeCell ref="Y5:AA5"/>
    <mergeCell ref="D4:I4"/>
    <mergeCell ref="J4:O4"/>
    <mergeCell ref="P4:U4"/>
    <mergeCell ref="V4:AA4"/>
    <mergeCell ref="D5:F5"/>
    <mergeCell ref="G5:I5"/>
    <mergeCell ref="J5:L5"/>
    <mergeCell ref="M5:O5"/>
    <mergeCell ref="P5:R5"/>
    <mergeCell ref="S5:U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zoomScaleNormal="100" workbookViewId="0"/>
  </sheetViews>
  <sheetFormatPr defaultRowHeight="15" x14ac:dyDescent="0.25"/>
  <cols>
    <col min="1" max="1" width="35.85546875" style="1" customWidth="1"/>
    <col min="2" max="2" width="65" style="1" customWidth="1"/>
    <col min="3" max="14" width="9.140625" style="18"/>
    <col min="15" max="16384" width="9.140625" style="1"/>
  </cols>
  <sheetData>
    <row r="1" spans="1:14" ht="18.75" x14ac:dyDescent="0.3">
      <c r="A1" s="12" t="s">
        <v>7912</v>
      </c>
    </row>
    <row r="3" spans="1:14" ht="18.75" x14ac:dyDescent="0.3">
      <c r="A3" s="163" t="s">
        <v>7766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s="17" customFormat="1" x14ac:dyDescent="0.25">
      <c r="C4" s="140" t="s">
        <v>7767</v>
      </c>
      <c r="D4" s="140"/>
      <c r="E4" s="140"/>
      <c r="F4" s="140"/>
      <c r="G4" s="140"/>
      <c r="H4" s="140"/>
      <c r="I4" s="140" t="s">
        <v>7768</v>
      </c>
      <c r="J4" s="140"/>
      <c r="K4" s="140"/>
      <c r="L4" s="140"/>
      <c r="M4" s="140"/>
      <c r="N4" s="140"/>
    </row>
    <row r="5" spans="1:14" s="17" customFormat="1" x14ac:dyDescent="0.25">
      <c r="C5" s="140" t="s">
        <v>7769</v>
      </c>
      <c r="D5" s="140"/>
      <c r="E5" s="140" t="s">
        <v>7770</v>
      </c>
      <c r="F5" s="140"/>
      <c r="G5" s="140" t="s">
        <v>7771</v>
      </c>
      <c r="H5" s="140"/>
      <c r="I5" s="140" t="s">
        <v>7769</v>
      </c>
      <c r="J5" s="140"/>
      <c r="K5" s="140" t="s">
        <v>7770</v>
      </c>
      <c r="L5" s="140"/>
      <c r="M5" s="140" t="s">
        <v>7771</v>
      </c>
      <c r="N5" s="140"/>
    </row>
    <row r="6" spans="1:14" s="17" customFormat="1" ht="15.75" thickBot="1" x14ac:dyDescent="0.3">
      <c r="A6" s="19" t="s">
        <v>7497</v>
      </c>
      <c r="B6" s="19" t="s">
        <v>7772</v>
      </c>
      <c r="C6" s="20" t="s">
        <v>7603</v>
      </c>
      <c r="D6" s="20" t="s">
        <v>7773</v>
      </c>
      <c r="E6" s="20" t="s">
        <v>7603</v>
      </c>
      <c r="F6" s="20" t="s">
        <v>7773</v>
      </c>
      <c r="G6" s="20" t="s">
        <v>7603</v>
      </c>
      <c r="H6" s="20" t="s">
        <v>7773</v>
      </c>
      <c r="I6" s="20" t="s">
        <v>7603</v>
      </c>
      <c r="J6" s="20" t="s">
        <v>7773</v>
      </c>
      <c r="K6" s="20" t="s">
        <v>7603</v>
      </c>
      <c r="L6" s="20" t="s">
        <v>7773</v>
      </c>
      <c r="M6" s="20" t="s">
        <v>7603</v>
      </c>
      <c r="N6" s="20" t="s">
        <v>7773</v>
      </c>
    </row>
    <row r="7" spans="1:14" x14ac:dyDescent="0.25">
      <c r="A7" s="1" t="s">
        <v>1798</v>
      </c>
      <c r="B7" s="1" t="s">
        <v>211</v>
      </c>
      <c r="C7" s="18">
        <v>-7.0401378000000001E-2</v>
      </c>
      <c r="D7" s="18">
        <v>0.82229080300000001</v>
      </c>
      <c r="E7" s="18">
        <v>-0.249286069</v>
      </c>
      <c r="F7" s="18">
        <v>0.48781254899999998</v>
      </c>
      <c r="G7" s="18">
        <v>3.3791001000000001E-2</v>
      </c>
      <c r="H7" s="18">
        <v>0.99980107100000004</v>
      </c>
      <c r="I7" s="18">
        <v>-8.7475674000000003E-2</v>
      </c>
      <c r="J7" s="18">
        <v>6.4448530000000004E-3</v>
      </c>
      <c r="K7" s="18">
        <v>-4.1011673999999998E-2</v>
      </c>
      <c r="L7" s="18">
        <v>0.362160753</v>
      </c>
      <c r="M7" s="18">
        <v>-6.4097929999999997E-2</v>
      </c>
      <c r="N7" s="18">
        <v>3.3911246999999999E-2</v>
      </c>
    </row>
    <row r="8" spans="1:14" x14ac:dyDescent="0.25">
      <c r="A8" s="1" t="s">
        <v>7774</v>
      </c>
      <c r="B8" s="1" t="s">
        <v>211</v>
      </c>
      <c r="C8" s="18">
        <v>-0.63939886599999995</v>
      </c>
      <c r="D8" s="18">
        <v>1.354329E-3</v>
      </c>
      <c r="E8" s="18">
        <v>-0.49460178799999999</v>
      </c>
      <c r="F8" s="18">
        <v>5.5832969000000003E-2</v>
      </c>
      <c r="G8" s="18">
        <v>-0.60554651299999995</v>
      </c>
      <c r="H8" s="18">
        <v>0.49426650700000002</v>
      </c>
      <c r="I8" s="18">
        <v>-0.315845025</v>
      </c>
      <c r="J8" s="18">
        <v>6.5472485999999996E-2</v>
      </c>
      <c r="K8" s="18">
        <v>-0.264569004</v>
      </c>
      <c r="L8" s="18">
        <v>7.3913716000000004E-2</v>
      </c>
      <c r="M8" s="18">
        <v>0</v>
      </c>
      <c r="N8" s="18">
        <v>1</v>
      </c>
    </row>
    <row r="9" spans="1:14" x14ac:dyDescent="0.25">
      <c r="A9" s="1" t="s">
        <v>6674</v>
      </c>
      <c r="B9" s="1" t="s">
        <v>6675</v>
      </c>
      <c r="C9" s="18">
        <v>-0.29155178199999998</v>
      </c>
      <c r="D9" s="18">
        <v>3.8196015999999999E-2</v>
      </c>
      <c r="E9" s="18">
        <v>-9.9587085000000006E-2</v>
      </c>
      <c r="F9" s="18">
        <v>0.944323299</v>
      </c>
      <c r="G9" s="18">
        <v>0.193152202</v>
      </c>
      <c r="H9" s="18">
        <v>0.99980107100000004</v>
      </c>
      <c r="I9" s="18">
        <v>-3.2425654999999998E-2</v>
      </c>
      <c r="J9" s="18">
        <v>0.33624868299999999</v>
      </c>
      <c r="K9" s="18">
        <v>0</v>
      </c>
      <c r="L9" s="18">
        <v>1</v>
      </c>
      <c r="M9" s="18">
        <v>-5.2387957999999998E-2</v>
      </c>
      <c r="N9" s="18">
        <v>4.2272495E-2</v>
      </c>
    </row>
    <row r="10" spans="1:14" x14ac:dyDescent="0.25">
      <c r="A10" s="1" t="s">
        <v>7775</v>
      </c>
      <c r="B10" s="1" t="s">
        <v>7776</v>
      </c>
      <c r="C10" s="18">
        <v>-0.400551659</v>
      </c>
      <c r="D10" s="18">
        <v>6.5029750000000002E-3</v>
      </c>
      <c r="E10" s="18">
        <v>-0.18242048499999999</v>
      </c>
      <c r="F10" s="18">
        <v>0.74001430599999996</v>
      </c>
      <c r="G10" s="18">
        <v>-0.24961577300000001</v>
      </c>
      <c r="H10" s="18">
        <v>0.99980107100000004</v>
      </c>
    </row>
    <row r="11" spans="1:14" x14ac:dyDescent="0.25">
      <c r="A11" s="1" t="s">
        <v>3853</v>
      </c>
      <c r="B11" s="1" t="s">
        <v>3854</v>
      </c>
      <c r="C11" s="18">
        <v>0.492085577</v>
      </c>
      <c r="D11" s="18">
        <v>8.0700000000000007E-6</v>
      </c>
      <c r="E11" s="18">
        <v>7.9512476999999998E-2</v>
      </c>
      <c r="F11" s="18">
        <v>0.94048369300000001</v>
      </c>
      <c r="G11" s="18">
        <v>0.13286118699999999</v>
      </c>
      <c r="H11" s="18">
        <v>0.99980107100000004</v>
      </c>
      <c r="I11" s="18">
        <v>4.7554454000000003E-2</v>
      </c>
      <c r="J11" s="18">
        <v>4.7719787E-2</v>
      </c>
      <c r="K11" s="18">
        <v>4.5191557E-2</v>
      </c>
      <c r="L11" s="18">
        <v>3.1213365E-2</v>
      </c>
      <c r="M11" s="18">
        <v>5.6755656000000002E-2</v>
      </c>
      <c r="N11" s="18">
        <v>1.9442025000000002E-2</v>
      </c>
    </row>
    <row r="12" spans="1:14" x14ac:dyDescent="0.25">
      <c r="A12" s="1" t="s">
        <v>7777</v>
      </c>
      <c r="B12" s="1" t="s">
        <v>211</v>
      </c>
      <c r="C12" s="18">
        <v>-1.1496920799999999</v>
      </c>
      <c r="D12" s="18">
        <v>1.1699395E-2</v>
      </c>
      <c r="E12" s="18">
        <v>-0.68270292300000002</v>
      </c>
      <c r="F12" s="18">
        <v>0.17954661799999999</v>
      </c>
      <c r="G12" s="18">
        <v>-0.55517237100000005</v>
      </c>
      <c r="H12" s="18">
        <v>0.80343182599999996</v>
      </c>
    </row>
    <row r="13" spans="1:14" x14ac:dyDescent="0.25">
      <c r="A13" s="1" t="s">
        <v>7778</v>
      </c>
      <c r="B13" s="1" t="s">
        <v>528</v>
      </c>
      <c r="C13" s="18">
        <v>-0.51536845099999995</v>
      </c>
      <c r="D13" s="18">
        <v>2.2436779999999998E-3</v>
      </c>
      <c r="E13" s="18">
        <v>-0.54249827500000003</v>
      </c>
      <c r="F13" s="18">
        <v>5.7051392999999999E-2</v>
      </c>
      <c r="G13" s="18">
        <v>-0.32649722199999998</v>
      </c>
      <c r="H13" s="18">
        <v>0.99980107100000004</v>
      </c>
    </row>
    <row r="14" spans="1:14" x14ac:dyDescent="0.25">
      <c r="A14" s="1" t="s">
        <v>4520</v>
      </c>
      <c r="B14" s="1" t="s">
        <v>211</v>
      </c>
      <c r="C14" s="18">
        <v>-0.29466964000000001</v>
      </c>
      <c r="D14" s="18">
        <v>4.9101618999999999E-2</v>
      </c>
      <c r="E14" s="18">
        <v>-0.17884603199999999</v>
      </c>
      <c r="F14" s="18">
        <v>0.755647705</v>
      </c>
      <c r="G14" s="18">
        <v>1.106184E-2</v>
      </c>
      <c r="H14" s="18">
        <v>0.99980107100000004</v>
      </c>
      <c r="I14" s="18">
        <v>2.0347680999999999E-2</v>
      </c>
      <c r="J14" s="18">
        <v>0.89353399099999997</v>
      </c>
      <c r="K14" s="18">
        <v>-4.6126847999999998E-2</v>
      </c>
      <c r="L14" s="18">
        <v>5.5582210000000003E-3</v>
      </c>
      <c r="M14" s="18">
        <v>-2.1520342000000001E-2</v>
      </c>
      <c r="N14" s="18">
        <v>0.23585061500000001</v>
      </c>
    </row>
    <row r="15" spans="1:14" x14ac:dyDescent="0.25">
      <c r="A15" s="1" t="s">
        <v>664</v>
      </c>
      <c r="B15" s="1" t="s">
        <v>665</v>
      </c>
      <c r="C15" s="18">
        <v>-0.12501970900000001</v>
      </c>
      <c r="D15" s="18">
        <v>0.84087267399999999</v>
      </c>
      <c r="E15" s="18">
        <v>0.107888224</v>
      </c>
      <c r="F15" s="18">
        <v>0.93504882700000003</v>
      </c>
      <c r="G15" s="18">
        <v>8.9745330999999998E-2</v>
      </c>
      <c r="H15" s="18">
        <v>0.99980107100000004</v>
      </c>
      <c r="I15" s="18">
        <v>6.8787134999999999E-2</v>
      </c>
      <c r="J15" s="18">
        <v>1.5163000000000001E-4</v>
      </c>
      <c r="K15" s="18">
        <v>4.9500249000000003E-2</v>
      </c>
      <c r="L15" s="18">
        <v>1.9351488999999999E-2</v>
      </c>
      <c r="M15" s="18">
        <v>-2.4424392999999999E-2</v>
      </c>
      <c r="N15" s="18">
        <v>0.22986257299999999</v>
      </c>
    </row>
    <row r="16" spans="1:14" x14ac:dyDescent="0.25">
      <c r="A16" s="1" t="s">
        <v>1191</v>
      </c>
      <c r="B16" s="1" t="s">
        <v>1192</v>
      </c>
      <c r="C16" s="18">
        <v>-0.16751825000000001</v>
      </c>
      <c r="D16" s="18">
        <v>0.771174998</v>
      </c>
      <c r="E16" s="18">
        <v>3.2562437999999999E-2</v>
      </c>
      <c r="F16" s="18">
        <v>0.98180742700000001</v>
      </c>
      <c r="G16" s="18">
        <v>0.22375165799999999</v>
      </c>
      <c r="H16" s="18">
        <v>0.99980107100000004</v>
      </c>
      <c r="I16" s="18">
        <v>0.13656649900000001</v>
      </c>
      <c r="J16" s="18">
        <v>1.5537820000000001E-3</v>
      </c>
      <c r="K16" s="18">
        <v>0</v>
      </c>
      <c r="L16" s="18">
        <v>1</v>
      </c>
      <c r="M16" s="18">
        <v>5.3581785999999999E-2</v>
      </c>
      <c r="N16" s="18">
        <v>1</v>
      </c>
    </row>
    <row r="17" spans="1:14" x14ac:dyDescent="0.25">
      <c r="A17" s="1" t="s">
        <v>7779</v>
      </c>
      <c r="B17" s="1" t="s">
        <v>4813</v>
      </c>
      <c r="C17" s="18">
        <v>-0.86535247199999998</v>
      </c>
      <c r="D17" s="18">
        <v>8.6850839999999992E-3</v>
      </c>
      <c r="E17" s="18">
        <v>-0.63342811799999998</v>
      </c>
      <c r="F17" s="18">
        <v>0.31538774400000003</v>
      </c>
      <c r="G17" s="18">
        <v>-0.484135021</v>
      </c>
      <c r="H17" s="18">
        <v>0.99980107100000004</v>
      </c>
    </row>
    <row r="18" spans="1:14" x14ac:dyDescent="0.25">
      <c r="A18" s="1" t="s">
        <v>6531</v>
      </c>
      <c r="B18" s="1" t="s">
        <v>6532</v>
      </c>
      <c r="C18" s="18">
        <v>-9.851944E-2</v>
      </c>
      <c r="D18" s="18">
        <v>0.79773269000000002</v>
      </c>
      <c r="E18" s="18">
        <v>-9.4652541000000007E-2</v>
      </c>
      <c r="F18" s="18">
        <v>0.91353759599999995</v>
      </c>
      <c r="G18" s="18">
        <v>0.20805534000000001</v>
      </c>
      <c r="H18" s="18">
        <v>0.99980107100000004</v>
      </c>
      <c r="I18" s="18">
        <v>3.0979275000000001E-2</v>
      </c>
      <c r="J18" s="18">
        <v>0.56943473600000005</v>
      </c>
      <c r="K18" s="18">
        <v>3.7493703000000003E-2</v>
      </c>
      <c r="L18" s="18">
        <v>0.315292558</v>
      </c>
      <c r="M18" s="18">
        <v>5.6867420000000002E-2</v>
      </c>
      <c r="N18" s="18">
        <v>3.1093244999999999E-2</v>
      </c>
    </row>
    <row r="19" spans="1:14" x14ac:dyDescent="0.25">
      <c r="A19" s="1" t="s">
        <v>3883</v>
      </c>
      <c r="B19" s="1" t="s">
        <v>3884</v>
      </c>
      <c r="C19" s="18">
        <v>0.39367850500000001</v>
      </c>
      <c r="D19" s="18">
        <v>4.5199224000000003E-2</v>
      </c>
      <c r="E19" s="18">
        <v>9.5677158999999998E-2</v>
      </c>
      <c r="F19" s="18">
        <v>0.95256567400000003</v>
      </c>
      <c r="G19" s="18">
        <v>-0.26909195200000002</v>
      </c>
      <c r="H19" s="18">
        <v>0.99980107100000004</v>
      </c>
      <c r="I19" s="18">
        <v>3.4065821000000003E-2</v>
      </c>
      <c r="J19" s="18">
        <v>4.8669065999999997E-2</v>
      </c>
      <c r="K19" s="18">
        <v>0</v>
      </c>
      <c r="L19" s="18">
        <v>1</v>
      </c>
      <c r="M19" s="18">
        <v>0</v>
      </c>
      <c r="N19" s="18">
        <v>1</v>
      </c>
    </row>
    <row r="20" spans="1:14" x14ac:dyDescent="0.25">
      <c r="A20" s="1" t="s">
        <v>307</v>
      </c>
      <c r="B20" s="1" t="s">
        <v>308</v>
      </c>
      <c r="C20" s="18">
        <v>0.214001459</v>
      </c>
      <c r="D20" s="18">
        <v>0.34699814800000001</v>
      </c>
      <c r="E20" s="18">
        <v>-0.17224542500000001</v>
      </c>
      <c r="F20" s="18">
        <v>0.78476511599999998</v>
      </c>
      <c r="G20" s="18">
        <v>-0.124223531</v>
      </c>
      <c r="H20" s="18">
        <v>0.99980107100000004</v>
      </c>
      <c r="I20" s="18">
        <v>0.186219778</v>
      </c>
      <c r="J20" s="18">
        <v>1.11E-6</v>
      </c>
      <c r="K20" s="18">
        <v>-9.8677960999999995E-2</v>
      </c>
      <c r="L20" s="18">
        <v>0.15049020099999999</v>
      </c>
      <c r="M20" s="18">
        <v>0</v>
      </c>
      <c r="N20" s="18">
        <v>1</v>
      </c>
    </row>
    <row r="21" spans="1:14" x14ac:dyDescent="0.25">
      <c r="A21" s="1" t="s">
        <v>1365</v>
      </c>
      <c r="B21" s="1" t="s">
        <v>1366</v>
      </c>
      <c r="C21" s="18">
        <v>0.217157551</v>
      </c>
      <c r="D21" s="18">
        <v>0.73369379199999996</v>
      </c>
      <c r="E21" s="18">
        <v>0.427077184</v>
      </c>
      <c r="F21" s="18">
        <v>0.74768846099999997</v>
      </c>
      <c r="G21" s="18">
        <v>1.6867508999999999E-2</v>
      </c>
      <c r="H21" s="18">
        <v>0.99980107100000004</v>
      </c>
      <c r="I21" s="18">
        <v>4.7050830000000002E-2</v>
      </c>
      <c r="J21" s="18">
        <v>2.563081E-3</v>
      </c>
      <c r="K21" s="18">
        <v>3.4004339000000001E-2</v>
      </c>
      <c r="L21" s="18">
        <v>7.9816854000000007E-2</v>
      </c>
      <c r="M21" s="18">
        <v>-2.3737399999999999E-2</v>
      </c>
      <c r="N21" s="18">
        <v>0.416620135</v>
      </c>
    </row>
    <row r="22" spans="1:14" x14ac:dyDescent="0.25">
      <c r="A22" s="1" t="s">
        <v>7780</v>
      </c>
      <c r="B22" s="1" t="s">
        <v>7781</v>
      </c>
      <c r="C22" s="18">
        <v>0.29789179399999999</v>
      </c>
      <c r="D22" s="18">
        <v>2.2259411E-2</v>
      </c>
      <c r="E22" s="18">
        <v>0.257618601</v>
      </c>
      <c r="F22" s="18">
        <v>0.75046682200000003</v>
      </c>
      <c r="G22" s="18">
        <v>-0.64889514800000003</v>
      </c>
      <c r="H22" s="18">
        <v>0.60890768900000003</v>
      </c>
    </row>
    <row r="23" spans="1:14" x14ac:dyDescent="0.25">
      <c r="A23" s="1" t="s">
        <v>7782</v>
      </c>
      <c r="B23" s="1" t="s">
        <v>7783</v>
      </c>
      <c r="C23" s="18">
        <v>-1.2822319959999999</v>
      </c>
      <c r="D23" s="18">
        <v>8.1100000000000006E-5</v>
      </c>
      <c r="E23" s="18">
        <v>-1.107095605</v>
      </c>
      <c r="F23" s="18">
        <v>6.2520589999999999E-3</v>
      </c>
      <c r="G23" s="18">
        <v>-0.76099361799999998</v>
      </c>
      <c r="H23" s="18">
        <v>0.69392215999999995</v>
      </c>
    </row>
    <row r="24" spans="1:14" x14ac:dyDescent="0.25">
      <c r="A24" s="1" t="s">
        <v>7784</v>
      </c>
      <c r="B24" s="1" t="s">
        <v>4813</v>
      </c>
      <c r="C24" s="18">
        <v>-0.67983914400000001</v>
      </c>
      <c r="D24" s="18">
        <v>3.7819248E-2</v>
      </c>
      <c r="E24" s="18">
        <v>-0.74277333400000001</v>
      </c>
      <c r="F24" s="18">
        <v>0.39058132800000001</v>
      </c>
      <c r="G24" s="18">
        <v>0.16660850099999999</v>
      </c>
      <c r="H24" s="18">
        <v>0.99980107100000004</v>
      </c>
    </row>
    <row r="25" spans="1:14" x14ac:dyDescent="0.25">
      <c r="A25" s="1" t="s">
        <v>7785</v>
      </c>
      <c r="B25" s="1" t="s">
        <v>7786</v>
      </c>
      <c r="C25" s="18">
        <v>0.713270344</v>
      </c>
      <c r="D25" s="18">
        <v>7.8330499999999998E-4</v>
      </c>
      <c r="E25" s="18">
        <v>0.59198706099999998</v>
      </c>
      <c r="F25" s="18">
        <v>0.62109428</v>
      </c>
      <c r="G25" s="18">
        <v>-4.9653441999999999E-2</v>
      </c>
      <c r="H25" s="18">
        <v>0.99980107100000004</v>
      </c>
    </row>
    <row r="26" spans="1:14" x14ac:dyDescent="0.25">
      <c r="A26" s="1" t="s">
        <v>2017</v>
      </c>
      <c r="B26" s="1" t="s">
        <v>2018</v>
      </c>
      <c r="C26" s="18">
        <v>-4.6207511E-2</v>
      </c>
      <c r="D26" s="18">
        <v>0.89619738199999999</v>
      </c>
      <c r="E26" s="18">
        <v>0.113378808</v>
      </c>
      <c r="F26" s="18">
        <v>0.92629330399999998</v>
      </c>
      <c r="G26" s="18">
        <v>-0.14936096400000001</v>
      </c>
      <c r="H26" s="18">
        <v>0.99980107100000004</v>
      </c>
      <c r="I26" s="18">
        <v>-4.3899711000000001E-2</v>
      </c>
      <c r="J26" s="18">
        <v>8.7190449999999999E-3</v>
      </c>
      <c r="K26" s="18">
        <v>-1.7636071999999999E-2</v>
      </c>
      <c r="L26" s="18">
        <v>0.58727434899999997</v>
      </c>
      <c r="M26" s="18">
        <v>0</v>
      </c>
      <c r="N26" s="18">
        <v>1</v>
      </c>
    </row>
    <row r="27" spans="1:14" x14ac:dyDescent="0.25">
      <c r="A27" s="1" t="s">
        <v>505</v>
      </c>
      <c r="B27" s="1" t="s">
        <v>506</v>
      </c>
      <c r="C27" s="18">
        <v>6.4560041999999998E-2</v>
      </c>
      <c r="D27" s="18">
        <v>0.92417857800000003</v>
      </c>
      <c r="E27" s="18">
        <v>-0.10636960199999999</v>
      </c>
      <c r="F27" s="18">
        <v>0.91944741500000005</v>
      </c>
      <c r="G27" s="18">
        <v>-0.377973173</v>
      </c>
      <c r="H27" s="18">
        <v>0.99980107100000004</v>
      </c>
      <c r="I27" s="18">
        <v>-0.93437135699999996</v>
      </c>
      <c r="J27" s="18">
        <v>3.1300000000000002E-5</v>
      </c>
      <c r="K27" s="18">
        <v>-4.0226177000000002E-2</v>
      </c>
      <c r="L27" s="18">
        <v>1</v>
      </c>
      <c r="M27" s="18">
        <v>0.28023570399999997</v>
      </c>
      <c r="N27" s="18">
        <v>7.2658464000000006E-2</v>
      </c>
    </row>
    <row r="28" spans="1:14" x14ac:dyDescent="0.25">
      <c r="A28" s="1" t="s">
        <v>7787</v>
      </c>
      <c r="B28" s="1" t="s">
        <v>308</v>
      </c>
      <c r="C28" s="18">
        <v>-0.72168526300000002</v>
      </c>
      <c r="D28" s="18">
        <v>1.49834E-4</v>
      </c>
      <c r="E28" s="18">
        <v>-0.179479163</v>
      </c>
      <c r="F28" s="18">
        <v>0.84219005400000002</v>
      </c>
      <c r="G28" s="18">
        <v>-0.57119643600000003</v>
      </c>
      <c r="H28" s="18">
        <v>0.55443255700000005</v>
      </c>
    </row>
    <row r="29" spans="1:14" x14ac:dyDescent="0.25">
      <c r="A29" s="1" t="s">
        <v>7788</v>
      </c>
      <c r="B29" s="1" t="s">
        <v>7789</v>
      </c>
      <c r="C29" s="18">
        <v>-0.48978572599999998</v>
      </c>
      <c r="D29" s="18">
        <v>1.6967282E-2</v>
      </c>
      <c r="E29" s="18">
        <v>-0.61349620199999999</v>
      </c>
      <c r="F29" s="18">
        <v>3.2295499999999999E-4</v>
      </c>
      <c r="G29" s="18">
        <v>3.0247052E-2</v>
      </c>
      <c r="H29" s="18">
        <v>0.99980107100000004</v>
      </c>
      <c r="I29" s="18">
        <v>0</v>
      </c>
      <c r="J29" s="18">
        <v>1</v>
      </c>
      <c r="K29" s="18">
        <v>0</v>
      </c>
      <c r="L29" s="18">
        <v>1</v>
      </c>
      <c r="M29" s="18">
        <v>0</v>
      </c>
      <c r="N29" s="18">
        <v>1</v>
      </c>
    </row>
    <row r="30" spans="1:14" x14ac:dyDescent="0.25">
      <c r="A30" s="1" t="s">
        <v>4662</v>
      </c>
      <c r="B30" s="1" t="s">
        <v>4663</v>
      </c>
      <c r="C30" s="18">
        <v>-0.41474686500000002</v>
      </c>
      <c r="D30" s="18">
        <v>7.8820099999999998E-4</v>
      </c>
      <c r="E30" s="18">
        <v>-0.27237002799999999</v>
      </c>
      <c r="F30" s="18">
        <v>0.35334173099999999</v>
      </c>
      <c r="G30" s="18">
        <v>-0.32264485300000001</v>
      </c>
      <c r="H30" s="18">
        <v>0.99980107100000004</v>
      </c>
      <c r="I30" s="18">
        <v>8.4339987000000005E-2</v>
      </c>
      <c r="J30" s="18">
        <v>0.32271088799999997</v>
      </c>
      <c r="K30" s="18">
        <v>0.139935908</v>
      </c>
      <c r="L30" s="18">
        <v>8.3111609999999992E-3</v>
      </c>
      <c r="M30" s="18">
        <v>0</v>
      </c>
      <c r="N30" s="18">
        <v>1</v>
      </c>
    </row>
    <row r="31" spans="1:14" x14ac:dyDescent="0.25">
      <c r="A31" s="1" t="s">
        <v>7790</v>
      </c>
      <c r="B31" s="1" t="s">
        <v>211</v>
      </c>
      <c r="C31" s="18">
        <v>-3.9925862310000002</v>
      </c>
      <c r="D31" s="18">
        <v>3.1099999999999998E-9</v>
      </c>
      <c r="E31" s="18">
        <v>-3.3859135519999999</v>
      </c>
      <c r="F31" s="18">
        <v>5.1300000000000003E-8</v>
      </c>
      <c r="G31" s="18">
        <v>-1.84707669</v>
      </c>
      <c r="H31" s="18">
        <v>1.2922125E-2</v>
      </c>
      <c r="I31" s="18">
        <v>0</v>
      </c>
      <c r="J31" s="18">
        <v>1</v>
      </c>
      <c r="K31" s="18">
        <v>0</v>
      </c>
      <c r="L31" s="18">
        <v>1</v>
      </c>
      <c r="M31" s="18">
        <v>0</v>
      </c>
      <c r="N31" s="18">
        <v>1</v>
      </c>
    </row>
    <row r="32" spans="1:14" x14ac:dyDescent="0.25">
      <c r="A32" s="1" t="s">
        <v>7791</v>
      </c>
      <c r="B32" s="1" t="s">
        <v>211</v>
      </c>
      <c r="C32" s="18">
        <v>-0.80163980300000004</v>
      </c>
      <c r="D32" s="18">
        <v>9.1721100000000002E-4</v>
      </c>
      <c r="E32" s="18">
        <v>-0.68627797899999998</v>
      </c>
      <c r="F32" s="18">
        <v>3.1135454E-2</v>
      </c>
      <c r="G32" s="18">
        <v>-0.35534761599999998</v>
      </c>
      <c r="H32" s="18">
        <v>0.99980107100000004</v>
      </c>
    </row>
    <row r="33" spans="1:14" x14ac:dyDescent="0.25">
      <c r="A33" s="1" t="s">
        <v>6097</v>
      </c>
      <c r="B33" s="1" t="s">
        <v>6098</v>
      </c>
      <c r="C33" s="18">
        <v>-1.0089051339999999</v>
      </c>
      <c r="D33" s="18">
        <v>3.7741770000000001E-3</v>
      </c>
      <c r="E33" s="18">
        <v>-0.69264874499999995</v>
      </c>
      <c r="F33" s="18">
        <v>7.4324570000000006E-2</v>
      </c>
      <c r="G33" s="18">
        <v>-0.458429321</v>
      </c>
      <c r="H33" s="18">
        <v>0.937488918</v>
      </c>
      <c r="I33" s="18">
        <v>-0.372966823</v>
      </c>
      <c r="J33" s="18">
        <v>6.8379427000000007E-2</v>
      </c>
      <c r="K33" s="18">
        <v>0</v>
      </c>
      <c r="L33" s="18">
        <v>1</v>
      </c>
      <c r="M33" s="18">
        <v>-0.55172177300000003</v>
      </c>
      <c r="N33" s="18">
        <v>9.3470830000000008E-3</v>
      </c>
    </row>
    <row r="34" spans="1:14" x14ac:dyDescent="0.25">
      <c r="A34" s="1" t="s">
        <v>515</v>
      </c>
      <c r="B34" s="1" t="s">
        <v>516</v>
      </c>
      <c r="C34" s="18">
        <v>0.26267056599999999</v>
      </c>
      <c r="D34" s="18">
        <v>0.50969694200000004</v>
      </c>
      <c r="E34" s="18">
        <v>2.9923716999999999E-2</v>
      </c>
      <c r="F34" s="18">
        <v>0.987215964</v>
      </c>
      <c r="G34" s="18">
        <v>0.35071887699999998</v>
      </c>
      <c r="H34" s="18">
        <v>0.99980107100000004</v>
      </c>
      <c r="I34" s="18">
        <v>9.9298726000000004E-2</v>
      </c>
      <c r="J34" s="18">
        <v>3.6100000000000003E-5</v>
      </c>
      <c r="K34" s="18">
        <v>6.7636606000000002E-2</v>
      </c>
      <c r="L34" s="18">
        <v>1.291803E-2</v>
      </c>
      <c r="M34" s="18">
        <v>0</v>
      </c>
      <c r="N34" s="18">
        <v>1</v>
      </c>
    </row>
    <row r="35" spans="1:14" x14ac:dyDescent="0.25">
      <c r="A35" s="1" t="s">
        <v>7792</v>
      </c>
      <c r="B35" s="1" t="s">
        <v>7793</v>
      </c>
      <c r="C35" s="18">
        <v>-0.675423891</v>
      </c>
      <c r="D35" s="18">
        <v>0.43412970899999997</v>
      </c>
      <c r="E35" s="18">
        <v>-1.3275230710000001</v>
      </c>
      <c r="F35" s="18">
        <v>3.0960599999999998E-4</v>
      </c>
      <c r="G35" s="18">
        <v>-0.68687793100000005</v>
      </c>
      <c r="H35" s="18">
        <v>0.98430600700000004</v>
      </c>
    </row>
    <row r="36" spans="1:14" x14ac:dyDescent="0.25">
      <c r="A36" s="1" t="s">
        <v>7794</v>
      </c>
      <c r="B36" s="1" t="s">
        <v>1635</v>
      </c>
      <c r="C36" s="18">
        <v>0.74446999800000002</v>
      </c>
      <c r="D36" s="18">
        <v>9.3600000000000002E-7</v>
      </c>
      <c r="E36" s="18">
        <v>0.60390352800000002</v>
      </c>
      <c r="F36" s="18">
        <v>0.62961551900000001</v>
      </c>
      <c r="G36" s="18">
        <v>-0.19520049</v>
      </c>
      <c r="H36" s="18">
        <v>0.99980107100000004</v>
      </c>
    </row>
    <row r="37" spans="1:14" x14ac:dyDescent="0.25">
      <c r="A37" s="1" t="s">
        <v>2378</v>
      </c>
      <c r="B37" s="1" t="s">
        <v>2379</v>
      </c>
      <c r="C37" s="18">
        <v>-0.44537232399999999</v>
      </c>
      <c r="D37" s="18">
        <v>1.2663310000000001E-3</v>
      </c>
      <c r="E37" s="18">
        <v>-0.20307446700000001</v>
      </c>
      <c r="F37" s="18">
        <v>0.67248517299999999</v>
      </c>
      <c r="G37" s="18">
        <v>5.6226483000000001E-2</v>
      </c>
      <c r="H37" s="18">
        <v>0.99980107100000004</v>
      </c>
      <c r="I37" s="18">
        <v>9.2002012999999994E-2</v>
      </c>
      <c r="J37" s="18">
        <v>1.3290277E-2</v>
      </c>
      <c r="K37" s="18">
        <v>4.9310677999999997E-2</v>
      </c>
      <c r="L37" s="18">
        <v>0.212865041</v>
      </c>
      <c r="M37" s="18">
        <v>0</v>
      </c>
      <c r="N37" s="18">
        <v>1</v>
      </c>
    </row>
    <row r="38" spans="1:14" x14ac:dyDescent="0.25">
      <c r="A38" s="1" t="s">
        <v>997</v>
      </c>
      <c r="B38" s="1" t="s">
        <v>998</v>
      </c>
      <c r="C38" s="18">
        <v>0.15806532300000001</v>
      </c>
      <c r="D38" s="18">
        <v>0.76025012999999997</v>
      </c>
      <c r="E38" s="18">
        <v>0.38023697200000001</v>
      </c>
      <c r="F38" s="18">
        <v>0.60938432399999998</v>
      </c>
      <c r="G38" s="18">
        <v>-5.7185329999999999E-2</v>
      </c>
      <c r="H38" s="18">
        <v>0.99980107100000004</v>
      </c>
      <c r="I38" s="18">
        <v>-0.34296360599999998</v>
      </c>
      <c r="J38" s="18">
        <v>7.2352699999999996E-4</v>
      </c>
      <c r="K38" s="18">
        <v>-0.33066168600000001</v>
      </c>
      <c r="L38" s="18">
        <v>4.5978759999999999E-3</v>
      </c>
      <c r="M38" s="18">
        <v>-0.159484292</v>
      </c>
      <c r="N38" s="18">
        <v>0.356161636</v>
      </c>
    </row>
    <row r="39" spans="1:14" x14ac:dyDescent="0.25">
      <c r="A39" s="1" t="s">
        <v>7795</v>
      </c>
      <c r="B39" s="1" t="s">
        <v>7796</v>
      </c>
      <c r="C39" s="18">
        <v>0.77593293500000005</v>
      </c>
      <c r="D39" s="18">
        <v>2.1900000000000001E-9</v>
      </c>
      <c r="E39" s="18">
        <v>0.47794684199999998</v>
      </c>
      <c r="F39" s="18">
        <v>0.66052004099999995</v>
      </c>
      <c r="G39" s="18">
        <v>0.16598579999999999</v>
      </c>
      <c r="H39" s="18">
        <v>0.99980107100000004</v>
      </c>
    </row>
    <row r="40" spans="1:14" x14ac:dyDescent="0.25">
      <c r="A40" s="1" t="s">
        <v>7797</v>
      </c>
      <c r="B40" s="1" t="s">
        <v>7789</v>
      </c>
      <c r="C40" s="18">
        <v>-1.2777894190000001</v>
      </c>
      <c r="D40" s="18">
        <v>2.7100000000000001E-13</v>
      </c>
      <c r="E40" s="18">
        <v>-0.98990413499999996</v>
      </c>
      <c r="F40" s="18">
        <v>1.6700000000000001E-8</v>
      </c>
      <c r="G40" s="18">
        <v>-0.69135901899999996</v>
      </c>
      <c r="H40" s="18">
        <v>0.289896553</v>
      </c>
    </row>
    <row r="41" spans="1:14" x14ac:dyDescent="0.25">
      <c r="A41" s="1" t="s">
        <v>7798</v>
      </c>
      <c r="B41" s="1" t="s">
        <v>1635</v>
      </c>
      <c r="C41" s="18">
        <v>-0.34524084199999999</v>
      </c>
      <c r="D41" s="18">
        <v>4.5953569E-2</v>
      </c>
      <c r="E41" s="18">
        <v>-5.8188650000000001E-2</v>
      </c>
      <c r="F41" s="18">
        <v>0.97529253999999999</v>
      </c>
      <c r="G41" s="18">
        <v>-0.36659871500000002</v>
      </c>
      <c r="H41" s="18">
        <v>0.99980107100000004</v>
      </c>
    </row>
    <row r="42" spans="1:14" x14ac:dyDescent="0.25">
      <c r="A42" s="1" t="s">
        <v>7799</v>
      </c>
      <c r="B42" s="1" t="s">
        <v>7800</v>
      </c>
      <c r="C42" s="18">
        <v>0.29344196</v>
      </c>
      <c r="D42" s="18">
        <v>3.2341934000000003E-2</v>
      </c>
      <c r="E42" s="18">
        <v>0.21101110300000001</v>
      </c>
      <c r="F42" s="18">
        <v>0.88469799199999999</v>
      </c>
      <c r="G42" s="18">
        <v>-5.1623827999999997E-2</v>
      </c>
      <c r="H42" s="18">
        <v>0.99980107100000004</v>
      </c>
      <c r="I42" s="18">
        <v>1.9772758000000001E-2</v>
      </c>
      <c r="J42" s="18">
        <v>0.69312256999999999</v>
      </c>
      <c r="K42" s="18">
        <v>0</v>
      </c>
      <c r="L42" s="18">
        <v>1</v>
      </c>
      <c r="M42" s="18">
        <v>0</v>
      </c>
      <c r="N42" s="18">
        <v>1</v>
      </c>
    </row>
    <row r="43" spans="1:14" x14ac:dyDescent="0.25">
      <c r="A43" s="1" t="s">
        <v>7801</v>
      </c>
      <c r="B43" s="1" t="s">
        <v>7800</v>
      </c>
      <c r="C43" s="18">
        <v>0.50188225600000003</v>
      </c>
      <c r="D43" s="18">
        <v>1.8780629E-2</v>
      </c>
      <c r="E43" s="18">
        <v>0.10334307500000001</v>
      </c>
      <c r="F43" s="18">
        <v>0.92629330399999998</v>
      </c>
      <c r="G43" s="18">
        <v>-7.8915819999999998E-2</v>
      </c>
      <c r="H43" s="18">
        <v>0.99980107100000004</v>
      </c>
    </row>
    <row r="44" spans="1:14" x14ac:dyDescent="0.25">
      <c r="A44" s="1" t="s">
        <v>7802</v>
      </c>
      <c r="B44" s="1" t="s">
        <v>7803</v>
      </c>
      <c r="C44" s="18">
        <v>0.46947641600000001</v>
      </c>
      <c r="D44" s="18">
        <v>1.3408681E-2</v>
      </c>
      <c r="E44" s="18">
        <v>0.58561280299999996</v>
      </c>
      <c r="F44" s="18">
        <v>0.64068594800000001</v>
      </c>
      <c r="G44" s="18">
        <v>0.24504009400000001</v>
      </c>
      <c r="H44" s="18">
        <v>0.99980107100000004</v>
      </c>
    </row>
    <row r="45" spans="1:14" x14ac:dyDescent="0.25">
      <c r="A45" s="1" t="s">
        <v>385</v>
      </c>
      <c r="B45" s="1" t="s">
        <v>211</v>
      </c>
      <c r="C45" s="18">
        <v>-6.3731293999999994E-2</v>
      </c>
      <c r="D45" s="18">
        <v>0.93580529599999995</v>
      </c>
      <c r="E45" s="18">
        <v>-0.27204070000000002</v>
      </c>
      <c r="F45" s="18">
        <v>0.86541908999999995</v>
      </c>
      <c r="G45" s="18">
        <v>-0.241491713</v>
      </c>
      <c r="H45" s="18">
        <v>0.99980107100000004</v>
      </c>
      <c r="I45" s="18">
        <v>0.172336293</v>
      </c>
      <c r="J45" s="18">
        <v>8.1799999999999996E-6</v>
      </c>
      <c r="K45" s="18">
        <v>0.15778062800000001</v>
      </c>
      <c r="L45" s="18">
        <v>2.0711699999999999E-4</v>
      </c>
      <c r="M45" s="18">
        <v>0</v>
      </c>
      <c r="N45" s="18">
        <v>1</v>
      </c>
    </row>
    <row r="46" spans="1:14" x14ac:dyDescent="0.25">
      <c r="A46" s="1" t="s">
        <v>111</v>
      </c>
      <c r="B46" s="1" t="s">
        <v>112</v>
      </c>
      <c r="C46" s="18">
        <v>-0.2772406</v>
      </c>
      <c r="D46" s="18">
        <v>0.69185107300000004</v>
      </c>
      <c r="E46" s="18">
        <v>-0.21682754700000001</v>
      </c>
      <c r="F46" s="18">
        <v>0.891924681</v>
      </c>
      <c r="G46" s="18">
        <v>1.8870069999999999E-2</v>
      </c>
      <c r="H46" s="18">
        <v>0.99980107100000004</v>
      </c>
      <c r="I46" s="18">
        <v>1.051024502</v>
      </c>
      <c r="J46" s="18">
        <v>1.71E-12</v>
      </c>
      <c r="K46" s="18">
        <v>0.53908947900000004</v>
      </c>
      <c r="L46" s="18">
        <v>3.1199190000000001E-3</v>
      </c>
      <c r="M46" s="18">
        <v>0.814840817</v>
      </c>
      <c r="N46" s="18">
        <v>8.7600000000000008E-6</v>
      </c>
    </row>
    <row r="47" spans="1:14" x14ac:dyDescent="0.25">
      <c r="A47" s="1" t="s">
        <v>7804</v>
      </c>
      <c r="B47" s="1" t="s">
        <v>7805</v>
      </c>
      <c r="C47" s="18">
        <v>-0.60546843299999997</v>
      </c>
      <c r="D47" s="18">
        <v>3.1057603E-2</v>
      </c>
      <c r="E47" s="18">
        <v>-0.82894798700000005</v>
      </c>
      <c r="F47" s="18">
        <v>8.0156326999999999E-2</v>
      </c>
      <c r="G47" s="18">
        <v>-0.42610841900000002</v>
      </c>
      <c r="H47" s="18">
        <v>0.99980107100000004</v>
      </c>
    </row>
    <row r="48" spans="1:14" x14ac:dyDescent="0.25">
      <c r="A48" s="1" t="s">
        <v>7806</v>
      </c>
      <c r="B48" s="1" t="s">
        <v>211</v>
      </c>
      <c r="C48" s="18">
        <v>0.49891071300000001</v>
      </c>
      <c r="D48" s="18">
        <v>1.2663310000000001E-3</v>
      </c>
      <c r="E48" s="18">
        <v>0.178006779</v>
      </c>
      <c r="F48" s="18">
        <v>0.77669853200000005</v>
      </c>
      <c r="G48" s="18">
        <v>5.7045837000000002E-2</v>
      </c>
      <c r="H48" s="18">
        <v>0.99980107100000004</v>
      </c>
      <c r="I48" s="18">
        <v>0</v>
      </c>
      <c r="J48" s="18">
        <v>1</v>
      </c>
      <c r="K48" s="18">
        <v>0</v>
      </c>
      <c r="L48" s="18">
        <v>1</v>
      </c>
      <c r="M48" s="18">
        <v>3.6869029999999997E-2</v>
      </c>
      <c r="N48" s="18">
        <v>0.80780702699999996</v>
      </c>
    </row>
    <row r="49" spans="1:14" x14ac:dyDescent="0.25">
      <c r="A49" s="1" t="s">
        <v>1713</v>
      </c>
      <c r="B49" s="1" t="s">
        <v>1714</v>
      </c>
      <c r="C49" s="18">
        <v>0.63415217800000001</v>
      </c>
      <c r="D49" s="18">
        <v>0.27407257099999999</v>
      </c>
      <c r="E49" s="18">
        <v>0.70765915499999998</v>
      </c>
      <c r="F49" s="18">
        <v>0.27167340400000001</v>
      </c>
      <c r="G49" s="18">
        <v>0.31252264600000002</v>
      </c>
      <c r="H49" s="18">
        <v>0.99980107100000004</v>
      </c>
      <c r="I49" s="18">
        <v>7.0514821000000005E-2</v>
      </c>
      <c r="J49" s="18">
        <v>5.1851650000000003E-3</v>
      </c>
      <c r="K49" s="18">
        <v>5.9119558000000003E-2</v>
      </c>
      <c r="L49" s="18">
        <v>2.5829472999999999E-2</v>
      </c>
      <c r="M49" s="18">
        <v>3.6188724999999998E-2</v>
      </c>
      <c r="N49" s="18">
        <v>0.27225565400000001</v>
      </c>
    </row>
    <row r="50" spans="1:14" x14ac:dyDescent="0.25">
      <c r="A50" s="1" t="s">
        <v>7807</v>
      </c>
      <c r="B50" s="1" t="s">
        <v>7808</v>
      </c>
      <c r="C50" s="18">
        <v>0.53487392099999997</v>
      </c>
      <c r="D50" s="18">
        <v>4.5698325999999997E-2</v>
      </c>
      <c r="E50" s="18">
        <v>0.46730538100000002</v>
      </c>
      <c r="F50" s="18">
        <v>0.51201922799999999</v>
      </c>
      <c r="G50" s="18">
        <v>0.17257113700000001</v>
      </c>
      <c r="H50" s="18">
        <v>0.99980107100000004</v>
      </c>
      <c r="I50" s="18">
        <v>1.2954003E-2</v>
      </c>
      <c r="J50" s="18">
        <v>0.20675369900000001</v>
      </c>
      <c r="K50" s="18">
        <v>0</v>
      </c>
      <c r="L50" s="18">
        <v>1</v>
      </c>
      <c r="M50" s="18">
        <v>0</v>
      </c>
      <c r="N50" s="18">
        <v>1</v>
      </c>
    </row>
    <row r="51" spans="1:14" x14ac:dyDescent="0.25">
      <c r="A51" s="1" t="s">
        <v>7809</v>
      </c>
      <c r="B51" s="1" t="s">
        <v>4148</v>
      </c>
      <c r="C51" s="18">
        <v>-0.43070816299999998</v>
      </c>
      <c r="D51" s="18">
        <v>9.3399999999999993E-5</v>
      </c>
      <c r="E51" s="18">
        <v>-0.336170042</v>
      </c>
      <c r="F51" s="18">
        <v>0.66165368300000005</v>
      </c>
      <c r="G51" s="18">
        <v>-8.9730682000000006E-2</v>
      </c>
      <c r="H51" s="18">
        <v>0.99980107100000004</v>
      </c>
    </row>
    <row r="52" spans="1:14" x14ac:dyDescent="0.25">
      <c r="A52" s="1" t="s">
        <v>7810</v>
      </c>
      <c r="B52" s="1" t="s">
        <v>7811</v>
      </c>
      <c r="C52" s="18">
        <v>0.41272159899999999</v>
      </c>
      <c r="D52" s="18">
        <v>6.8095559999999996E-3</v>
      </c>
      <c r="E52" s="18">
        <v>8.6237249000000002E-2</v>
      </c>
      <c r="F52" s="18">
        <v>0.93828328100000002</v>
      </c>
      <c r="G52" s="18">
        <v>-0.113515017</v>
      </c>
      <c r="H52" s="18">
        <v>0.99980107100000004</v>
      </c>
    </row>
    <row r="53" spans="1:14" x14ac:dyDescent="0.25">
      <c r="A53" s="1" t="s">
        <v>1674</v>
      </c>
      <c r="B53" s="1" t="s">
        <v>211</v>
      </c>
      <c r="C53" s="18">
        <v>-2.1768607999999998E-2</v>
      </c>
      <c r="D53" s="18">
        <v>0.98992224299999998</v>
      </c>
      <c r="E53" s="18">
        <v>-2.9677812000000001E-2</v>
      </c>
      <c r="F53" s="18">
        <v>0.98946355399999997</v>
      </c>
      <c r="G53" s="18">
        <v>0.44019808900000001</v>
      </c>
      <c r="H53" s="18">
        <v>0.99980107100000004</v>
      </c>
      <c r="I53" s="18">
        <v>0.25003695100000001</v>
      </c>
      <c r="J53" s="18">
        <v>4.8513089999999998E-3</v>
      </c>
      <c r="K53" s="18">
        <v>0.45523743700000002</v>
      </c>
      <c r="L53" s="18">
        <v>4.7400000000000002E-10</v>
      </c>
      <c r="M53" s="18">
        <v>0.14784376399999999</v>
      </c>
      <c r="N53" s="18">
        <v>0.24003722199999999</v>
      </c>
    </row>
    <row r="54" spans="1:14" x14ac:dyDescent="0.25">
      <c r="A54" s="1" t="s">
        <v>7812</v>
      </c>
      <c r="B54" s="1" t="s">
        <v>6710</v>
      </c>
      <c r="C54" s="18">
        <v>-1.056867147</v>
      </c>
      <c r="D54" s="18">
        <v>3.4777409000000002E-2</v>
      </c>
      <c r="E54" s="18">
        <v>-0.73228915500000002</v>
      </c>
      <c r="F54" s="18">
        <v>0.539137847</v>
      </c>
      <c r="G54" s="18">
        <v>-0.68593602200000003</v>
      </c>
      <c r="H54" s="18">
        <v>0.99980107100000004</v>
      </c>
    </row>
    <row r="55" spans="1:14" x14ac:dyDescent="0.25">
      <c r="A55" s="1" t="s">
        <v>1024</v>
      </c>
      <c r="B55" s="1" t="s">
        <v>308</v>
      </c>
      <c r="C55" s="18">
        <v>5.7145585999999998E-2</v>
      </c>
      <c r="D55" s="18">
        <v>0.98090926300000003</v>
      </c>
      <c r="E55" s="18">
        <v>1.0186156129999999</v>
      </c>
      <c r="F55" s="18">
        <v>0.234555448</v>
      </c>
      <c r="G55" s="18">
        <v>1.013156355</v>
      </c>
      <c r="H55" s="18">
        <v>0.34141517799999999</v>
      </c>
      <c r="I55" s="18">
        <v>1.173324783</v>
      </c>
      <c r="J55" s="18">
        <v>8.0037100000000003E-4</v>
      </c>
    </row>
    <row r="56" spans="1:14" x14ac:dyDescent="0.25">
      <c r="A56" s="1" t="s">
        <v>1133</v>
      </c>
      <c r="B56" s="1" t="s">
        <v>308</v>
      </c>
      <c r="C56" s="18">
        <v>-0.11861767199999999</v>
      </c>
      <c r="D56" s="18">
        <v>0.944725763</v>
      </c>
      <c r="E56" s="18">
        <v>-0.73334924899999998</v>
      </c>
      <c r="F56" s="18">
        <v>0.80549276800000003</v>
      </c>
      <c r="G56" s="18">
        <v>-0.35060956300000001</v>
      </c>
      <c r="H56" s="18">
        <v>0.99980107100000004</v>
      </c>
      <c r="I56" s="18">
        <v>-0.61222584999999996</v>
      </c>
      <c r="J56" s="18">
        <v>1.230292E-3</v>
      </c>
      <c r="K56" s="18">
        <v>-0.80408223499999998</v>
      </c>
      <c r="L56" s="18">
        <v>6.9999999999999999E-6</v>
      </c>
      <c r="M56" s="18">
        <v>0</v>
      </c>
      <c r="N56" s="18">
        <v>1</v>
      </c>
    </row>
    <row r="57" spans="1:14" x14ac:dyDescent="0.25">
      <c r="A57" s="1" t="s">
        <v>626</v>
      </c>
      <c r="B57" s="1" t="s">
        <v>211</v>
      </c>
      <c r="C57" s="18">
        <v>-7.3272488999999996E-2</v>
      </c>
      <c r="D57" s="18">
        <v>0.77647955599999996</v>
      </c>
      <c r="E57" s="18">
        <v>-0.28764221899999998</v>
      </c>
      <c r="F57" s="18">
        <v>0.48194014800000001</v>
      </c>
      <c r="G57" s="18">
        <v>0.15310342299999999</v>
      </c>
      <c r="H57" s="18">
        <v>0.99980107100000004</v>
      </c>
      <c r="I57" s="18">
        <v>0.14562577500000001</v>
      </c>
      <c r="J57" s="18">
        <v>1.2113899999999999E-4</v>
      </c>
      <c r="K57" s="18">
        <v>0.12529727299999999</v>
      </c>
      <c r="L57" s="18">
        <v>4.4800599999999998E-4</v>
      </c>
      <c r="M57" s="18">
        <v>-8.8703556000000003E-2</v>
      </c>
      <c r="N57" s="18">
        <v>8.8508877999999999E-2</v>
      </c>
    </row>
    <row r="58" spans="1:14" x14ac:dyDescent="0.25">
      <c r="A58" s="1" t="s">
        <v>7813</v>
      </c>
      <c r="B58" s="1" t="s">
        <v>7814</v>
      </c>
      <c r="C58" s="18">
        <v>-0.84542419199999996</v>
      </c>
      <c r="D58" s="18">
        <v>1.9399999999999998E-8</v>
      </c>
      <c r="E58" s="18">
        <v>-0.74523241200000001</v>
      </c>
      <c r="F58" s="18">
        <v>3.4900000000000001E-7</v>
      </c>
      <c r="G58" s="18">
        <v>-0.78873766499999998</v>
      </c>
      <c r="H58" s="18">
        <v>4.7577925E-2</v>
      </c>
      <c r="I58" s="18">
        <v>0</v>
      </c>
      <c r="J58" s="18">
        <v>1</v>
      </c>
      <c r="K58" s="18">
        <v>0</v>
      </c>
      <c r="L58" s="18">
        <v>1</v>
      </c>
      <c r="M58" s="18">
        <v>0.28260586799999998</v>
      </c>
      <c r="N58" s="18">
        <v>0.126557791</v>
      </c>
    </row>
    <row r="59" spans="1:14" x14ac:dyDescent="0.25">
      <c r="A59" s="1" t="s">
        <v>7815</v>
      </c>
      <c r="B59" s="1" t="s">
        <v>308</v>
      </c>
      <c r="C59" s="18">
        <v>0.37445073600000001</v>
      </c>
      <c r="D59" s="18">
        <v>4.5671715000000002E-2</v>
      </c>
      <c r="E59" s="18">
        <v>0.16448139000000001</v>
      </c>
      <c r="F59" s="18">
        <v>0.81281037199999995</v>
      </c>
      <c r="G59" s="18">
        <v>-0.332597015</v>
      </c>
      <c r="H59" s="18">
        <v>0.99980107100000004</v>
      </c>
    </row>
    <row r="60" spans="1:14" x14ac:dyDescent="0.25">
      <c r="A60" s="1" t="s">
        <v>7816</v>
      </c>
      <c r="B60" s="1" t="s">
        <v>7789</v>
      </c>
      <c r="C60" s="18">
        <v>-1.8721899390000001</v>
      </c>
      <c r="D60" s="18">
        <v>1.2823831000000001E-2</v>
      </c>
      <c r="E60" s="18">
        <v>-0.82218894899999995</v>
      </c>
      <c r="F60" s="18">
        <v>1.9860062000000001E-2</v>
      </c>
      <c r="G60" s="18">
        <v>-0.85030380299999997</v>
      </c>
      <c r="H60" s="18">
        <v>0.39195428700000001</v>
      </c>
    </row>
    <row r="61" spans="1:14" x14ac:dyDescent="0.25">
      <c r="A61" s="1" t="s">
        <v>1574</v>
      </c>
      <c r="B61" s="1" t="s">
        <v>665</v>
      </c>
      <c r="C61" s="18">
        <v>-9.0986850999999994E-2</v>
      </c>
      <c r="D61" s="18">
        <v>0.92462482700000004</v>
      </c>
      <c r="E61" s="18">
        <v>-0.60077629799999999</v>
      </c>
      <c r="F61" s="18">
        <v>0.53039060900000001</v>
      </c>
      <c r="G61" s="18">
        <v>-4.2366473000000002E-2</v>
      </c>
      <c r="H61" s="18">
        <v>0.99980107100000004</v>
      </c>
      <c r="I61" s="18">
        <v>0.47611548100000001</v>
      </c>
      <c r="J61" s="18">
        <v>3.8879069999999999E-3</v>
      </c>
      <c r="K61" s="18">
        <v>0</v>
      </c>
      <c r="L61" s="18">
        <v>1</v>
      </c>
      <c r="M61" s="18">
        <v>0</v>
      </c>
      <c r="N61" s="18">
        <v>1</v>
      </c>
    </row>
    <row r="62" spans="1:14" x14ac:dyDescent="0.25">
      <c r="A62" s="1" t="s">
        <v>210</v>
      </c>
      <c r="B62" s="1" t="s">
        <v>211</v>
      </c>
      <c r="C62" s="18">
        <v>0.45639195999999999</v>
      </c>
      <c r="D62" s="18">
        <v>0.56779649899999995</v>
      </c>
      <c r="E62" s="18">
        <v>0.45408189300000001</v>
      </c>
      <c r="F62" s="18">
        <v>0.76722434100000003</v>
      </c>
      <c r="G62" s="18">
        <v>3.3463556999999998E-2</v>
      </c>
      <c r="H62" s="18">
        <v>0.99980107100000004</v>
      </c>
      <c r="I62" s="18">
        <v>-0.69364657799999996</v>
      </c>
      <c r="J62" s="18">
        <v>1.17E-7</v>
      </c>
      <c r="K62" s="18">
        <v>-0.51622164599999998</v>
      </c>
      <c r="L62" s="18">
        <v>1.60774E-4</v>
      </c>
      <c r="M62" s="18">
        <v>-0.48623282299999998</v>
      </c>
      <c r="N62" s="18">
        <v>7.5653199999999997E-4</v>
      </c>
    </row>
    <row r="63" spans="1:14" x14ac:dyDescent="0.25">
      <c r="A63" s="1" t="s">
        <v>6318</v>
      </c>
      <c r="B63" s="1" t="s">
        <v>6319</v>
      </c>
      <c r="C63" s="18">
        <v>0.27952722899999999</v>
      </c>
      <c r="D63" s="18">
        <v>0.400394307</v>
      </c>
      <c r="E63" s="18">
        <v>9.5951987000000002E-2</v>
      </c>
      <c r="F63" s="18">
        <v>0.92629330399999998</v>
      </c>
      <c r="G63" s="18">
        <v>-0.205036681</v>
      </c>
      <c r="H63" s="18">
        <v>0.99980107100000004</v>
      </c>
      <c r="I63" s="18">
        <v>3.3734792E-2</v>
      </c>
      <c r="J63" s="18">
        <v>0.13552481699999999</v>
      </c>
      <c r="K63" s="18">
        <v>0</v>
      </c>
      <c r="L63" s="18">
        <v>1</v>
      </c>
      <c r="M63" s="18">
        <v>-6.8464511000000006E-2</v>
      </c>
      <c r="N63" s="18">
        <v>1.9575088000000001E-2</v>
      </c>
    </row>
    <row r="64" spans="1:14" x14ac:dyDescent="0.25">
      <c r="A64" s="1" t="s">
        <v>7817</v>
      </c>
      <c r="B64" s="1" t="s">
        <v>7818</v>
      </c>
      <c r="C64" s="18">
        <v>-0.950728562</v>
      </c>
      <c r="D64" s="18">
        <v>2.9799999999999998E-6</v>
      </c>
      <c r="E64" s="18">
        <v>-1.064398687</v>
      </c>
      <c r="F64" s="18">
        <v>6.9199999999999998E-8</v>
      </c>
      <c r="G64" s="18">
        <v>-0.267305128</v>
      </c>
      <c r="H64" s="18">
        <v>0.99980107100000004</v>
      </c>
    </row>
    <row r="65" spans="1:14" x14ac:dyDescent="0.25">
      <c r="A65" s="1" t="s">
        <v>7819</v>
      </c>
      <c r="B65" s="1" t="s">
        <v>7820</v>
      </c>
      <c r="C65" s="18">
        <v>-0.77792250799999996</v>
      </c>
      <c r="D65" s="18">
        <v>1.5659024000000001E-2</v>
      </c>
      <c r="E65" s="18">
        <v>-0.42447679399999999</v>
      </c>
      <c r="F65" s="18">
        <v>0.41428990300000001</v>
      </c>
      <c r="G65" s="18">
        <v>-0.42925330900000003</v>
      </c>
      <c r="H65" s="18">
        <v>0.99980107100000004</v>
      </c>
      <c r="I65" s="18">
        <v>-0.32354949100000002</v>
      </c>
      <c r="J65" s="18">
        <v>0.36412817200000003</v>
      </c>
      <c r="K65" s="18">
        <v>0</v>
      </c>
      <c r="L65" s="18">
        <v>1</v>
      </c>
      <c r="M65" s="18">
        <v>-0.41243143100000001</v>
      </c>
      <c r="N65" s="18">
        <v>0.28403472800000001</v>
      </c>
    </row>
    <row r="66" spans="1:14" x14ac:dyDescent="0.25">
      <c r="A66" s="1" t="s">
        <v>1634</v>
      </c>
      <c r="B66" s="1" t="s">
        <v>1635</v>
      </c>
      <c r="C66" s="18">
        <v>-9.5000007999999997E-2</v>
      </c>
      <c r="D66" s="18">
        <v>0.84524314199999995</v>
      </c>
      <c r="E66" s="18">
        <v>-4.3863095999999997E-2</v>
      </c>
      <c r="F66" s="18">
        <v>0.96651578699999996</v>
      </c>
      <c r="G66" s="18">
        <v>7.5546750000000003E-3</v>
      </c>
      <c r="H66" s="18">
        <v>0.99980107100000004</v>
      </c>
      <c r="I66" s="18">
        <v>0.92186794100000002</v>
      </c>
      <c r="J66" s="18">
        <v>4.3872989999999999E-3</v>
      </c>
    </row>
    <row r="67" spans="1:14" x14ac:dyDescent="0.25">
      <c r="A67" s="1" t="s">
        <v>896</v>
      </c>
      <c r="B67" s="1" t="s">
        <v>897</v>
      </c>
      <c r="C67" s="18">
        <v>0.54504662599999998</v>
      </c>
      <c r="D67" s="18">
        <v>5.0524228999999997E-2</v>
      </c>
      <c r="E67" s="18">
        <v>0.68546254600000001</v>
      </c>
      <c r="F67" s="18">
        <v>5.5832969000000003E-2</v>
      </c>
      <c r="G67" s="18">
        <v>0.328608495</v>
      </c>
      <c r="H67" s="18">
        <v>0.99980107100000004</v>
      </c>
      <c r="I67" s="18">
        <v>0.25289848100000001</v>
      </c>
      <c r="J67" s="18">
        <v>4.4723099999999997E-4</v>
      </c>
      <c r="K67" s="18">
        <v>0</v>
      </c>
      <c r="L67" s="18">
        <v>1</v>
      </c>
      <c r="M67" s="18">
        <v>0</v>
      </c>
      <c r="N67" s="18">
        <v>1</v>
      </c>
    </row>
    <row r="68" spans="1:14" x14ac:dyDescent="0.25">
      <c r="A68" s="1" t="s">
        <v>7821</v>
      </c>
      <c r="B68" s="1" t="s">
        <v>211</v>
      </c>
      <c r="C68" s="18">
        <v>0.78509198499999999</v>
      </c>
      <c r="D68" s="18">
        <v>9.6350500000000003E-4</v>
      </c>
      <c r="E68" s="18">
        <v>0.58524293299999997</v>
      </c>
      <c r="F68" s="18">
        <v>0.74768846099999997</v>
      </c>
      <c r="G68" s="18">
        <v>0.45044559200000001</v>
      </c>
      <c r="H68" s="18">
        <v>0.99980107100000004</v>
      </c>
    </row>
    <row r="69" spans="1:14" x14ac:dyDescent="0.25">
      <c r="A69" s="1" t="s">
        <v>7822</v>
      </c>
      <c r="B69" s="1" t="s">
        <v>211</v>
      </c>
      <c r="C69" s="18">
        <v>2.15215289</v>
      </c>
      <c r="D69" s="18">
        <v>1.6852984000000001E-2</v>
      </c>
      <c r="E69" s="18">
        <v>-0.429014169</v>
      </c>
      <c r="F69" s="18">
        <v>0.88941104500000001</v>
      </c>
      <c r="G69" s="18">
        <v>-2.7823108959999998</v>
      </c>
      <c r="H69" s="18">
        <v>0.24867357800000001</v>
      </c>
    </row>
    <row r="70" spans="1:14" x14ac:dyDescent="0.25">
      <c r="A70" s="1" t="s">
        <v>7823</v>
      </c>
      <c r="B70" s="1" t="s">
        <v>7824</v>
      </c>
      <c r="C70" s="18">
        <v>-0.78669157599999995</v>
      </c>
      <c r="D70" s="18">
        <v>2.93E-9</v>
      </c>
      <c r="E70" s="18">
        <v>-0.75073369199999995</v>
      </c>
      <c r="F70" s="18">
        <v>2.5222946999999999E-2</v>
      </c>
      <c r="G70" s="18">
        <v>-0.10418759399999999</v>
      </c>
      <c r="H70" s="18">
        <v>0.99980107100000004</v>
      </c>
    </row>
    <row r="71" spans="1:14" x14ac:dyDescent="0.25">
      <c r="A71" s="1" t="s">
        <v>7825</v>
      </c>
      <c r="B71" s="1" t="s">
        <v>7826</v>
      </c>
      <c r="C71" s="18">
        <v>-1.695815984</v>
      </c>
      <c r="D71" s="18">
        <v>1.7600000000000001E-5</v>
      </c>
      <c r="E71" s="18">
        <v>-0.95357109100000004</v>
      </c>
      <c r="F71" s="18">
        <v>8.1050500999999997E-2</v>
      </c>
      <c r="G71" s="18">
        <v>-0.82207491099999996</v>
      </c>
      <c r="H71" s="18">
        <v>0.879610687</v>
      </c>
    </row>
    <row r="74" spans="1:14" ht="18.75" x14ac:dyDescent="0.3">
      <c r="A74" s="163" t="s">
        <v>7827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</row>
    <row r="75" spans="1:14" x14ac:dyDescent="0.25">
      <c r="A75" s="17"/>
      <c r="B75" s="17"/>
      <c r="C75" s="140" t="s">
        <v>7767</v>
      </c>
      <c r="D75" s="140"/>
      <c r="E75" s="140"/>
      <c r="F75" s="140"/>
      <c r="G75" s="140"/>
      <c r="H75" s="140"/>
      <c r="I75" s="140" t="s">
        <v>7768</v>
      </c>
      <c r="J75" s="140"/>
      <c r="K75" s="140"/>
      <c r="L75" s="140"/>
      <c r="M75" s="140"/>
      <c r="N75" s="140"/>
    </row>
    <row r="76" spans="1:14" x14ac:dyDescent="0.25">
      <c r="A76" s="17"/>
      <c r="B76" s="17"/>
      <c r="C76" s="140" t="s">
        <v>7769</v>
      </c>
      <c r="D76" s="140"/>
      <c r="E76" s="140" t="s">
        <v>7770</v>
      </c>
      <c r="F76" s="140"/>
      <c r="G76" s="140" t="s">
        <v>7771</v>
      </c>
      <c r="H76" s="140"/>
      <c r="I76" s="140" t="s">
        <v>7769</v>
      </c>
      <c r="J76" s="140"/>
      <c r="K76" s="140" t="s">
        <v>7770</v>
      </c>
      <c r="L76" s="140"/>
      <c r="M76" s="140" t="s">
        <v>7771</v>
      </c>
      <c r="N76" s="140"/>
    </row>
    <row r="77" spans="1:14" ht="15.75" thickBot="1" x14ac:dyDescent="0.3">
      <c r="A77" s="19" t="s">
        <v>7497</v>
      </c>
      <c r="B77" s="19" t="s">
        <v>7772</v>
      </c>
      <c r="C77" s="20" t="s">
        <v>7603</v>
      </c>
      <c r="D77" s="20" t="s">
        <v>7773</v>
      </c>
      <c r="E77" s="20" t="s">
        <v>7603</v>
      </c>
      <c r="F77" s="20" t="s">
        <v>7773</v>
      </c>
      <c r="G77" s="20" t="s">
        <v>7603</v>
      </c>
      <c r="H77" s="20" t="s">
        <v>7773</v>
      </c>
      <c r="I77" s="20" t="s">
        <v>7603</v>
      </c>
      <c r="J77" s="20" t="s">
        <v>7773</v>
      </c>
      <c r="K77" s="20" t="s">
        <v>7603</v>
      </c>
      <c r="L77" s="20" t="s">
        <v>7773</v>
      </c>
      <c r="M77" s="20" t="s">
        <v>7603</v>
      </c>
      <c r="N77" s="20" t="s">
        <v>7773</v>
      </c>
    </row>
    <row r="78" spans="1:14" x14ac:dyDescent="0.25">
      <c r="A78" s="1" t="s">
        <v>5893</v>
      </c>
      <c r="B78" s="1" t="s">
        <v>2680</v>
      </c>
      <c r="C78" s="18">
        <v>-0.18068065</v>
      </c>
      <c r="D78" s="18">
        <v>0.75696058200000005</v>
      </c>
      <c r="E78" s="18">
        <v>7.6997182999999997E-2</v>
      </c>
      <c r="F78" s="18">
        <v>0.95390116899999999</v>
      </c>
      <c r="G78" s="18">
        <v>8.0410523999999997E-2</v>
      </c>
      <c r="H78" s="18">
        <v>0.99980107100000004</v>
      </c>
      <c r="I78" s="18">
        <v>0</v>
      </c>
      <c r="J78" s="18">
        <v>1</v>
      </c>
      <c r="K78" s="18">
        <v>0</v>
      </c>
      <c r="L78" s="18">
        <v>1</v>
      </c>
      <c r="M78" s="18">
        <v>3.8920357076263366E-2</v>
      </c>
      <c r="N78" s="18">
        <v>1.695974E-3</v>
      </c>
    </row>
    <row r="79" spans="1:14" x14ac:dyDescent="0.25">
      <c r="A79" s="1" t="s">
        <v>3244</v>
      </c>
      <c r="B79" s="1" t="s">
        <v>3245</v>
      </c>
      <c r="C79" s="18">
        <v>0.236885818</v>
      </c>
      <c r="D79" s="18">
        <v>0.270600805</v>
      </c>
      <c r="E79" s="18">
        <v>0.15919473000000001</v>
      </c>
      <c r="F79" s="18">
        <v>0.89717790799999997</v>
      </c>
      <c r="G79" s="18">
        <v>0.29088437</v>
      </c>
      <c r="H79" s="18">
        <v>0.99980107100000004</v>
      </c>
      <c r="I79" s="18">
        <v>-3.9589163442009287E-2</v>
      </c>
      <c r="J79" s="18">
        <v>3.0290719000000001E-2</v>
      </c>
      <c r="K79" s="18">
        <v>-6.2123382451518723E-2</v>
      </c>
      <c r="L79" s="18">
        <v>9.875000000000001E-4</v>
      </c>
      <c r="M79" s="18">
        <v>0</v>
      </c>
      <c r="N79" s="18">
        <v>1</v>
      </c>
    </row>
    <row r="80" spans="1:14" x14ac:dyDescent="0.25">
      <c r="A80" s="1" t="s">
        <v>4032</v>
      </c>
      <c r="B80" s="1" t="s">
        <v>4033</v>
      </c>
      <c r="C80" s="18">
        <v>-0.20748344899999999</v>
      </c>
      <c r="D80" s="18">
        <v>0.20717828999999999</v>
      </c>
      <c r="E80" s="18">
        <v>-0.288605479</v>
      </c>
      <c r="F80" s="18">
        <v>0.433586733</v>
      </c>
      <c r="G80" s="18">
        <v>-0.14454255699999999</v>
      </c>
      <c r="H80" s="18">
        <v>0.99980107100000004</v>
      </c>
      <c r="I80" s="18">
        <v>5.9828463517224213E-2</v>
      </c>
      <c r="J80" s="18">
        <v>1</v>
      </c>
      <c r="K80" s="18">
        <v>-0.1281975027856315</v>
      </c>
      <c r="L80" s="18">
        <v>2.2731700000000001E-5</v>
      </c>
      <c r="M80" s="18">
        <v>-5.6882956629783009E-2</v>
      </c>
      <c r="N80" s="18">
        <v>1.8951644E-2</v>
      </c>
    </row>
    <row r="81" spans="1:14" x14ac:dyDescent="0.25">
      <c r="A81" s="1" t="s">
        <v>5251</v>
      </c>
      <c r="B81" s="1" t="s">
        <v>5252</v>
      </c>
      <c r="C81" s="18">
        <v>0.237566102</v>
      </c>
      <c r="D81" s="18">
        <v>0.67148479000000005</v>
      </c>
      <c r="E81" s="18">
        <v>-0.217442845</v>
      </c>
      <c r="F81" s="18">
        <v>0.90773799300000002</v>
      </c>
      <c r="G81" s="18">
        <v>7.9011698000000005E-2</v>
      </c>
      <c r="H81" s="18">
        <v>0.99980107100000004</v>
      </c>
      <c r="I81" s="18">
        <v>0</v>
      </c>
      <c r="J81" s="18">
        <v>1</v>
      </c>
      <c r="K81" s="18">
        <v>-9.2392028583254932E-2</v>
      </c>
      <c r="L81" s="18">
        <v>2.8639901999999998E-2</v>
      </c>
      <c r="M81" s="18">
        <v>0</v>
      </c>
      <c r="N81" s="18">
        <v>1</v>
      </c>
    </row>
    <row r="82" spans="1:14" x14ac:dyDescent="0.25">
      <c r="A82" s="1" t="s">
        <v>5172</v>
      </c>
      <c r="B82" s="1" t="s">
        <v>5173</v>
      </c>
      <c r="C82" s="18">
        <v>-0.21896623900000001</v>
      </c>
      <c r="D82" s="18">
        <v>0.57995443800000002</v>
      </c>
      <c r="E82" s="18">
        <v>0.115768683</v>
      </c>
      <c r="F82" s="18">
        <v>0.90773799300000002</v>
      </c>
      <c r="G82" s="18">
        <v>-6.2499718000000003E-2</v>
      </c>
      <c r="H82" s="18">
        <v>0.99980107100000004</v>
      </c>
      <c r="I82" s="18">
        <v>0.2766833969542612</v>
      </c>
      <c r="J82" s="18">
        <v>0.15627996599999999</v>
      </c>
      <c r="K82" s="18">
        <v>0.32454113926414518</v>
      </c>
      <c r="L82" s="18">
        <v>2.52E-2</v>
      </c>
      <c r="M82" s="18">
        <v>0.42835915208827352</v>
      </c>
      <c r="N82" s="18">
        <v>7.0679269999999999E-3</v>
      </c>
    </row>
    <row r="83" spans="1:14" x14ac:dyDescent="0.25">
      <c r="A83" s="1" t="s">
        <v>7828</v>
      </c>
      <c r="B83" s="1" t="s">
        <v>7829</v>
      </c>
      <c r="C83" s="18">
        <v>-0.47461746799999999</v>
      </c>
      <c r="D83" s="18">
        <v>0.23718929</v>
      </c>
      <c r="E83" s="18">
        <v>-0.77015929800000005</v>
      </c>
      <c r="F83" s="18">
        <v>3.3254970000000002E-3</v>
      </c>
      <c r="G83" s="18">
        <v>-0.58575511000000002</v>
      </c>
      <c r="H83" s="18">
        <v>0.75698800600000005</v>
      </c>
      <c r="I83" s="18" t="s">
        <v>7830</v>
      </c>
      <c r="K83" s="18" t="s">
        <v>7830</v>
      </c>
      <c r="M83" s="18" t="s">
        <v>7830</v>
      </c>
    </row>
    <row r="84" spans="1:14" x14ac:dyDescent="0.25">
      <c r="A84" s="1" t="s">
        <v>7780</v>
      </c>
      <c r="B84" s="1" t="s">
        <v>7781</v>
      </c>
      <c r="C84" s="18">
        <v>0.29789179399999999</v>
      </c>
      <c r="D84" s="18">
        <v>2.2259411E-2</v>
      </c>
      <c r="E84" s="18">
        <v>0.257618601</v>
      </c>
      <c r="F84" s="18">
        <v>0.75046682200000003</v>
      </c>
      <c r="G84" s="18">
        <v>-0.64889514800000003</v>
      </c>
      <c r="H84" s="18">
        <v>0.60890768900000003</v>
      </c>
      <c r="I84" s="18" t="s">
        <v>7830</v>
      </c>
      <c r="K84" s="18" t="s">
        <v>7830</v>
      </c>
      <c r="M84" s="18" t="s">
        <v>7830</v>
      </c>
    </row>
    <row r="85" spans="1:14" x14ac:dyDescent="0.25">
      <c r="A85" s="1" t="s">
        <v>83</v>
      </c>
      <c r="B85" s="1" t="s">
        <v>84</v>
      </c>
      <c r="C85" s="18">
        <v>0.48290276199999999</v>
      </c>
      <c r="D85" s="18">
        <v>1.526414E-3</v>
      </c>
      <c r="E85" s="18">
        <v>-8.9200271999999997E-2</v>
      </c>
      <c r="F85" s="18">
        <v>0.95118777799999998</v>
      </c>
      <c r="G85" s="18">
        <v>-8.7480066999999995E-2</v>
      </c>
      <c r="H85" s="18">
        <v>0.99980107100000004</v>
      </c>
      <c r="I85" s="18">
        <v>7.4293101498998633</v>
      </c>
      <c r="J85" s="18">
        <v>1.1989899999999999E-19</v>
      </c>
      <c r="K85" s="18" t="s">
        <v>7830</v>
      </c>
      <c r="M85" s="18">
        <v>2.043698577607314</v>
      </c>
      <c r="N85" s="18">
        <v>2.1237600000000001E-5</v>
      </c>
    </row>
    <row r="86" spans="1:14" x14ac:dyDescent="0.25">
      <c r="A86" s="1" t="s">
        <v>7831</v>
      </c>
      <c r="C86" s="18">
        <v>-0.91694195199999995</v>
      </c>
      <c r="D86" s="18">
        <v>2.97532E-3</v>
      </c>
      <c r="E86" s="18">
        <v>-0.76484874000000003</v>
      </c>
      <c r="F86" s="18">
        <v>2.9327361999999999E-2</v>
      </c>
      <c r="G86" s="18">
        <v>-2.282056E-2</v>
      </c>
      <c r="H86" s="18">
        <v>0.10020056300000001</v>
      </c>
      <c r="I86" s="18" t="s">
        <v>7830</v>
      </c>
      <c r="K86" s="18" t="s">
        <v>7830</v>
      </c>
      <c r="M86" s="18" t="s">
        <v>7830</v>
      </c>
    </row>
    <row r="87" spans="1:14" x14ac:dyDescent="0.25">
      <c r="A87" s="1" t="s">
        <v>113</v>
      </c>
      <c r="B87" s="1" t="s">
        <v>114</v>
      </c>
      <c r="C87" s="18">
        <v>0.23494305800000001</v>
      </c>
      <c r="D87" s="18">
        <v>0.68767699400000004</v>
      </c>
      <c r="E87" s="18">
        <v>-1.4546399999999999E-4</v>
      </c>
      <c r="F87" s="18">
        <v>0.99997482999999998</v>
      </c>
      <c r="G87" s="18">
        <v>0.84724646100000001</v>
      </c>
      <c r="H87" s="18">
        <v>0.56454201100000001</v>
      </c>
      <c r="I87" s="18">
        <v>0.30943228678136026</v>
      </c>
      <c r="J87" s="18">
        <v>2.2827999999999999E-12</v>
      </c>
      <c r="K87" s="18">
        <v>5.4850160312461635E-2</v>
      </c>
      <c r="L87" s="18">
        <v>0.56419844299999999</v>
      </c>
      <c r="M87" s="18">
        <v>0</v>
      </c>
      <c r="N87" s="18">
        <v>1</v>
      </c>
    </row>
    <row r="88" spans="1:14" x14ac:dyDescent="0.25">
      <c r="A88" s="1" t="s">
        <v>497</v>
      </c>
      <c r="B88" s="1" t="s">
        <v>498</v>
      </c>
      <c r="C88" s="18">
        <v>0.13439476</v>
      </c>
      <c r="D88" s="18">
        <v>0.56355161099999995</v>
      </c>
      <c r="E88" s="18">
        <v>0.13802057300000001</v>
      </c>
      <c r="F88" s="18">
        <v>0.90773799300000002</v>
      </c>
      <c r="G88" s="18">
        <v>-5.4503566000000003E-2</v>
      </c>
      <c r="H88" s="18">
        <v>0.99980107100000004</v>
      </c>
      <c r="I88" s="18">
        <v>9.7224183456612975E-2</v>
      </c>
      <c r="J88" s="18">
        <v>2.8399999999999999E-5</v>
      </c>
      <c r="K88" s="18">
        <v>3.4432045609855112E-2</v>
      </c>
      <c r="L88" s="18">
        <v>0.84179066000000002</v>
      </c>
      <c r="M88" s="18">
        <v>0</v>
      </c>
      <c r="N88" s="18">
        <v>1</v>
      </c>
    </row>
    <row r="89" spans="1:14" x14ac:dyDescent="0.25">
      <c r="A89" s="1" t="s">
        <v>7832</v>
      </c>
      <c r="B89" s="1" t="s">
        <v>7833</v>
      </c>
      <c r="C89" s="18">
        <v>0.55251276699999996</v>
      </c>
      <c r="D89" s="18">
        <v>1.9687484000000002E-2</v>
      </c>
      <c r="E89" s="18">
        <v>0.39337211399999999</v>
      </c>
      <c r="F89" s="18">
        <v>0.34716374300000002</v>
      </c>
      <c r="G89" s="18">
        <v>0.49103828399999999</v>
      </c>
      <c r="H89" s="18">
        <v>0.90096555300000003</v>
      </c>
      <c r="I89" s="18" t="s">
        <v>7830</v>
      </c>
      <c r="K89" s="18" t="s">
        <v>7830</v>
      </c>
      <c r="M89" s="18" t="s">
        <v>7830</v>
      </c>
    </row>
    <row r="90" spans="1:14" x14ac:dyDescent="0.25">
      <c r="A90" s="1" t="s">
        <v>6222</v>
      </c>
      <c r="B90" s="1" t="s">
        <v>308</v>
      </c>
      <c r="C90" s="18">
        <v>-0.12541424900000001</v>
      </c>
      <c r="D90" s="18">
        <v>0.89557287799999996</v>
      </c>
      <c r="E90" s="18">
        <v>-0.240945891</v>
      </c>
      <c r="F90" s="18">
        <v>0.593074196</v>
      </c>
      <c r="G90" s="18">
        <v>2.6805536000000001E-2</v>
      </c>
      <c r="H90" s="18">
        <v>0.99980107100000004</v>
      </c>
      <c r="I90" s="18" t="s">
        <v>7830</v>
      </c>
      <c r="K90" s="18" t="s">
        <v>7830</v>
      </c>
      <c r="M90" s="18">
        <v>0.61398454752006648</v>
      </c>
      <c r="N90" s="18">
        <v>1.3748767E-2</v>
      </c>
    </row>
    <row r="91" spans="1:14" x14ac:dyDescent="0.25">
      <c r="A91" s="1" t="s">
        <v>1497</v>
      </c>
      <c r="B91" s="1" t="s">
        <v>1498</v>
      </c>
      <c r="C91" s="18">
        <v>-0.31848762600000002</v>
      </c>
      <c r="D91" s="18">
        <v>0.112040688</v>
      </c>
      <c r="E91" s="18">
        <v>-0.33759886900000002</v>
      </c>
      <c r="F91" s="18">
        <v>0.50745138400000001</v>
      </c>
      <c r="G91" s="18">
        <v>-0.10879317099999999</v>
      </c>
      <c r="H91" s="18">
        <v>0.99980107100000004</v>
      </c>
      <c r="I91" s="18">
        <v>2.2554231630248053E-2</v>
      </c>
      <c r="J91" s="18">
        <v>3.3999999999999998E-3</v>
      </c>
      <c r="K91" s="18">
        <v>-1.4788178372700505E-2</v>
      </c>
      <c r="L91" s="18">
        <v>0.32657266600000001</v>
      </c>
      <c r="M91" s="18">
        <v>0</v>
      </c>
      <c r="N91" s="18">
        <v>1</v>
      </c>
    </row>
    <row r="92" spans="1:14" x14ac:dyDescent="0.25">
      <c r="A92" s="1" t="s">
        <v>1659</v>
      </c>
      <c r="B92" s="1" t="s">
        <v>1660</v>
      </c>
      <c r="C92" s="18">
        <v>-1.4442253E-2</v>
      </c>
      <c r="D92" s="18">
        <v>0.97950926000000005</v>
      </c>
      <c r="E92" s="18">
        <v>0.15611617699999999</v>
      </c>
      <c r="F92" s="18">
        <v>0.89247789899999996</v>
      </c>
      <c r="G92" s="18">
        <v>0.25419063400000003</v>
      </c>
      <c r="H92" s="18">
        <v>0.99980107100000004</v>
      </c>
      <c r="I92" s="18">
        <v>0.14066168740329238</v>
      </c>
      <c r="J92" s="18">
        <v>4.7699999999999999E-3</v>
      </c>
      <c r="K92" s="18">
        <v>0</v>
      </c>
      <c r="L92" s="18">
        <v>1</v>
      </c>
      <c r="M92" s="18">
        <v>6.4539961121939896E-2</v>
      </c>
      <c r="N92" s="18">
        <v>0.45032010900000002</v>
      </c>
    </row>
    <row r="93" spans="1:14" x14ac:dyDescent="0.25">
      <c r="A93" s="1" t="s">
        <v>6755</v>
      </c>
      <c r="B93" s="1" t="s">
        <v>6756</v>
      </c>
      <c r="C93" s="18">
        <v>0.122013368</v>
      </c>
      <c r="D93" s="18">
        <v>0.70283249999999997</v>
      </c>
      <c r="E93" s="18">
        <v>0.25899705099999998</v>
      </c>
      <c r="F93" s="18">
        <v>0.85930568200000002</v>
      </c>
      <c r="G93" s="18">
        <v>0.469931302</v>
      </c>
      <c r="H93" s="18">
        <v>0.99980107100000004</v>
      </c>
      <c r="I93" s="18">
        <v>0</v>
      </c>
      <c r="J93" s="18">
        <v>1</v>
      </c>
      <c r="K93" s="18">
        <v>0</v>
      </c>
      <c r="L93" s="18">
        <v>1</v>
      </c>
      <c r="M93" s="18">
        <v>-2.709403697446023E-2</v>
      </c>
      <c r="N93" s="18">
        <v>4.7897734999999997E-2</v>
      </c>
    </row>
    <row r="94" spans="1:14" x14ac:dyDescent="0.25">
      <c r="A94" s="1" t="s">
        <v>7795</v>
      </c>
      <c r="B94" s="1" t="s">
        <v>7796</v>
      </c>
      <c r="C94" s="18">
        <v>0.77593293500000005</v>
      </c>
      <c r="D94" s="18">
        <v>2.1943199999999999E-9</v>
      </c>
      <c r="E94" s="18">
        <v>0.47794684199999998</v>
      </c>
      <c r="F94" s="18">
        <v>0.66052004099999995</v>
      </c>
      <c r="G94" s="18">
        <v>0.16598579999999999</v>
      </c>
      <c r="H94" s="18">
        <v>0.99980107100000004</v>
      </c>
      <c r="I94" s="18" t="s">
        <v>7830</v>
      </c>
      <c r="K94" s="18" t="s">
        <v>7830</v>
      </c>
      <c r="M94" s="18" t="s">
        <v>7830</v>
      </c>
    </row>
    <row r="95" spans="1:14" x14ac:dyDescent="0.25">
      <c r="A95" s="1" t="s">
        <v>7834</v>
      </c>
      <c r="B95" s="1" t="s">
        <v>7835</v>
      </c>
      <c r="C95" s="18">
        <v>0.49849539700000001</v>
      </c>
      <c r="D95" s="18">
        <v>2.14272E-6</v>
      </c>
      <c r="E95" s="18">
        <v>0.47763124099999998</v>
      </c>
      <c r="F95" s="18">
        <v>0.34160891399999999</v>
      </c>
      <c r="G95" s="18">
        <v>-1.660494E-3</v>
      </c>
      <c r="H95" s="18">
        <v>0.99980107100000004</v>
      </c>
      <c r="I95" s="18">
        <v>3.7358854723006277E-2</v>
      </c>
      <c r="J95" s="18">
        <v>0.54761347299999996</v>
      </c>
      <c r="K95" s="18">
        <v>0</v>
      </c>
      <c r="L95" s="18">
        <v>1</v>
      </c>
      <c r="M95" s="18">
        <v>-3.130948142206811E-2</v>
      </c>
      <c r="N95" s="18">
        <v>0.35237286299999998</v>
      </c>
    </row>
    <row r="96" spans="1:14" x14ac:dyDescent="0.25">
      <c r="A96" s="1" t="s">
        <v>7836</v>
      </c>
      <c r="C96" s="18">
        <v>0.28136366099999999</v>
      </c>
      <c r="D96" s="18">
        <v>0.37219005500000002</v>
      </c>
      <c r="E96" s="18">
        <v>0.20224982399999999</v>
      </c>
      <c r="F96" s="18">
        <v>0.69539000500000003</v>
      </c>
      <c r="G96" s="18">
        <v>-1.8845380000000001E-3</v>
      </c>
      <c r="H96" s="18">
        <v>2.6341651000000001E-2</v>
      </c>
      <c r="I96" s="18">
        <v>0.12865403233255365</v>
      </c>
      <c r="J96" s="18">
        <v>6.8208429000000001E-2</v>
      </c>
      <c r="K96" s="18">
        <v>0.11205309055553445</v>
      </c>
      <c r="L96" s="18">
        <v>0.20583753499999999</v>
      </c>
      <c r="M96" s="18">
        <v>0.12371612780141188</v>
      </c>
      <c r="N96" s="18">
        <v>7.1831820000000005E-2</v>
      </c>
    </row>
    <row r="97" spans="1:9" x14ac:dyDescent="0.25">
      <c r="A97" s="1" t="s">
        <v>7837</v>
      </c>
      <c r="B97" s="1" t="s">
        <v>7838</v>
      </c>
      <c r="C97" s="18">
        <v>-0.77996627699999999</v>
      </c>
      <c r="D97" s="18">
        <v>3.0174691999999999E-2</v>
      </c>
      <c r="E97" s="18">
        <v>7.9565790999999997E-2</v>
      </c>
      <c r="F97" s="18">
        <v>0.944244372</v>
      </c>
      <c r="G97" s="18">
        <v>-7.7876175559999998</v>
      </c>
      <c r="H97" s="18">
        <v>0.142668459</v>
      </c>
      <c r="I97" s="18" t="s">
        <v>7830</v>
      </c>
    </row>
  </sheetData>
  <mergeCells count="18">
    <mergeCell ref="A74:N74"/>
    <mergeCell ref="C75:H75"/>
    <mergeCell ref="I75:N75"/>
    <mergeCell ref="C76:D76"/>
    <mergeCell ref="E76:F76"/>
    <mergeCell ref="G76:H76"/>
    <mergeCell ref="I76:J76"/>
    <mergeCell ref="K76:L76"/>
    <mergeCell ref="M76:N76"/>
    <mergeCell ref="A3:N3"/>
    <mergeCell ref="C4:H4"/>
    <mergeCell ref="I4:N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6"/>
  <sheetViews>
    <sheetView workbookViewId="0"/>
  </sheetViews>
  <sheetFormatPr defaultRowHeight="15" x14ac:dyDescent="0.25"/>
  <cols>
    <col min="1" max="1" width="25.7109375" style="1" customWidth="1"/>
    <col min="2" max="2" width="100.7109375" style="1" customWidth="1"/>
    <col min="3" max="3" width="12.7109375" style="1" customWidth="1"/>
    <col min="4" max="4" width="12.7109375" style="18" customWidth="1"/>
    <col min="5" max="5" width="12.7109375" style="1" customWidth="1"/>
    <col min="6" max="16384" width="9.140625" style="1"/>
  </cols>
  <sheetData>
    <row r="1" spans="1:5" ht="18.75" x14ac:dyDescent="0.3">
      <c r="A1" s="12" t="s">
        <v>60</v>
      </c>
    </row>
    <row r="3" spans="1:5" ht="15.75" thickBot="1" x14ac:dyDescent="0.3">
      <c r="A3" s="19" t="s">
        <v>61</v>
      </c>
      <c r="B3" s="19" t="s">
        <v>62</v>
      </c>
      <c r="C3" s="19" t="s">
        <v>63</v>
      </c>
      <c r="D3" s="20" t="s">
        <v>64</v>
      </c>
      <c r="E3" s="19" t="s">
        <v>65</v>
      </c>
    </row>
    <row r="4" spans="1:5" x14ac:dyDescent="0.25">
      <c r="A4" s="1" t="s">
        <v>66</v>
      </c>
      <c r="B4" s="1" t="s">
        <v>67</v>
      </c>
      <c r="C4" s="1">
        <v>147</v>
      </c>
      <c r="D4" s="18">
        <v>-0.99153269741203076</v>
      </c>
      <c r="E4" s="21">
        <v>7.8766733730171993E-133</v>
      </c>
    </row>
    <row r="5" spans="1:5" x14ac:dyDescent="0.25">
      <c r="A5" s="1" t="s">
        <v>68</v>
      </c>
      <c r="B5" s="1" t="s">
        <v>69</v>
      </c>
      <c r="C5" s="1">
        <v>198</v>
      </c>
      <c r="D5" s="18">
        <v>0.433830792209634</v>
      </c>
      <c r="E5" s="21">
        <v>6.3747626995009497E-54</v>
      </c>
    </row>
    <row r="6" spans="1:5" x14ac:dyDescent="0.25">
      <c r="A6" s="1" t="s">
        <v>70</v>
      </c>
      <c r="B6" s="1" t="s">
        <v>71</v>
      </c>
      <c r="C6" s="1">
        <v>122</v>
      </c>
      <c r="D6" s="18">
        <v>-0.27581350225537787</v>
      </c>
      <c r="E6" s="21">
        <v>6.2461313680458401E-28</v>
      </c>
    </row>
    <row r="7" spans="1:5" x14ac:dyDescent="0.25">
      <c r="A7" s="1" t="s">
        <v>72</v>
      </c>
      <c r="B7" s="1" t="s">
        <v>73</v>
      </c>
      <c r="C7" s="1">
        <v>51</v>
      </c>
      <c r="D7" s="18">
        <v>0.72835576657620282</v>
      </c>
      <c r="E7" s="21">
        <v>5.12593239656647E-23</v>
      </c>
    </row>
    <row r="8" spans="1:5" x14ac:dyDescent="0.25">
      <c r="A8" s="1" t="s">
        <v>74</v>
      </c>
      <c r="B8" s="1" t="s">
        <v>75</v>
      </c>
      <c r="C8" s="1">
        <v>190</v>
      </c>
      <c r="D8" s="18">
        <v>0.3615681061950487</v>
      </c>
      <c r="E8" s="21">
        <v>6.12744253947241E-23</v>
      </c>
    </row>
    <row r="9" spans="1:5" x14ac:dyDescent="0.25">
      <c r="A9" s="1" t="s">
        <v>76</v>
      </c>
      <c r="B9" s="1" t="s">
        <v>77</v>
      </c>
      <c r="C9" s="1">
        <v>206</v>
      </c>
      <c r="D9" s="18">
        <v>-0.16392903130034481</v>
      </c>
      <c r="E9" s="21">
        <v>1.2201779726505199E-22</v>
      </c>
    </row>
    <row r="10" spans="1:5" x14ac:dyDescent="0.25">
      <c r="A10" s="1" t="s">
        <v>78</v>
      </c>
      <c r="C10" s="1">
        <v>261</v>
      </c>
      <c r="D10" s="18">
        <v>0.23771649444240475</v>
      </c>
      <c r="E10" s="21">
        <v>1.8749348535938499E-22</v>
      </c>
    </row>
    <row r="11" spans="1:5" x14ac:dyDescent="0.25">
      <c r="A11" s="1" t="s">
        <v>79</v>
      </c>
      <c r="B11" s="1" t="s">
        <v>80</v>
      </c>
      <c r="C11" s="1">
        <v>37</v>
      </c>
      <c r="D11" s="18">
        <v>-0.4118743908392809</v>
      </c>
      <c r="E11" s="21">
        <v>4.0307097806343002E-22</v>
      </c>
    </row>
    <row r="12" spans="1:5" x14ac:dyDescent="0.25">
      <c r="A12" s="1" t="s">
        <v>81</v>
      </c>
      <c r="B12" s="1" t="s">
        <v>82</v>
      </c>
      <c r="C12" s="1">
        <v>83</v>
      </c>
      <c r="D12" s="18">
        <v>0.17411290343327515</v>
      </c>
      <c r="E12" s="21">
        <v>5.9642735268367897E-20</v>
      </c>
    </row>
    <row r="13" spans="1:5" x14ac:dyDescent="0.25">
      <c r="A13" s="1" t="s">
        <v>83</v>
      </c>
      <c r="B13" s="1" t="s">
        <v>84</v>
      </c>
      <c r="C13" s="1">
        <v>15</v>
      </c>
      <c r="D13" s="18">
        <v>7.4293101499153487</v>
      </c>
      <c r="E13" s="21">
        <v>1.19898632922441E-19</v>
      </c>
    </row>
    <row r="14" spans="1:5" x14ac:dyDescent="0.25">
      <c r="A14" s="1" t="s">
        <v>85</v>
      </c>
      <c r="B14" s="1" t="s">
        <v>86</v>
      </c>
      <c r="C14" s="1">
        <v>57</v>
      </c>
      <c r="D14" s="18">
        <v>-0.34110875095505261</v>
      </c>
      <c r="E14" s="21">
        <v>5.1943039955659499E-19</v>
      </c>
    </row>
    <row r="15" spans="1:5" x14ac:dyDescent="0.25">
      <c r="A15" s="1" t="s">
        <v>87</v>
      </c>
      <c r="B15" s="1" t="s">
        <v>88</v>
      </c>
      <c r="C15" s="1">
        <v>337</v>
      </c>
      <c r="D15" s="18">
        <v>0.13904262378771504</v>
      </c>
      <c r="E15" s="21">
        <v>7.4604548418013502E-19</v>
      </c>
    </row>
    <row r="16" spans="1:5" x14ac:dyDescent="0.25">
      <c r="A16" s="1" t="s">
        <v>89</v>
      </c>
      <c r="B16" s="1" t="s">
        <v>90</v>
      </c>
      <c r="C16" s="1">
        <v>108</v>
      </c>
      <c r="D16" s="18">
        <v>0.31701125394935853</v>
      </c>
      <c r="E16" s="21">
        <v>1.5126185962818799E-14</v>
      </c>
    </row>
    <row r="17" spans="1:5" x14ac:dyDescent="0.25">
      <c r="A17" s="1" t="s">
        <v>91</v>
      </c>
      <c r="B17" s="1" t="s">
        <v>92</v>
      </c>
      <c r="C17" s="1">
        <v>251</v>
      </c>
      <c r="D17" s="18">
        <v>0.19327532702488343</v>
      </c>
      <c r="E17" s="21">
        <v>1.7590755550210199E-14</v>
      </c>
    </row>
    <row r="18" spans="1:5" x14ac:dyDescent="0.25">
      <c r="A18" s="1" t="s">
        <v>93</v>
      </c>
      <c r="B18" s="1" t="s">
        <v>94</v>
      </c>
      <c r="C18" s="1">
        <v>46</v>
      </c>
      <c r="D18" s="18">
        <v>0.20760882278565104</v>
      </c>
      <c r="E18" s="21">
        <v>2.2641322976936601E-14</v>
      </c>
    </row>
    <row r="19" spans="1:5" x14ac:dyDescent="0.25">
      <c r="A19" s="1" t="s">
        <v>95</v>
      </c>
      <c r="B19" s="1" t="s">
        <v>96</v>
      </c>
      <c r="C19" s="1">
        <v>203</v>
      </c>
      <c r="D19" s="18">
        <v>0.16944304103778041</v>
      </c>
      <c r="E19" s="21">
        <v>2.9052928097684497E-14</v>
      </c>
    </row>
    <row r="20" spans="1:5" x14ac:dyDescent="0.25">
      <c r="A20" s="1" t="s">
        <v>97</v>
      </c>
      <c r="B20" s="1" t="s">
        <v>98</v>
      </c>
      <c r="C20" s="1">
        <v>40</v>
      </c>
      <c r="D20" s="18">
        <v>0.68227597198137868</v>
      </c>
      <c r="E20" s="21">
        <v>8.6422208122243406E-14</v>
      </c>
    </row>
    <row r="21" spans="1:5" x14ac:dyDescent="0.25">
      <c r="A21" s="1" t="s">
        <v>99</v>
      </c>
      <c r="B21" s="1" t="s">
        <v>100</v>
      </c>
      <c r="C21" s="1">
        <v>48</v>
      </c>
      <c r="D21" s="18">
        <v>0.34913101489595216</v>
      </c>
      <c r="E21" s="21">
        <v>1.2320427769352501E-13</v>
      </c>
    </row>
    <row r="22" spans="1:5" x14ac:dyDescent="0.25">
      <c r="A22" s="1" t="s">
        <v>101</v>
      </c>
      <c r="B22" s="1" t="s">
        <v>102</v>
      </c>
      <c r="C22" s="1">
        <v>484</v>
      </c>
      <c r="D22" s="18">
        <v>0.11989021486726081</v>
      </c>
      <c r="E22" s="21">
        <v>2.8988669234358101E-13</v>
      </c>
    </row>
    <row r="23" spans="1:5" x14ac:dyDescent="0.25">
      <c r="A23" s="1" t="s">
        <v>103</v>
      </c>
      <c r="B23" s="1" t="s">
        <v>104</v>
      </c>
      <c r="C23" s="1">
        <v>142</v>
      </c>
      <c r="D23" s="18">
        <v>-0.1295787103734318</v>
      </c>
      <c r="E23" s="21">
        <v>4.3946140452909398E-13</v>
      </c>
    </row>
    <row r="24" spans="1:5" x14ac:dyDescent="0.25">
      <c r="A24" s="1" t="s">
        <v>105</v>
      </c>
      <c r="B24" s="1" t="s">
        <v>106</v>
      </c>
      <c r="C24" s="1">
        <v>145</v>
      </c>
      <c r="D24" s="18">
        <v>0.13055968747691188</v>
      </c>
      <c r="E24" s="21">
        <v>4.6104470146598004E-13</v>
      </c>
    </row>
    <row r="25" spans="1:5" x14ac:dyDescent="0.25">
      <c r="A25" s="1" t="s">
        <v>107</v>
      </c>
      <c r="B25" s="1" t="s">
        <v>108</v>
      </c>
      <c r="C25" s="1">
        <v>42</v>
      </c>
      <c r="D25" s="18">
        <v>0.40253393873567272</v>
      </c>
      <c r="E25" s="21">
        <v>1.2097629816698099E-12</v>
      </c>
    </row>
    <row r="26" spans="1:5" x14ac:dyDescent="0.25">
      <c r="A26" s="1" t="s">
        <v>109</v>
      </c>
      <c r="B26" s="1" t="s">
        <v>110</v>
      </c>
      <c r="C26" s="1">
        <v>120</v>
      </c>
      <c r="D26" s="18">
        <v>-0.238392557204127</v>
      </c>
      <c r="E26" s="21">
        <v>1.65688488818494E-12</v>
      </c>
    </row>
    <row r="27" spans="1:5" x14ac:dyDescent="0.25">
      <c r="A27" s="1" t="s">
        <v>111</v>
      </c>
      <c r="B27" s="1" t="s">
        <v>112</v>
      </c>
      <c r="C27" s="1">
        <v>8</v>
      </c>
      <c r="D27" s="18">
        <v>1.0510245017988704</v>
      </c>
      <c r="E27" s="21">
        <v>1.7099433654036E-12</v>
      </c>
    </row>
    <row r="28" spans="1:5" x14ac:dyDescent="0.25">
      <c r="A28" s="1" t="s">
        <v>113</v>
      </c>
      <c r="B28" s="1" t="s">
        <v>114</v>
      </c>
      <c r="C28" s="1">
        <v>154</v>
      </c>
      <c r="D28" s="18">
        <v>0.30943228661052624</v>
      </c>
      <c r="E28" s="21">
        <v>2.2827954466810001E-12</v>
      </c>
    </row>
    <row r="29" spans="1:5" x14ac:dyDescent="0.25">
      <c r="A29" s="1" t="s">
        <v>115</v>
      </c>
      <c r="B29" s="1" t="s">
        <v>116</v>
      </c>
      <c r="C29" s="1">
        <v>69</v>
      </c>
      <c r="D29" s="18">
        <v>0.17326345930582043</v>
      </c>
      <c r="E29" s="21">
        <v>2.3611539814851099E-12</v>
      </c>
    </row>
    <row r="30" spans="1:5" x14ac:dyDescent="0.25">
      <c r="A30" s="1" t="s">
        <v>117</v>
      </c>
      <c r="B30" s="1" t="s">
        <v>118</v>
      </c>
      <c r="C30" s="1">
        <v>29</v>
      </c>
      <c r="D30" s="18">
        <v>0.75016881691826431</v>
      </c>
      <c r="E30" s="21">
        <v>3.8269876752283203E-12</v>
      </c>
    </row>
    <row r="31" spans="1:5" x14ac:dyDescent="0.25">
      <c r="A31" s="1" t="s">
        <v>119</v>
      </c>
      <c r="B31" s="1" t="s">
        <v>120</v>
      </c>
      <c r="C31" s="1">
        <v>80</v>
      </c>
      <c r="D31" s="18">
        <v>0.18922834478823231</v>
      </c>
      <c r="E31" s="21">
        <v>6.0506266243016601E-12</v>
      </c>
    </row>
    <row r="32" spans="1:5" x14ac:dyDescent="0.25">
      <c r="A32" s="1" t="s">
        <v>121</v>
      </c>
      <c r="B32" s="1" t="s">
        <v>122</v>
      </c>
      <c r="C32" s="1">
        <v>11</v>
      </c>
      <c r="D32" s="18">
        <v>1.0209602415704453</v>
      </c>
      <c r="E32" s="21">
        <v>9.7957690177541796E-12</v>
      </c>
    </row>
    <row r="33" spans="1:5" x14ac:dyDescent="0.25">
      <c r="A33" s="1" t="s">
        <v>123</v>
      </c>
      <c r="B33" s="1" t="s">
        <v>124</v>
      </c>
      <c r="C33" s="1">
        <v>8</v>
      </c>
      <c r="D33" s="18">
        <v>2.2145840478477274</v>
      </c>
      <c r="E33" s="21">
        <v>1.9917246151397201E-11</v>
      </c>
    </row>
    <row r="34" spans="1:5" x14ac:dyDescent="0.25">
      <c r="A34" s="1" t="s">
        <v>125</v>
      </c>
      <c r="B34" s="1" t="s">
        <v>126</v>
      </c>
      <c r="C34" s="1">
        <v>34</v>
      </c>
      <c r="D34" s="18">
        <v>0.35217147425859108</v>
      </c>
      <c r="E34" s="21">
        <v>2.4648317220113699E-11</v>
      </c>
    </row>
    <row r="35" spans="1:5" x14ac:dyDescent="0.25">
      <c r="A35" s="1" t="s">
        <v>127</v>
      </c>
      <c r="B35" s="1" t="s">
        <v>128</v>
      </c>
      <c r="C35" s="1">
        <v>227</v>
      </c>
      <c r="D35" s="18">
        <v>0.10792656394155525</v>
      </c>
      <c r="E35" s="21">
        <v>2.79180717685233E-11</v>
      </c>
    </row>
    <row r="36" spans="1:5" x14ac:dyDescent="0.25">
      <c r="A36" s="1" t="s">
        <v>129</v>
      </c>
      <c r="B36" s="1" t="s">
        <v>130</v>
      </c>
      <c r="C36" s="1">
        <v>460</v>
      </c>
      <c r="D36" s="18">
        <v>5.2755658762894037E-2</v>
      </c>
      <c r="E36" s="21">
        <v>1.04713057871885E-10</v>
      </c>
    </row>
    <row r="37" spans="1:5" x14ac:dyDescent="0.25">
      <c r="A37" s="1" t="s">
        <v>131</v>
      </c>
      <c r="B37" s="1" t="s">
        <v>132</v>
      </c>
      <c r="C37" s="1">
        <v>110</v>
      </c>
      <c r="D37" s="18">
        <v>0.29152575164298755</v>
      </c>
      <c r="E37" s="21">
        <v>1.2567668926620799E-10</v>
      </c>
    </row>
    <row r="38" spans="1:5" x14ac:dyDescent="0.25">
      <c r="A38" s="1" t="s">
        <v>133</v>
      </c>
      <c r="B38" s="1" t="s">
        <v>134</v>
      </c>
      <c r="C38" s="1">
        <v>84</v>
      </c>
      <c r="D38" s="18">
        <v>0.14621867546810763</v>
      </c>
      <c r="E38" s="21">
        <v>1.52492118039749E-10</v>
      </c>
    </row>
    <row r="39" spans="1:5" x14ac:dyDescent="0.25">
      <c r="A39" s="1" t="s">
        <v>135</v>
      </c>
      <c r="B39" s="1" t="s">
        <v>136</v>
      </c>
      <c r="C39" s="1">
        <v>93</v>
      </c>
      <c r="D39" s="18">
        <v>0.13938754912722823</v>
      </c>
      <c r="E39" s="21">
        <v>1.5703669623771301E-10</v>
      </c>
    </row>
    <row r="40" spans="1:5" x14ac:dyDescent="0.25">
      <c r="A40" s="1" t="s">
        <v>137</v>
      </c>
      <c r="B40" s="1" t="s">
        <v>138</v>
      </c>
      <c r="C40" s="1">
        <v>43</v>
      </c>
      <c r="D40" s="18">
        <v>-0.31855846175405267</v>
      </c>
      <c r="E40" s="21">
        <v>1.7314455439294299E-10</v>
      </c>
    </row>
    <row r="41" spans="1:5" x14ac:dyDescent="0.25">
      <c r="A41" s="1" t="s">
        <v>139</v>
      </c>
      <c r="B41" s="1" t="s">
        <v>140</v>
      </c>
      <c r="C41" s="1">
        <v>410</v>
      </c>
      <c r="D41" s="18">
        <v>0.22070745745625112</v>
      </c>
      <c r="E41" s="21">
        <v>3.0953597103778502E-10</v>
      </c>
    </row>
    <row r="42" spans="1:5" x14ac:dyDescent="0.25">
      <c r="A42" s="1" t="s">
        <v>141</v>
      </c>
      <c r="B42" s="1" t="s">
        <v>142</v>
      </c>
      <c r="C42" s="1">
        <v>116</v>
      </c>
      <c r="D42" s="18">
        <v>9.6079021104594473E-2</v>
      </c>
      <c r="E42" s="21">
        <v>3.2317021949659502E-10</v>
      </c>
    </row>
    <row r="43" spans="1:5" x14ac:dyDescent="0.25">
      <c r="A43" s="1" t="s">
        <v>143</v>
      </c>
      <c r="B43" s="1" t="s">
        <v>144</v>
      </c>
      <c r="C43" s="1">
        <v>167</v>
      </c>
      <c r="D43" s="18">
        <v>0.11772826140307807</v>
      </c>
      <c r="E43" s="21">
        <v>3.2317021949659502E-10</v>
      </c>
    </row>
    <row r="44" spans="1:5" x14ac:dyDescent="0.25">
      <c r="A44" s="1" t="s">
        <v>145</v>
      </c>
      <c r="B44" s="1" t="s">
        <v>146</v>
      </c>
      <c r="C44" s="1">
        <v>100</v>
      </c>
      <c r="D44" s="18">
        <v>0.17982911366208254</v>
      </c>
      <c r="E44" s="21">
        <v>3.51554469304379E-10</v>
      </c>
    </row>
    <row r="45" spans="1:5" x14ac:dyDescent="0.25">
      <c r="A45" s="1" t="s">
        <v>147</v>
      </c>
      <c r="B45" s="1" t="s">
        <v>148</v>
      </c>
      <c r="C45" s="1">
        <v>410</v>
      </c>
      <c r="D45" s="18">
        <v>3.3813709451081815E-2</v>
      </c>
      <c r="E45" s="21">
        <v>4.6954119338715503E-10</v>
      </c>
    </row>
    <row r="46" spans="1:5" x14ac:dyDescent="0.25">
      <c r="A46" s="1" t="s">
        <v>149</v>
      </c>
      <c r="B46" s="1" t="s">
        <v>150</v>
      </c>
      <c r="C46" s="1">
        <v>207</v>
      </c>
      <c r="D46" s="18">
        <v>3.4990041248088979E-2</v>
      </c>
      <c r="E46" s="21">
        <v>1.2897146887166399E-9</v>
      </c>
    </row>
    <row r="47" spans="1:5" x14ac:dyDescent="0.25">
      <c r="A47" s="1" t="s">
        <v>151</v>
      </c>
      <c r="B47" s="1" t="s">
        <v>152</v>
      </c>
      <c r="C47" s="1">
        <v>323</v>
      </c>
      <c r="D47" s="18">
        <v>6.9504300464938412E-2</v>
      </c>
      <c r="E47" s="21">
        <v>1.58549565350033E-9</v>
      </c>
    </row>
    <row r="48" spans="1:5" x14ac:dyDescent="0.25">
      <c r="A48" s="1" t="s">
        <v>153</v>
      </c>
      <c r="B48" s="1" t="s">
        <v>154</v>
      </c>
      <c r="C48" s="1">
        <v>42</v>
      </c>
      <c r="D48" s="18">
        <v>0.27936362639382256</v>
      </c>
      <c r="E48" s="21">
        <v>1.81042212051889E-9</v>
      </c>
    </row>
    <row r="49" spans="1:5" x14ac:dyDescent="0.25">
      <c r="A49" s="1" t="s">
        <v>155</v>
      </c>
      <c r="B49" s="1" t="s">
        <v>156</v>
      </c>
      <c r="C49" s="1">
        <v>560</v>
      </c>
      <c r="D49" s="18">
        <v>4.8819735644512675E-2</v>
      </c>
      <c r="E49" s="21">
        <v>1.8889184254789798E-9</v>
      </c>
    </row>
    <row r="50" spans="1:5" x14ac:dyDescent="0.25">
      <c r="A50" s="1" t="s">
        <v>157</v>
      </c>
      <c r="B50" s="1" t="s">
        <v>158</v>
      </c>
      <c r="C50" s="1">
        <v>188</v>
      </c>
      <c r="D50" s="18">
        <v>6.8865364502340071E-2</v>
      </c>
      <c r="E50" s="21">
        <v>2.3936747356276599E-9</v>
      </c>
    </row>
    <row r="51" spans="1:5" x14ac:dyDescent="0.25">
      <c r="A51" s="1" t="s">
        <v>159</v>
      </c>
      <c r="B51" s="1" t="s">
        <v>160</v>
      </c>
      <c r="C51" s="1">
        <v>57</v>
      </c>
      <c r="D51" s="18">
        <v>0.31841221096124661</v>
      </c>
      <c r="E51" s="21">
        <v>2.9421935031829902E-9</v>
      </c>
    </row>
    <row r="52" spans="1:5" x14ac:dyDescent="0.25">
      <c r="A52" s="1" t="s">
        <v>161</v>
      </c>
      <c r="B52" s="1" t="s">
        <v>162</v>
      </c>
      <c r="C52" s="1">
        <v>254</v>
      </c>
      <c r="D52" s="18">
        <v>-7.8576571154353417E-2</v>
      </c>
      <c r="E52" s="21">
        <v>4.4024342309843798E-9</v>
      </c>
    </row>
    <row r="53" spans="1:5" x14ac:dyDescent="0.25">
      <c r="A53" s="1" t="s">
        <v>163</v>
      </c>
      <c r="B53" s="1" t="s">
        <v>164</v>
      </c>
      <c r="C53" s="1">
        <v>235</v>
      </c>
      <c r="D53" s="18">
        <v>8.2799259985213522E-2</v>
      </c>
      <c r="E53" s="21">
        <v>4.5361468792490896E-9</v>
      </c>
    </row>
    <row r="54" spans="1:5" x14ac:dyDescent="0.25">
      <c r="A54" s="1" t="s">
        <v>165</v>
      </c>
      <c r="B54" s="1" t="s">
        <v>166</v>
      </c>
      <c r="C54" s="1">
        <v>94</v>
      </c>
      <c r="D54" s="18">
        <v>0.14708200885128828</v>
      </c>
      <c r="E54" s="21">
        <v>4.7444378701754703E-9</v>
      </c>
    </row>
    <row r="55" spans="1:5" x14ac:dyDescent="0.25">
      <c r="A55" s="1" t="s">
        <v>167</v>
      </c>
      <c r="B55" s="1" t="s">
        <v>168</v>
      </c>
      <c r="C55" s="1">
        <v>182</v>
      </c>
      <c r="D55" s="18">
        <v>9.1219495355275557E-2</v>
      </c>
      <c r="E55" s="21">
        <v>6.4765219035808902E-9</v>
      </c>
    </row>
    <row r="56" spans="1:5" x14ac:dyDescent="0.25">
      <c r="A56" s="1" t="s">
        <v>169</v>
      </c>
      <c r="B56" s="1" t="s">
        <v>170</v>
      </c>
      <c r="C56" s="1">
        <v>71</v>
      </c>
      <c r="D56" s="18">
        <v>0.12698440216242729</v>
      </c>
      <c r="E56" s="21">
        <v>7.29987216912696E-9</v>
      </c>
    </row>
    <row r="57" spans="1:5" x14ac:dyDescent="0.25">
      <c r="A57" s="1" t="s">
        <v>171</v>
      </c>
      <c r="B57" s="1" t="s">
        <v>172</v>
      </c>
      <c r="C57" s="1">
        <v>19</v>
      </c>
      <c r="D57" s="18">
        <v>0.71788610409531128</v>
      </c>
      <c r="E57" s="21">
        <v>1.02555788930257E-8</v>
      </c>
    </row>
    <row r="58" spans="1:5" x14ac:dyDescent="0.25">
      <c r="A58" s="1" t="s">
        <v>173</v>
      </c>
      <c r="B58" s="1" t="s">
        <v>174</v>
      </c>
      <c r="C58" s="1">
        <v>847</v>
      </c>
      <c r="D58" s="18">
        <v>5.743983193315319E-2</v>
      </c>
      <c r="E58" s="21">
        <v>1.11576253032023E-8</v>
      </c>
    </row>
    <row r="59" spans="1:5" x14ac:dyDescent="0.25">
      <c r="A59" s="1" t="s">
        <v>175</v>
      </c>
      <c r="B59" s="1" t="s">
        <v>176</v>
      </c>
      <c r="C59" s="1">
        <v>8</v>
      </c>
      <c r="D59" s="18">
        <v>-1.489241002397812</v>
      </c>
      <c r="E59" s="21">
        <v>1.50069890265808E-8</v>
      </c>
    </row>
    <row r="60" spans="1:5" x14ac:dyDescent="0.25">
      <c r="A60" s="1" t="s">
        <v>177</v>
      </c>
      <c r="B60" s="1" t="s">
        <v>178</v>
      </c>
      <c r="C60" s="1">
        <v>743</v>
      </c>
      <c r="D60" s="18">
        <v>8.1905141928672986E-2</v>
      </c>
      <c r="E60" s="21">
        <v>1.6426606529634901E-8</v>
      </c>
    </row>
    <row r="61" spans="1:5" x14ac:dyDescent="0.25">
      <c r="A61" s="1" t="s">
        <v>179</v>
      </c>
      <c r="B61" s="1" t="s">
        <v>180</v>
      </c>
      <c r="C61" s="1">
        <v>16</v>
      </c>
      <c r="D61" s="18">
        <v>0.64077315141303848</v>
      </c>
      <c r="E61" s="21">
        <v>2.1131555056272098E-8</v>
      </c>
    </row>
    <row r="62" spans="1:5" x14ac:dyDescent="0.25">
      <c r="A62" s="1" t="s">
        <v>181</v>
      </c>
      <c r="B62" s="1" t="s">
        <v>182</v>
      </c>
      <c r="C62" s="1">
        <v>37</v>
      </c>
      <c r="D62" s="18">
        <v>0.26785882655214899</v>
      </c>
      <c r="E62" s="21">
        <v>2.16887861897279E-8</v>
      </c>
    </row>
    <row r="63" spans="1:5" x14ac:dyDescent="0.25">
      <c r="A63" s="1" t="s">
        <v>183</v>
      </c>
      <c r="B63" s="1" t="s">
        <v>184</v>
      </c>
      <c r="C63" s="1">
        <v>10</v>
      </c>
      <c r="D63" s="18">
        <v>1.1592884674109614</v>
      </c>
      <c r="E63" s="21">
        <v>2.49503961100899E-8</v>
      </c>
    </row>
    <row r="64" spans="1:5" x14ac:dyDescent="0.25">
      <c r="A64" s="1" t="s">
        <v>185</v>
      </c>
      <c r="B64" s="1" t="s">
        <v>186</v>
      </c>
      <c r="C64" s="1">
        <v>119</v>
      </c>
      <c r="D64" s="18">
        <v>-6.1802751349139005E-2</v>
      </c>
      <c r="E64" s="21">
        <v>3.1086436789814401E-8</v>
      </c>
    </row>
    <row r="65" spans="1:5" x14ac:dyDescent="0.25">
      <c r="A65" s="1" t="s">
        <v>187</v>
      </c>
      <c r="B65" s="1" t="s">
        <v>188</v>
      </c>
      <c r="C65" s="1">
        <v>522</v>
      </c>
      <c r="D65" s="18">
        <v>4.6299503686171022E-2</v>
      </c>
      <c r="E65" s="21">
        <v>4.1249996144001703E-8</v>
      </c>
    </row>
    <row r="66" spans="1:5" x14ac:dyDescent="0.25">
      <c r="A66" s="1" t="s">
        <v>189</v>
      </c>
      <c r="B66" s="1" t="s">
        <v>190</v>
      </c>
      <c r="C66" s="1">
        <v>193</v>
      </c>
      <c r="D66" s="18">
        <v>0.11216879574337031</v>
      </c>
      <c r="E66" s="21">
        <v>4.5191947368719502E-8</v>
      </c>
    </row>
    <row r="67" spans="1:5" x14ac:dyDescent="0.25">
      <c r="A67" s="1" t="s">
        <v>191</v>
      </c>
      <c r="B67" s="1" t="s">
        <v>192</v>
      </c>
      <c r="C67" s="1">
        <v>42</v>
      </c>
      <c r="D67" s="18">
        <v>0.15934898011454346</v>
      </c>
      <c r="E67" s="21">
        <v>5.30578827494931E-8</v>
      </c>
    </row>
    <row r="68" spans="1:5" x14ac:dyDescent="0.25">
      <c r="A68" s="1" t="s">
        <v>193</v>
      </c>
      <c r="B68" s="1" t="s">
        <v>194</v>
      </c>
      <c r="C68" s="1">
        <v>148</v>
      </c>
      <c r="D68" s="18">
        <v>-0.12324768731037089</v>
      </c>
      <c r="E68" s="21">
        <v>5.8461120621555597E-8</v>
      </c>
    </row>
    <row r="69" spans="1:5" x14ac:dyDescent="0.25">
      <c r="A69" s="1" t="s">
        <v>195</v>
      </c>
      <c r="B69" s="1" t="s">
        <v>196</v>
      </c>
      <c r="C69" s="1">
        <v>106</v>
      </c>
      <c r="D69" s="18">
        <v>-9.6342253962717506E-2</v>
      </c>
      <c r="E69" s="21">
        <v>6.8370413103088699E-8</v>
      </c>
    </row>
    <row r="70" spans="1:5" x14ac:dyDescent="0.25">
      <c r="A70" s="1" t="s">
        <v>197</v>
      </c>
      <c r="B70" s="1" t="s">
        <v>198</v>
      </c>
      <c r="C70" s="1">
        <v>33</v>
      </c>
      <c r="D70" s="18">
        <v>0.26358941088225279</v>
      </c>
      <c r="E70" s="21">
        <v>8.1701502579914999E-8</v>
      </c>
    </row>
    <row r="71" spans="1:5" x14ac:dyDescent="0.25">
      <c r="A71" s="1" t="s">
        <v>199</v>
      </c>
      <c r="B71" s="1" t="s">
        <v>200</v>
      </c>
      <c r="C71" s="1">
        <v>41</v>
      </c>
      <c r="D71" s="18">
        <v>-0.15977001364726276</v>
      </c>
      <c r="E71" s="21">
        <v>8.1701502579914999E-8</v>
      </c>
    </row>
    <row r="72" spans="1:5" x14ac:dyDescent="0.25">
      <c r="A72" s="1" t="s">
        <v>201</v>
      </c>
      <c r="B72" s="1" t="s">
        <v>202</v>
      </c>
      <c r="C72" s="1">
        <v>7</v>
      </c>
      <c r="D72" s="18">
        <v>1.5837243661664822</v>
      </c>
      <c r="E72" s="21">
        <v>8.7089052924424002E-8</v>
      </c>
    </row>
    <row r="73" spans="1:5" x14ac:dyDescent="0.25">
      <c r="A73" s="1" t="s">
        <v>203</v>
      </c>
      <c r="B73" s="1" t="s">
        <v>204</v>
      </c>
      <c r="C73" s="1">
        <v>286</v>
      </c>
      <c r="D73" s="18">
        <v>4.7211997533891562E-2</v>
      </c>
      <c r="E73" s="21">
        <v>8.8114252104895996E-8</v>
      </c>
    </row>
    <row r="74" spans="1:5" x14ac:dyDescent="0.25">
      <c r="A74" s="1" t="s">
        <v>205</v>
      </c>
      <c r="C74" s="1">
        <v>15</v>
      </c>
      <c r="D74" s="18">
        <v>-1.0321617879648946</v>
      </c>
      <c r="E74" s="21">
        <v>8.8114252104895996E-8</v>
      </c>
    </row>
    <row r="75" spans="1:5" x14ac:dyDescent="0.25">
      <c r="A75" s="1" t="s">
        <v>206</v>
      </c>
      <c r="B75" s="1" t="s">
        <v>207</v>
      </c>
      <c r="C75" s="1">
        <v>258</v>
      </c>
      <c r="D75" s="18">
        <v>8.8742240808270798E-2</v>
      </c>
      <c r="E75" s="21">
        <v>9.6045361820474094E-8</v>
      </c>
    </row>
    <row r="76" spans="1:5" x14ac:dyDescent="0.25">
      <c r="A76" s="1" t="s">
        <v>208</v>
      </c>
      <c r="B76" s="1" t="s">
        <v>209</v>
      </c>
      <c r="C76" s="1">
        <v>36</v>
      </c>
      <c r="D76" s="18">
        <v>-0.14626203733467669</v>
      </c>
      <c r="E76" s="21">
        <v>1.07504462198169E-7</v>
      </c>
    </row>
    <row r="77" spans="1:5" x14ac:dyDescent="0.25">
      <c r="A77" s="1" t="s">
        <v>210</v>
      </c>
      <c r="B77" s="1" t="s">
        <v>211</v>
      </c>
      <c r="C77" s="1">
        <v>16</v>
      </c>
      <c r="D77" s="18">
        <v>-0.69364657833604648</v>
      </c>
      <c r="E77" s="21">
        <v>1.1696390094711499E-7</v>
      </c>
    </row>
    <row r="78" spans="1:5" x14ac:dyDescent="0.25">
      <c r="A78" s="1" t="s">
        <v>212</v>
      </c>
      <c r="B78" s="1" t="s">
        <v>213</v>
      </c>
      <c r="C78" s="1">
        <v>526</v>
      </c>
      <c r="D78" s="18">
        <v>2.9538576971659094E-2</v>
      </c>
      <c r="E78" s="21">
        <v>1.18811990752676E-7</v>
      </c>
    </row>
    <row r="79" spans="1:5" x14ac:dyDescent="0.25">
      <c r="A79" s="1" t="s">
        <v>214</v>
      </c>
      <c r="B79" s="1" t="s">
        <v>215</v>
      </c>
      <c r="C79" s="1">
        <v>63</v>
      </c>
      <c r="D79" s="18">
        <v>0.28800430242394631</v>
      </c>
      <c r="E79" s="21">
        <v>1.2355125739842E-7</v>
      </c>
    </row>
    <row r="80" spans="1:5" x14ac:dyDescent="0.25">
      <c r="A80" s="1" t="s">
        <v>216</v>
      </c>
      <c r="B80" s="1" t="s">
        <v>217</v>
      </c>
      <c r="C80" s="1">
        <v>328</v>
      </c>
      <c r="D80" s="18">
        <v>0.12205526903875424</v>
      </c>
      <c r="E80" s="21">
        <v>1.30569516041964E-7</v>
      </c>
    </row>
    <row r="81" spans="1:5" x14ac:dyDescent="0.25">
      <c r="A81" s="1" t="s">
        <v>218</v>
      </c>
      <c r="B81" s="1" t="s">
        <v>219</v>
      </c>
      <c r="C81" s="1">
        <v>198</v>
      </c>
      <c r="D81" s="18">
        <v>5.006762453501349E-2</v>
      </c>
      <c r="E81" s="21">
        <v>1.32713942969546E-7</v>
      </c>
    </row>
    <row r="82" spans="1:5" x14ac:dyDescent="0.25">
      <c r="A82" s="1" t="s">
        <v>220</v>
      </c>
      <c r="C82" s="1">
        <v>193</v>
      </c>
      <c r="D82" s="18">
        <v>0.16730845413183507</v>
      </c>
      <c r="E82" s="21">
        <v>1.32713942969546E-7</v>
      </c>
    </row>
    <row r="83" spans="1:5" x14ac:dyDescent="0.25">
      <c r="A83" s="1" t="s">
        <v>221</v>
      </c>
      <c r="B83" s="1" t="s">
        <v>222</v>
      </c>
      <c r="C83" s="1">
        <v>157</v>
      </c>
      <c r="D83" s="18">
        <v>7.2831317116511918E-2</v>
      </c>
      <c r="E83" s="21">
        <v>1.34290001179213E-7</v>
      </c>
    </row>
    <row r="84" spans="1:5" x14ac:dyDescent="0.25">
      <c r="A84" s="1" t="s">
        <v>223</v>
      </c>
      <c r="B84" s="1" t="s">
        <v>224</v>
      </c>
      <c r="C84" s="1">
        <v>43</v>
      </c>
      <c r="D84" s="18">
        <v>0.20378859773226241</v>
      </c>
      <c r="E84" s="21">
        <v>1.63366532979204E-7</v>
      </c>
    </row>
    <row r="85" spans="1:5" x14ac:dyDescent="0.25">
      <c r="A85" s="1" t="s">
        <v>225</v>
      </c>
      <c r="B85" s="1" t="s">
        <v>226</v>
      </c>
      <c r="C85" s="1">
        <v>105</v>
      </c>
      <c r="D85" s="18">
        <v>9.2936625726946664E-2</v>
      </c>
      <c r="E85" s="21">
        <v>1.9538855627259101E-7</v>
      </c>
    </row>
    <row r="86" spans="1:5" x14ac:dyDescent="0.25">
      <c r="A86" s="1" t="s">
        <v>227</v>
      </c>
      <c r="B86" s="1" t="s">
        <v>228</v>
      </c>
      <c r="C86" s="1">
        <v>90</v>
      </c>
      <c r="D86" s="18">
        <v>-7.3010376042608099E-2</v>
      </c>
      <c r="E86" s="21">
        <v>2.0343587279702201E-7</v>
      </c>
    </row>
    <row r="87" spans="1:5" x14ac:dyDescent="0.25">
      <c r="A87" s="1" t="s">
        <v>229</v>
      </c>
      <c r="B87" s="1" t="s">
        <v>230</v>
      </c>
      <c r="C87" s="1">
        <v>27</v>
      </c>
      <c r="D87" s="18">
        <v>0.23740123700126348</v>
      </c>
      <c r="E87" s="21">
        <v>2.4710714067744001E-7</v>
      </c>
    </row>
    <row r="88" spans="1:5" x14ac:dyDescent="0.25">
      <c r="A88" s="1" t="s">
        <v>231</v>
      </c>
      <c r="B88" s="1" t="s">
        <v>232</v>
      </c>
      <c r="C88" s="1">
        <v>6</v>
      </c>
      <c r="D88" s="18">
        <v>1.3304207719761423</v>
      </c>
      <c r="E88" s="21">
        <v>2.4710714067744001E-7</v>
      </c>
    </row>
    <row r="89" spans="1:5" x14ac:dyDescent="0.25">
      <c r="A89" s="1" t="s">
        <v>233</v>
      </c>
      <c r="B89" s="1" t="s">
        <v>234</v>
      </c>
      <c r="C89" s="1">
        <v>12</v>
      </c>
      <c r="D89" s="18">
        <v>0.94706046771026509</v>
      </c>
      <c r="E89" s="21">
        <v>2.95508833925302E-7</v>
      </c>
    </row>
    <row r="90" spans="1:5" x14ac:dyDescent="0.25">
      <c r="A90" s="1" t="s">
        <v>235</v>
      </c>
      <c r="B90" s="1" t="s">
        <v>236</v>
      </c>
      <c r="C90" s="1">
        <v>49</v>
      </c>
      <c r="D90" s="18">
        <v>0.3942034759628843</v>
      </c>
      <c r="E90" s="21">
        <v>3.0450526932318998E-7</v>
      </c>
    </row>
    <row r="91" spans="1:5" x14ac:dyDescent="0.25">
      <c r="A91" s="1" t="s">
        <v>237</v>
      </c>
      <c r="B91" s="1" t="s">
        <v>238</v>
      </c>
      <c r="C91" s="1">
        <v>122</v>
      </c>
      <c r="D91" s="18">
        <v>9.7954278613118589E-2</v>
      </c>
      <c r="E91" s="21">
        <v>3.1764567690207799E-7</v>
      </c>
    </row>
    <row r="92" spans="1:5" x14ac:dyDescent="0.25">
      <c r="A92" s="1" t="s">
        <v>239</v>
      </c>
      <c r="B92" s="1" t="s">
        <v>240</v>
      </c>
      <c r="C92" s="1">
        <v>86</v>
      </c>
      <c r="D92" s="18">
        <v>0.13279170647413574</v>
      </c>
      <c r="E92" s="21">
        <v>3.2312448038711602E-7</v>
      </c>
    </row>
    <row r="93" spans="1:5" x14ac:dyDescent="0.25">
      <c r="A93" s="1" t="s">
        <v>241</v>
      </c>
      <c r="B93" s="1" t="s">
        <v>242</v>
      </c>
      <c r="C93" s="1">
        <v>1258</v>
      </c>
      <c r="D93" s="18">
        <v>5.2234002483792411E-2</v>
      </c>
      <c r="E93" s="21">
        <v>3.4032416077910802E-7</v>
      </c>
    </row>
    <row r="94" spans="1:5" x14ac:dyDescent="0.25">
      <c r="A94" s="1" t="s">
        <v>243</v>
      </c>
      <c r="B94" s="1" t="s">
        <v>244</v>
      </c>
      <c r="C94" s="1">
        <v>241</v>
      </c>
      <c r="D94" s="18">
        <v>5.13243773404468E-2</v>
      </c>
      <c r="E94" s="21">
        <v>3.6902974760849799E-7</v>
      </c>
    </row>
    <row r="95" spans="1:5" x14ac:dyDescent="0.25">
      <c r="A95" s="1" t="s">
        <v>245</v>
      </c>
      <c r="B95" s="1" t="s">
        <v>246</v>
      </c>
      <c r="C95" s="1">
        <v>36</v>
      </c>
      <c r="D95" s="18">
        <v>0.1522604058459561</v>
      </c>
      <c r="E95" s="21">
        <v>3.9159230064375998E-7</v>
      </c>
    </row>
    <row r="96" spans="1:5" x14ac:dyDescent="0.25">
      <c r="A96" s="1" t="s">
        <v>247</v>
      </c>
      <c r="B96" s="1" t="s">
        <v>248</v>
      </c>
      <c r="C96" s="1">
        <v>202</v>
      </c>
      <c r="D96" s="18">
        <v>5.4053568730021984E-2</v>
      </c>
      <c r="E96" s="21">
        <v>4.2841649601584599E-7</v>
      </c>
    </row>
    <row r="97" spans="1:5" x14ac:dyDescent="0.25">
      <c r="A97" s="1" t="s">
        <v>249</v>
      </c>
      <c r="B97" s="1" t="s">
        <v>250</v>
      </c>
      <c r="C97" s="1">
        <v>471</v>
      </c>
      <c r="D97" s="18">
        <v>3.6147101816686573E-2</v>
      </c>
      <c r="E97" s="21">
        <v>4.67236738402199E-7</v>
      </c>
    </row>
    <row r="98" spans="1:5" x14ac:dyDescent="0.25">
      <c r="A98" s="1" t="s">
        <v>251</v>
      </c>
      <c r="B98" s="1" t="s">
        <v>156</v>
      </c>
      <c r="C98" s="1">
        <v>5</v>
      </c>
      <c r="D98" s="18">
        <v>-1.7831552271838655</v>
      </c>
      <c r="E98" s="21">
        <v>4.67236738402199E-7</v>
      </c>
    </row>
    <row r="99" spans="1:5" x14ac:dyDescent="0.25">
      <c r="A99" s="1" t="s">
        <v>252</v>
      </c>
      <c r="B99" s="1" t="s">
        <v>253</v>
      </c>
      <c r="C99" s="1">
        <v>8</v>
      </c>
      <c r="D99" s="18">
        <v>-0.91453686453857697</v>
      </c>
      <c r="E99" s="21">
        <v>4.67236738402199E-7</v>
      </c>
    </row>
    <row r="100" spans="1:5" x14ac:dyDescent="0.25">
      <c r="A100" s="1" t="s">
        <v>254</v>
      </c>
      <c r="B100" s="1" t="s">
        <v>255</v>
      </c>
      <c r="C100" s="1">
        <v>41</v>
      </c>
      <c r="D100" s="18">
        <v>9.8079134669077639E-2</v>
      </c>
      <c r="E100" s="21">
        <v>4.8610697109046595E-7</v>
      </c>
    </row>
    <row r="101" spans="1:5" x14ac:dyDescent="0.25">
      <c r="A101" s="1" t="s">
        <v>256</v>
      </c>
      <c r="B101" s="1" t="s">
        <v>257</v>
      </c>
      <c r="C101" s="1">
        <v>43</v>
      </c>
      <c r="D101" s="18">
        <v>0.43509297748253867</v>
      </c>
      <c r="E101" s="21">
        <v>4.9007860730857303E-7</v>
      </c>
    </row>
    <row r="102" spans="1:5" x14ac:dyDescent="0.25">
      <c r="A102" s="1" t="s">
        <v>258</v>
      </c>
      <c r="B102" s="1" t="s">
        <v>259</v>
      </c>
      <c r="C102" s="1">
        <v>10</v>
      </c>
      <c r="D102" s="18">
        <v>0.62131414331317747</v>
      </c>
      <c r="E102" s="21">
        <v>4.9411124214649602E-7</v>
      </c>
    </row>
    <row r="103" spans="1:5" x14ac:dyDescent="0.25">
      <c r="A103" s="1" t="s">
        <v>260</v>
      </c>
      <c r="B103" s="1" t="s">
        <v>261</v>
      </c>
      <c r="C103" s="1">
        <v>187</v>
      </c>
      <c r="D103" s="18">
        <v>0.14269965760718115</v>
      </c>
      <c r="E103" s="21">
        <v>4.9795719615319998E-7</v>
      </c>
    </row>
    <row r="104" spans="1:5" x14ac:dyDescent="0.25">
      <c r="A104" s="1" t="s">
        <v>262</v>
      </c>
      <c r="B104" s="1" t="s">
        <v>263</v>
      </c>
      <c r="C104" s="1">
        <v>302</v>
      </c>
      <c r="D104" s="18">
        <v>5.2201455504915506E-2</v>
      </c>
      <c r="E104" s="21">
        <v>5.3124305286298405E-7</v>
      </c>
    </row>
    <row r="105" spans="1:5" x14ac:dyDescent="0.25">
      <c r="A105" s="1" t="s">
        <v>264</v>
      </c>
      <c r="B105" s="1" t="s">
        <v>265</v>
      </c>
      <c r="C105" s="1">
        <v>159</v>
      </c>
      <c r="D105" s="18">
        <v>6.937803831428184E-2</v>
      </c>
      <c r="E105" s="21">
        <v>5.4754630932278796E-7</v>
      </c>
    </row>
    <row r="106" spans="1:5" x14ac:dyDescent="0.25">
      <c r="A106" s="1" t="s">
        <v>266</v>
      </c>
      <c r="B106" s="1" t="s">
        <v>267</v>
      </c>
      <c r="C106" s="1">
        <v>70</v>
      </c>
      <c r="D106" s="18">
        <v>0.22261524189387916</v>
      </c>
      <c r="E106" s="21">
        <v>5.8240298279912904E-7</v>
      </c>
    </row>
    <row r="107" spans="1:5" x14ac:dyDescent="0.25">
      <c r="A107" s="1" t="s">
        <v>268</v>
      </c>
      <c r="B107" s="1" t="s">
        <v>269</v>
      </c>
      <c r="C107" s="1">
        <v>27</v>
      </c>
      <c r="D107" s="18">
        <v>0.19817667670457748</v>
      </c>
      <c r="E107" s="21">
        <v>5.8240298279912904E-7</v>
      </c>
    </row>
    <row r="108" spans="1:5" x14ac:dyDescent="0.25">
      <c r="A108" s="1" t="s">
        <v>270</v>
      </c>
      <c r="B108" s="1" t="s">
        <v>271</v>
      </c>
      <c r="C108" s="1">
        <v>195</v>
      </c>
      <c r="D108" s="18">
        <v>0.1051036063181035</v>
      </c>
      <c r="E108" s="21">
        <v>6.67928549514673E-7</v>
      </c>
    </row>
    <row r="109" spans="1:5" x14ac:dyDescent="0.25">
      <c r="A109" s="1" t="s">
        <v>272</v>
      </c>
      <c r="B109" s="1" t="s">
        <v>273</v>
      </c>
      <c r="C109" s="1">
        <v>301</v>
      </c>
      <c r="D109" s="18">
        <v>0.13753967487924229</v>
      </c>
      <c r="E109" s="21">
        <v>6.6885822510548296E-7</v>
      </c>
    </row>
    <row r="110" spans="1:5" x14ac:dyDescent="0.25">
      <c r="A110" s="1" t="s">
        <v>274</v>
      </c>
      <c r="B110" s="1" t="s">
        <v>275</v>
      </c>
      <c r="C110" s="1">
        <v>230</v>
      </c>
      <c r="D110" s="18">
        <v>-1.580164730456992E-2</v>
      </c>
      <c r="E110" s="21">
        <v>6.8566546756175198E-7</v>
      </c>
    </row>
    <row r="111" spans="1:5" x14ac:dyDescent="0.25">
      <c r="A111" s="1" t="s">
        <v>276</v>
      </c>
      <c r="B111" s="1" t="s">
        <v>277</v>
      </c>
      <c r="C111" s="1">
        <v>130</v>
      </c>
      <c r="D111" s="18">
        <v>0.17831191820708395</v>
      </c>
      <c r="E111" s="21">
        <v>6.9614999730291601E-7</v>
      </c>
    </row>
    <row r="112" spans="1:5" x14ac:dyDescent="0.25">
      <c r="A112" s="1" t="s">
        <v>278</v>
      </c>
      <c r="B112" s="1" t="s">
        <v>279</v>
      </c>
      <c r="C112" s="1">
        <v>32</v>
      </c>
      <c r="D112" s="18">
        <v>-0.36270997600912047</v>
      </c>
      <c r="E112" s="21">
        <v>7.2266166796514899E-7</v>
      </c>
    </row>
    <row r="113" spans="1:5" x14ac:dyDescent="0.25">
      <c r="A113" s="1" t="s">
        <v>280</v>
      </c>
      <c r="B113" s="1" t="s">
        <v>281</v>
      </c>
      <c r="C113" s="1">
        <v>7</v>
      </c>
      <c r="D113" s="18">
        <v>0.97240879162780847</v>
      </c>
      <c r="E113" s="21">
        <v>7.7594999578073297E-7</v>
      </c>
    </row>
    <row r="114" spans="1:5" x14ac:dyDescent="0.25">
      <c r="A114" s="1" t="s">
        <v>282</v>
      </c>
      <c r="B114" s="1" t="s">
        <v>283</v>
      </c>
      <c r="C114" s="1">
        <v>280</v>
      </c>
      <c r="D114" s="18">
        <v>2.3751285002999119E-2</v>
      </c>
      <c r="E114" s="21">
        <v>7.7774543161164803E-7</v>
      </c>
    </row>
    <row r="115" spans="1:5" x14ac:dyDescent="0.25">
      <c r="A115" s="1" t="s">
        <v>284</v>
      </c>
      <c r="B115" s="1" t="s">
        <v>285</v>
      </c>
      <c r="C115" s="1">
        <v>136</v>
      </c>
      <c r="D115" s="18">
        <v>0.10990951935649906</v>
      </c>
      <c r="E115" s="21">
        <v>7.7774543161164803E-7</v>
      </c>
    </row>
    <row r="116" spans="1:5" x14ac:dyDescent="0.25">
      <c r="A116" s="1" t="s">
        <v>286</v>
      </c>
      <c r="B116" s="1" t="s">
        <v>287</v>
      </c>
      <c r="C116" s="1">
        <v>5</v>
      </c>
      <c r="D116" s="18">
        <v>1.7851368827163749</v>
      </c>
      <c r="E116" s="21">
        <v>7.7774543161164803E-7</v>
      </c>
    </row>
    <row r="117" spans="1:5" x14ac:dyDescent="0.25">
      <c r="A117" s="1" t="s">
        <v>288</v>
      </c>
      <c r="C117" s="1">
        <v>13</v>
      </c>
      <c r="D117" s="18">
        <v>-0.82291146368847456</v>
      </c>
      <c r="E117" s="21">
        <v>7.9816262449884903E-7</v>
      </c>
    </row>
    <row r="118" spans="1:5" x14ac:dyDescent="0.25">
      <c r="A118" s="1" t="s">
        <v>289</v>
      </c>
      <c r="B118" s="1" t="s">
        <v>290</v>
      </c>
      <c r="C118" s="1">
        <v>73</v>
      </c>
      <c r="D118" s="18">
        <v>0.27341090122760225</v>
      </c>
      <c r="E118" s="21">
        <v>8.1005422155217299E-7</v>
      </c>
    </row>
    <row r="119" spans="1:5" x14ac:dyDescent="0.25">
      <c r="A119" s="1" t="s">
        <v>291</v>
      </c>
      <c r="B119" s="1" t="s">
        <v>292</v>
      </c>
      <c r="C119" s="1">
        <v>40</v>
      </c>
      <c r="D119" s="18">
        <v>-0.27085881427207825</v>
      </c>
      <c r="E119" s="21">
        <v>8.1195919772291501E-7</v>
      </c>
    </row>
    <row r="120" spans="1:5" x14ac:dyDescent="0.25">
      <c r="A120" s="1" t="s">
        <v>293</v>
      </c>
      <c r="B120" s="1" t="s">
        <v>294</v>
      </c>
      <c r="C120" s="1">
        <v>14</v>
      </c>
      <c r="D120" s="18">
        <v>0.24530877884628902</v>
      </c>
      <c r="E120" s="21">
        <v>8.3084336878653302E-7</v>
      </c>
    </row>
    <row r="121" spans="1:5" x14ac:dyDescent="0.25">
      <c r="A121" s="1" t="s">
        <v>295</v>
      </c>
      <c r="B121" s="1" t="s">
        <v>296</v>
      </c>
      <c r="C121" s="1">
        <v>68</v>
      </c>
      <c r="D121" s="18">
        <v>-0.11557227674153824</v>
      </c>
      <c r="E121" s="21">
        <v>9.9210520625766301E-7</v>
      </c>
    </row>
    <row r="122" spans="1:5" x14ac:dyDescent="0.25">
      <c r="A122" s="1" t="s">
        <v>297</v>
      </c>
      <c r="C122" s="1">
        <v>70</v>
      </c>
      <c r="D122" s="18">
        <v>-0.21772945633747112</v>
      </c>
      <c r="E122" s="21">
        <v>1.0074576944800099E-6</v>
      </c>
    </row>
    <row r="123" spans="1:5" x14ac:dyDescent="0.25">
      <c r="A123" s="1" t="s">
        <v>298</v>
      </c>
      <c r="B123" s="1" t="s">
        <v>299</v>
      </c>
      <c r="C123" s="1">
        <v>62</v>
      </c>
      <c r="D123" s="18">
        <v>0.19384676787768174</v>
      </c>
      <c r="E123" s="21">
        <v>1.0502680464437699E-6</v>
      </c>
    </row>
    <row r="124" spans="1:5" x14ac:dyDescent="0.25">
      <c r="A124" s="1" t="s">
        <v>300</v>
      </c>
      <c r="B124" s="1" t="s">
        <v>172</v>
      </c>
      <c r="C124" s="1">
        <v>126</v>
      </c>
      <c r="D124" s="18">
        <v>0.2071615460518027</v>
      </c>
      <c r="E124" s="21">
        <v>1.0576216955127301E-6</v>
      </c>
    </row>
    <row r="125" spans="1:5" x14ac:dyDescent="0.25">
      <c r="A125" s="1" t="s">
        <v>301</v>
      </c>
      <c r="B125" s="1" t="s">
        <v>302</v>
      </c>
      <c r="C125" s="1">
        <v>26</v>
      </c>
      <c r="D125" s="18">
        <v>0.34761112322473425</v>
      </c>
      <c r="E125" s="21">
        <v>1.09688363448419E-6</v>
      </c>
    </row>
    <row r="126" spans="1:5" x14ac:dyDescent="0.25">
      <c r="A126" s="1" t="s">
        <v>303</v>
      </c>
      <c r="B126" s="1" t="s">
        <v>304</v>
      </c>
      <c r="C126" s="1">
        <v>83</v>
      </c>
      <c r="D126" s="18">
        <v>0.18252699420985638</v>
      </c>
      <c r="E126" s="21">
        <v>1.09688363448419E-6</v>
      </c>
    </row>
    <row r="127" spans="1:5" x14ac:dyDescent="0.25">
      <c r="A127" s="1" t="s">
        <v>305</v>
      </c>
      <c r="B127" s="1" t="s">
        <v>306</v>
      </c>
      <c r="C127" s="1">
        <v>184</v>
      </c>
      <c r="D127" s="18">
        <v>5.4208434808041578E-2</v>
      </c>
      <c r="E127" s="21">
        <v>1.10488733094087E-6</v>
      </c>
    </row>
    <row r="128" spans="1:5" x14ac:dyDescent="0.25">
      <c r="A128" s="1" t="s">
        <v>307</v>
      </c>
      <c r="B128" s="1" t="s">
        <v>308</v>
      </c>
      <c r="C128" s="1">
        <v>32</v>
      </c>
      <c r="D128" s="18">
        <v>0.18621977755299726</v>
      </c>
      <c r="E128" s="21">
        <v>1.1101389193211E-6</v>
      </c>
    </row>
    <row r="129" spans="1:5" x14ac:dyDescent="0.25">
      <c r="A129" s="1" t="s">
        <v>309</v>
      </c>
      <c r="B129" s="1" t="s">
        <v>310</v>
      </c>
      <c r="C129" s="1">
        <v>60</v>
      </c>
      <c r="D129" s="18">
        <v>0.11277637111429711</v>
      </c>
      <c r="E129" s="21">
        <v>1.13216910217993E-6</v>
      </c>
    </row>
    <row r="130" spans="1:5" x14ac:dyDescent="0.25">
      <c r="A130" s="1" t="s">
        <v>311</v>
      </c>
      <c r="B130" s="1" t="s">
        <v>312</v>
      </c>
      <c r="C130" s="1">
        <v>32</v>
      </c>
      <c r="D130" s="18">
        <v>0.22099899934177472</v>
      </c>
      <c r="E130" s="21">
        <v>1.3181332399833399E-6</v>
      </c>
    </row>
    <row r="131" spans="1:5" x14ac:dyDescent="0.25">
      <c r="A131" s="1" t="s">
        <v>313</v>
      </c>
      <c r="B131" s="1" t="s">
        <v>314</v>
      </c>
      <c r="C131" s="1">
        <v>111</v>
      </c>
      <c r="D131" s="18">
        <v>0.22905733130315906</v>
      </c>
      <c r="E131" s="21">
        <v>1.5140316995484099E-6</v>
      </c>
    </row>
    <row r="132" spans="1:5" x14ac:dyDescent="0.25">
      <c r="A132" s="1" t="s">
        <v>315</v>
      </c>
      <c r="B132" s="1" t="s">
        <v>316</v>
      </c>
      <c r="C132" s="1">
        <v>159</v>
      </c>
      <c r="D132" s="18">
        <v>-6.0769863465097308E-2</v>
      </c>
      <c r="E132" s="21">
        <v>1.5475586874132301E-6</v>
      </c>
    </row>
    <row r="133" spans="1:5" x14ac:dyDescent="0.25">
      <c r="A133" s="1" t="s">
        <v>317</v>
      </c>
      <c r="B133" s="1" t="s">
        <v>318</v>
      </c>
      <c r="C133" s="1">
        <v>62</v>
      </c>
      <c r="D133" s="18">
        <v>9.2579131984685051E-2</v>
      </c>
      <c r="E133" s="21">
        <v>1.6649604235320401E-6</v>
      </c>
    </row>
    <row r="134" spans="1:5" x14ac:dyDescent="0.25">
      <c r="A134" s="1" t="s">
        <v>319</v>
      </c>
      <c r="B134" s="1" t="s">
        <v>320</v>
      </c>
      <c r="C134" s="1">
        <v>19</v>
      </c>
      <c r="D134" s="18">
        <v>0.31834701534056825</v>
      </c>
      <c r="E134" s="21">
        <v>1.8501894042523599E-6</v>
      </c>
    </row>
    <row r="135" spans="1:5" x14ac:dyDescent="0.25">
      <c r="A135" s="1" t="s">
        <v>321</v>
      </c>
      <c r="B135" s="1" t="s">
        <v>322</v>
      </c>
      <c r="C135" s="1">
        <v>117</v>
      </c>
      <c r="D135" s="18">
        <v>0.18338323980541357</v>
      </c>
      <c r="E135" s="21">
        <v>2.0166637015076099E-6</v>
      </c>
    </row>
    <row r="136" spans="1:5" x14ac:dyDescent="0.25">
      <c r="A136" s="1" t="s">
        <v>323</v>
      </c>
      <c r="B136" s="1" t="s">
        <v>324</v>
      </c>
      <c r="C136" s="1">
        <v>50</v>
      </c>
      <c r="D136" s="18">
        <v>0.41554343220807566</v>
      </c>
      <c r="E136" s="21">
        <v>2.2674748104546799E-6</v>
      </c>
    </row>
    <row r="137" spans="1:5" x14ac:dyDescent="0.25">
      <c r="A137" s="1" t="s">
        <v>325</v>
      </c>
      <c r="B137" s="1" t="s">
        <v>326</v>
      </c>
      <c r="C137" s="1">
        <v>505</v>
      </c>
      <c r="D137" s="18">
        <v>-3.6529181059674315E-2</v>
      </c>
      <c r="E137" s="21">
        <v>2.3415538372587901E-6</v>
      </c>
    </row>
    <row r="138" spans="1:5" x14ac:dyDescent="0.25">
      <c r="A138" s="1" t="s">
        <v>327</v>
      </c>
      <c r="B138" s="1" t="s">
        <v>328</v>
      </c>
      <c r="C138" s="1">
        <v>13</v>
      </c>
      <c r="D138" s="18">
        <v>-0.50043806198073981</v>
      </c>
      <c r="E138" s="21">
        <v>2.54698317359053E-6</v>
      </c>
    </row>
    <row r="139" spans="1:5" x14ac:dyDescent="0.25">
      <c r="A139" s="1" t="s">
        <v>329</v>
      </c>
      <c r="B139" s="1" t="s">
        <v>330</v>
      </c>
      <c r="C139" s="1">
        <v>12</v>
      </c>
      <c r="D139" s="18">
        <v>0.47616877600770574</v>
      </c>
      <c r="E139" s="21">
        <v>2.6615409813360698E-6</v>
      </c>
    </row>
    <row r="140" spans="1:5" x14ac:dyDescent="0.25">
      <c r="A140" s="1" t="s">
        <v>331</v>
      </c>
      <c r="B140" s="1" t="s">
        <v>332</v>
      </c>
      <c r="C140" s="1">
        <v>27</v>
      </c>
      <c r="D140" s="18">
        <v>0.24080866226733544</v>
      </c>
      <c r="E140" s="21">
        <v>2.70168497343005E-6</v>
      </c>
    </row>
    <row r="141" spans="1:5" x14ac:dyDescent="0.25">
      <c r="A141" s="1" t="s">
        <v>333</v>
      </c>
      <c r="B141" s="1" t="s">
        <v>334</v>
      </c>
      <c r="C141" s="1">
        <v>193</v>
      </c>
      <c r="D141" s="18">
        <v>5.0791719481945968E-2</v>
      </c>
      <c r="E141" s="21">
        <v>2.7274504343844798E-6</v>
      </c>
    </row>
    <row r="142" spans="1:5" x14ac:dyDescent="0.25">
      <c r="A142" s="1" t="s">
        <v>335</v>
      </c>
      <c r="B142" s="1" t="s">
        <v>336</v>
      </c>
      <c r="C142" s="1">
        <v>129</v>
      </c>
      <c r="D142" s="18">
        <v>6.0153435395802257E-2</v>
      </c>
      <c r="E142" s="21">
        <v>2.9600865555097799E-6</v>
      </c>
    </row>
    <row r="143" spans="1:5" x14ac:dyDescent="0.25">
      <c r="A143" s="1" t="s">
        <v>337</v>
      </c>
      <c r="B143" s="1" t="s">
        <v>338</v>
      </c>
      <c r="C143" s="1">
        <v>222</v>
      </c>
      <c r="D143" s="18">
        <v>0.15129065891572582</v>
      </c>
      <c r="E143" s="21">
        <v>3.1136904212423499E-6</v>
      </c>
    </row>
    <row r="144" spans="1:5" x14ac:dyDescent="0.25">
      <c r="A144" s="1" t="s">
        <v>339</v>
      </c>
      <c r="B144" s="1" t="s">
        <v>340</v>
      </c>
      <c r="C144" s="1">
        <v>21</v>
      </c>
      <c r="D144" s="18">
        <v>0.38633164128238107</v>
      </c>
      <c r="E144" s="21">
        <v>3.1512264093862699E-6</v>
      </c>
    </row>
    <row r="145" spans="1:5" x14ac:dyDescent="0.25">
      <c r="A145" s="1" t="s">
        <v>341</v>
      </c>
      <c r="B145" s="1" t="s">
        <v>342</v>
      </c>
      <c r="C145" s="1">
        <v>171</v>
      </c>
      <c r="D145" s="18">
        <v>9.3999541670851547E-2</v>
      </c>
      <c r="E145" s="21">
        <v>3.2585463363243799E-6</v>
      </c>
    </row>
    <row r="146" spans="1:5" x14ac:dyDescent="0.25">
      <c r="A146" s="1" t="s">
        <v>343</v>
      </c>
      <c r="B146" s="1" t="s">
        <v>344</v>
      </c>
      <c r="C146" s="1">
        <v>33</v>
      </c>
      <c r="D146" s="18">
        <v>0.26938653405537238</v>
      </c>
      <c r="E146" s="21">
        <v>3.2585463363243799E-6</v>
      </c>
    </row>
    <row r="147" spans="1:5" x14ac:dyDescent="0.25">
      <c r="A147" s="1" t="s">
        <v>345</v>
      </c>
      <c r="B147" s="1" t="s">
        <v>346</v>
      </c>
      <c r="C147" s="1">
        <v>405</v>
      </c>
      <c r="D147" s="18">
        <v>3.950002483759766E-2</v>
      </c>
      <c r="E147" s="21">
        <v>3.3526171453063902E-6</v>
      </c>
    </row>
    <row r="148" spans="1:5" x14ac:dyDescent="0.25">
      <c r="A148" s="1" t="s">
        <v>347</v>
      </c>
      <c r="B148" s="1" t="s">
        <v>348</v>
      </c>
      <c r="C148" s="1">
        <v>32</v>
      </c>
      <c r="D148" s="18">
        <v>0.1560250628108569</v>
      </c>
      <c r="E148" s="21">
        <v>3.57384282587422E-6</v>
      </c>
    </row>
    <row r="149" spans="1:5" x14ac:dyDescent="0.25">
      <c r="A149" s="1" t="s">
        <v>349</v>
      </c>
      <c r="B149" s="1" t="s">
        <v>350</v>
      </c>
      <c r="C149" s="1">
        <v>108</v>
      </c>
      <c r="D149" s="18">
        <v>9.0996602893214859E-2</v>
      </c>
      <c r="E149" s="21">
        <v>4.0036997525524097E-6</v>
      </c>
    </row>
    <row r="150" spans="1:5" x14ac:dyDescent="0.25">
      <c r="A150" s="1" t="s">
        <v>351</v>
      </c>
      <c r="B150" s="1" t="s">
        <v>352</v>
      </c>
      <c r="C150" s="1">
        <v>68</v>
      </c>
      <c r="D150" s="18">
        <v>0.12636511057760488</v>
      </c>
      <c r="E150" s="21">
        <v>4.1257980591929501E-6</v>
      </c>
    </row>
    <row r="151" spans="1:5" x14ac:dyDescent="0.25">
      <c r="A151" s="1" t="s">
        <v>353</v>
      </c>
      <c r="B151" s="1" t="s">
        <v>354</v>
      </c>
      <c r="C151" s="1">
        <v>23</v>
      </c>
      <c r="D151" s="18">
        <v>0.1873442833378228</v>
      </c>
      <c r="E151" s="21">
        <v>4.2842765899364096E-6</v>
      </c>
    </row>
    <row r="152" spans="1:5" x14ac:dyDescent="0.25">
      <c r="A152" s="1" t="s">
        <v>355</v>
      </c>
      <c r="C152" s="1">
        <v>20</v>
      </c>
      <c r="D152" s="18">
        <v>0.45165481280425068</v>
      </c>
      <c r="E152" s="21">
        <v>4.4850186489693904E-6</v>
      </c>
    </row>
    <row r="153" spans="1:5" x14ac:dyDescent="0.25">
      <c r="A153" s="1" t="s">
        <v>356</v>
      </c>
      <c r="B153" s="1" t="s">
        <v>357</v>
      </c>
      <c r="C153" s="1">
        <v>7</v>
      </c>
      <c r="D153" s="18">
        <v>-0.6308407041682923</v>
      </c>
      <c r="E153" s="21">
        <v>4.9214349159175803E-6</v>
      </c>
    </row>
    <row r="154" spans="1:5" x14ac:dyDescent="0.25">
      <c r="A154" s="1" t="s">
        <v>358</v>
      </c>
      <c r="B154" s="1" t="s">
        <v>359</v>
      </c>
      <c r="C154" s="1">
        <v>145</v>
      </c>
      <c r="D154" s="18">
        <v>5.161645484349562E-2</v>
      </c>
      <c r="E154" s="21">
        <v>4.95043602167748E-6</v>
      </c>
    </row>
    <row r="155" spans="1:5" x14ac:dyDescent="0.25">
      <c r="A155" s="1" t="s">
        <v>360</v>
      </c>
      <c r="B155" s="1" t="s">
        <v>361</v>
      </c>
      <c r="C155" s="1">
        <v>128</v>
      </c>
      <c r="D155" s="18">
        <v>8.3533899368239253E-2</v>
      </c>
      <c r="E155" s="21">
        <v>5.6238107904381301E-6</v>
      </c>
    </row>
    <row r="156" spans="1:5" x14ac:dyDescent="0.25">
      <c r="A156" s="1" t="s">
        <v>362</v>
      </c>
      <c r="B156" s="1" t="s">
        <v>363</v>
      </c>
      <c r="C156" s="1">
        <v>24</v>
      </c>
      <c r="D156" s="18">
        <v>0.52633202639812293</v>
      </c>
      <c r="E156" s="21">
        <v>5.6361721613309202E-6</v>
      </c>
    </row>
    <row r="157" spans="1:5" x14ac:dyDescent="0.25">
      <c r="A157" s="1" t="s">
        <v>364</v>
      </c>
      <c r="B157" s="1" t="s">
        <v>365</v>
      </c>
      <c r="C157" s="1">
        <v>115</v>
      </c>
      <c r="D157" s="18">
        <v>8.7620515441902802E-2</v>
      </c>
      <c r="E157" s="21">
        <v>5.6794113649987996E-6</v>
      </c>
    </row>
    <row r="158" spans="1:5" x14ac:dyDescent="0.25">
      <c r="A158" s="1" t="s">
        <v>366</v>
      </c>
      <c r="B158" s="1" t="s">
        <v>367</v>
      </c>
      <c r="C158" s="1">
        <v>73</v>
      </c>
      <c r="D158" s="18">
        <v>0.25609247709444677</v>
      </c>
      <c r="E158" s="21">
        <v>6.0312906488425099E-6</v>
      </c>
    </row>
    <row r="159" spans="1:5" x14ac:dyDescent="0.25">
      <c r="A159" s="1" t="s">
        <v>368</v>
      </c>
      <c r="B159" s="1" t="s">
        <v>369</v>
      </c>
      <c r="C159" s="1">
        <v>290</v>
      </c>
      <c r="D159" s="18">
        <v>3.7035614920597718E-2</v>
      </c>
      <c r="E159" s="21">
        <v>6.4754846256513401E-6</v>
      </c>
    </row>
    <row r="160" spans="1:5" x14ac:dyDescent="0.25">
      <c r="A160" s="1" t="s">
        <v>370</v>
      </c>
      <c r="B160" s="1" t="s">
        <v>371</v>
      </c>
      <c r="C160" s="1">
        <v>93</v>
      </c>
      <c r="D160" s="18">
        <v>0.1787579722838592</v>
      </c>
      <c r="E160" s="21">
        <v>6.8256122411352103E-6</v>
      </c>
    </row>
    <row r="161" spans="1:5" x14ac:dyDescent="0.25">
      <c r="A161" s="1" t="s">
        <v>372</v>
      </c>
      <c r="B161" s="1" t="s">
        <v>373</v>
      </c>
      <c r="C161" s="1">
        <v>180</v>
      </c>
      <c r="D161" s="18">
        <v>6.008822433073252E-2</v>
      </c>
      <c r="E161" s="21">
        <v>7.0234705728041097E-6</v>
      </c>
    </row>
    <row r="162" spans="1:5" x14ac:dyDescent="0.25">
      <c r="A162" s="1" t="s">
        <v>374</v>
      </c>
      <c r="B162" s="1" t="s">
        <v>375</v>
      </c>
      <c r="C162" s="1">
        <v>35</v>
      </c>
      <c r="D162" s="18">
        <v>0.5330552088314604</v>
      </c>
      <c r="E162" s="21">
        <v>7.0460497874123901E-6</v>
      </c>
    </row>
    <row r="163" spans="1:5" x14ac:dyDescent="0.25">
      <c r="A163" s="1" t="s">
        <v>376</v>
      </c>
      <c r="B163" s="1" t="s">
        <v>377</v>
      </c>
      <c r="C163" s="1">
        <v>348</v>
      </c>
      <c r="D163" s="18">
        <v>-3.2541925168783667E-2</v>
      </c>
      <c r="E163" s="21">
        <v>7.06016569157146E-6</v>
      </c>
    </row>
    <row r="164" spans="1:5" x14ac:dyDescent="0.25">
      <c r="A164" s="1" t="s">
        <v>378</v>
      </c>
      <c r="B164" s="1" t="s">
        <v>379</v>
      </c>
      <c r="C164" s="1">
        <v>69</v>
      </c>
      <c r="D164" s="18">
        <v>0.1242329794837758</v>
      </c>
      <c r="E164" s="21">
        <v>7.0732945274695602E-6</v>
      </c>
    </row>
    <row r="165" spans="1:5" x14ac:dyDescent="0.25">
      <c r="A165" s="1" t="s">
        <v>380</v>
      </c>
      <c r="B165" s="1" t="s">
        <v>67</v>
      </c>
      <c r="C165" s="1">
        <v>5</v>
      </c>
      <c r="D165" s="18">
        <v>-1.0779696744796863</v>
      </c>
      <c r="E165" s="21">
        <v>7.2660166367944104E-6</v>
      </c>
    </row>
    <row r="166" spans="1:5" x14ac:dyDescent="0.25">
      <c r="A166" s="1" t="s">
        <v>381</v>
      </c>
      <c r="B166" s="1" t="s">
        <v>382</v>
      </c>
      <c r="C166" s="1">
        <v>78</v>
      </c>
      <c r="D166" s="18">
        <v>0.10510026245716708</v>
      </c>
      <c r="E166" s="21">
        <v>7.5719934898010798E-6</v>
      </c>
    </row>
    <row r="167" spans="1:5" x14ac:dyDescent="0.25">
      <c r="A167" s="1" t="s">
        <v>383</v>
      </c>
      <c r="B167" s="1" t="s">
        <v>384</v>
      </c>
      <c r="C167" s="1">
        <v>16</v>
      </c>
      <c r="D167" s="18">
        <v>-0.64591528734856996</v>
      </c>
      <c r="E167" s="21">
        <v>7.6573992821955192E-6</v>
      </c>
    </row>
    <row r="168" spans="1:5" x14ac:dyDescent="0.25">
      <c r="A168" s="1" t="s">
        <v>385</v>
      </c>
      <c r="B168" s="1" t="s">
        <v>211</v>
      </c>
      <c r="C168" s="1">
        <v>62</v>
      </c>
      <c r="D168" s="18">
        <v>0.17233629339949283</v>
      </c>
      <c r="E168" s="21">
        <v>8.1771911685999301E-6</v>
      </c>
    </row>
    <row r="169" spans="1:5" x14ac:dyDescent="0.25">
      <c r="A169" s="1" t="s">
        <v>386</v>
      </c>
      <c r="B169" s="1" t="s">
        <v>387</v>
      </c>
      <c r="C169" s="1">
        <v>232</v>
      </c>
      <c r="D169" s="18">
        <v>0.14266444836501005</v>
      </c>
      <c r="E169" s="21">
        <v>8.1846164270041995E-6</v>
      </c>
    </row>
    <row r="170" spans="1:5" x14ac:dyDescent="0.25">
      <c r="A170" s="1" t="s">
        <v>388</v>
      </c>
      <c r="B170" s="1" t="s">
        <v>389</v>
      </c>
      <c r="C170" s="1">
        <v>295</v>
      </c>
      <c r="D170" s="18">
        <v>7.0392595961651191E-2</v>
      </c>
      <c r="E170" s="21">
        <v>8.2684134745385493E-6</v>
      </c>
    </row>
    <row r="171" spans="1:5" x14ac:dyDescent="0.25">
      <c r="A171" s="1" t="s">
        <v>390</v>
      </c>
      <c r="B171" s="1" t="s">
        <v>314</v>
      </c>
      <c r="C171" s="1">
        <v>114</v>
      </c>
      <c r="D171" s="18">
        <v>0.31092202092659227</v>
      </c>
      <c r="E171" s="21">
        <v>8.4121798568200908E-6</v>
      </c>
    </row>
    <row r="172" spans="1:5" x14ac:dyDescent="0.25">
      <c r="A172" s="1" t="s">
        <v>391</v>
      </c>
      <c r="B172" s="1" t="s">
        <v>392</v>
      </c>
      <c r="C172" s="1">
        <v>34</v>
      </c>
      <c r="D172" s="18">
        <v>0.30144939223668943</v>
      </c>
      <c r="E172" s="21">
        <v>8.6824645147726407E-6</v>
      </c>
    </row>
    <row r="173" spans="1:5" x14ac:dyDescent="0.25">
      <c r="A173" s="1" t="s">
        <v>393</v>
      </c>
      <c r="B173" s="1" t="s">
        <v>394</v>
      </c>
      <c r="C173" s="1">
        <v>108</v>
      </c>
      <c r="D173" s="18">
        <v>6.174307330379563E-2</v>
      </c>
      <c r="E173" s="21">
        <v>8.8208596218249301E-6</v>
      </c>
    </row>
    <row r="174" spans="1:5" x14ac:dyDescent="0.25">
      <c r="A174" s="1" t="s">
        <v>395</v>
      </c>
      <c r="B174" s="1" t="s">
        <v>396</v>
      </c>
      <c r="C174" s="1">
        <v>67</v>
      </c>
      <c r="D174" s="18">
        <v>0.10218987359906248</v>
      </c>
      <c r="E174" s="21">
        <v>8.8208596218249301E-6</v>
      </c>
    </row>
    <row r="175" spans="1:5" x14ac:dyDescent="0.25">
      <c r="A175" s="1" t="s">
        <v>397</v>
      </c>
      <c r="B175" s="1" t="s">
        <v>398</v>
      </c>
      <c r="C175" s="1">
        <v>126</v>
      </c>
      <c r="D175" s="18">
        <v>8.2150769546972993E-2</v>
      </c>
      <c r="E175" s="21">
        <v>8.8669850059054804E-6</v>
      </c>
    </row>
    <row r="176" spans="1:5" x14ac:dyDescent="0.25">
      <c r="A176" s="1" t="s">
        <v>399</v>
      </c>
      <c r="B176" s="1" t="s">
        <v>400</v>
      </c>
      <c r="C176" s="1">
        <v>222</v>
      </c>
      <c r="D176" s="18">
        <v>3.1549692457751653E-2</v>
      </c>
      <c r="E176" s="21">
        <v>8.8669850059054804E-6</v>
      </c>
    </row>
    <row r="177" spans="1:5" x14ac:dyDescent="0.25">
      <c r="A177" s="1" t="s">
        <v>401</v>
      </c>
      <c r="B177" s="1" t="s">
        <v>402</v>
      </c>
      <c r="C177" s="1">
        <v>100</v>
      </c>
      <c r="D177" s="18">
        <v>0.14374648571960943</v>
      </c>
      <c r="E177" s="21">
        <v>8.8669850059054804E-6</v>
      </c>
    </row>
    <row r="178" spans="1:5" x14ac:dyDescent="0.25">
      <c r="A178" s="1" t="s">
        <v>403</v>
      </c>
      <c r="B178" s="1" t="s">
        <v>404</v>
      </c>
      <c r="C178" s="1">
        <v>183</v>
      </c>
      <c r="D178" s="18">
        <v>6.0437846994189234E-2</v>
      </c>
      <c r="E178" s="21">
        <v>9.03235384577645E-6</v>
      </c>
    </row>
    <row r="179" spans="1:5" x14ac:dyDescent="0.25">
      <c r="A179" s="1" t="s">
        <v>405</v>
      </c>
      <c r="B179" s="1" t="s">
        <v>406</v>
      </c>
      <c r="C179" s="1">
        <v>171</v>
      </c>
      <c r="D179" s="18">
        <v>8.2866569815965657E-2</v>
      </c>
      <c r="E179" s="21">
        <v>9.3816535745668495E-6</v>
      </c>
    </row>
    <row r="180" spans="1:5" x14ac:dyDescent="0.25">
      <c r="A180" s="1" t="s">
        <v>407</v>
      </c>
      <c r="B180" s="1" t="s">
        <v>186</v>
      </c>
      <c r="C180" s="1">
        <v>123</v>
      </c>
      <c r="D180" s="18">
        <v>0.13974301370405973</v>
      </c>
      <c r="E180" s="21">
        <v>9.3816535745668495E-6</v>
      </c>
    </row>
    <row r="181" spans="1:5" x14ac:dyDescent="0.25">
      <c r="A181" s="1" t="s">
        <v>408</v>
      </c>
      <c r="B181" s="1" t="s">
        <v>409</v>
      </c>
      <c r="C181" s="1">
        <v>76</v>
      </c>
      <c r="D181" s="18">
        <v>8.3108708418514213E-2</v>
      </c>
      <c r="E181" s="21">
        <v>9.5418532453220298E-6</v>
      </c>
    </row>
    <row r="182" spans="1:5" x14ac:dyDescent="0.25">
      <c r="A182" s="1" t="s">
        <v>410</v>
      </c>
      <c r="B182" s="1" t="s">
        <v>411</v>
      </c>
      <c r="C182" s="1">
        <v>125</v>
      </c>
      <c r="D182" s="18">
        <v>-7.6659479570779232E-2</v>
      </c>
      <c r="E182" s="21">
        <v>9.5995960093146598E-6</v>
      </c>
    </row>
    <row r="183" spans="1:5" x14ac:dyDescent="0.25">
      <c r="A183" s="1" t="s">
        <v>412</v>
      </c>
      <c r="B183" s="1" t="s">
        <v>413</v>
      </c>
      <c r="C183" s="1">
        <v>310</v>
      </c>
      <c r="D183" s="18">
        <v>3.9530828899923265E-2</v>
      </c>
      <c r="E183" s="21">
        <v>9.5995960093146598E-6</v>
      </c>
    </row>
    <row r="184" spans="1:5" x14ac:dyDescent="0.25">
      <c r="A184" s="1" t="s">
        <v>414</v>
      </c>
      <c r="B184" s="1" t="s">
        <v>415</v>
      </c>
      <c r="C184" s="1">
        <v>38</v>
      </c>
      <c r="D184" s="18">
        <v>-0.21376332534264864</v>
      </c>
      <c r="E184" s="21">
        <v>9.7760318683576004E-6</v>
      </c>
    </row>
    <row r="185" spans="1:5" x14ac:dyDescent="0.25">
      <c r="A185" s="1" t="s">
        <v>416</v>
      </c>
      <c r="B185" s="1" t="s">
        <v>417</v>
      </c>
      <c r="C185" s="1">
        <v>592</v>
      </c>
      <c r="D185" s="18">
        <v>2.2729280679147177E-2</v>
      </c>
      <c r="E185" s="21">
        <v>9.8156613733860398E-6</v>
      </c>
    </row>
    <row r="186" spans="1:5" x14ac:dyDescent="0.25">
      <c r="A186" s="1" t="s">
        <v>418</v>
      </c>
      <c r="B186" s="1" t="s">
        <v>419</v>
      </c>
      <c r="C186" s="1">
        <v>81</v>
      </c>
      <c r="D186" s="18">
        <v>0.15979430090454291</v>
      </c>
      <c r="E186" s="21">
        <v>9.8156613733860398E-6</v>
      </c>
    </row>
    <row r="187" spans="1:5" x14ac:dyDescent="0.25">
      <c r="A187" s="1" t="s">
        <v>420</v>
      </c>
      <c r="B187" s="1" t="s">
        <v>242</v>
      </c>
      <c r="C187" s="1">
        <v>393</v>
      </c>
      <c r="D187" s="18">
        <v>5.7512727070443435E-2</v>
      </c>
      <c r="E187" s="21">
        <v>9.8156613733860398E-6</v>
      </c>
    </row>
    <row r="188" spans="1:5" x14ac:dyDescent="0.25">
      <c r="A188" s="1" t="s">
        <v>421</v>
      </c>
      <c r="B188" s="1" t="s">
        <v>422</v>
      </c>
      <c r="C188" s="1">
        <v>64</v>
      </c>
      <c r="D188" s="18">
        <v>-0.20061324221971968</v>
      </c>
      <c r="E188" s="21">
        <v>9.8156613733860398E-6</v>
      </c>
    </row>
    <row r="189" spans="1:5" x14ac:dyDescent="0.25">
      <c r="A189" s="1" t="s">
        <v>423</v>
      </c>
      <c r="B189" s="1" t="s">
        <v>424</v>
      </c>
      <c r="C189" s="1">
        <v>420</v>
      </c>
      <c r="D189" s="18">
        <v>4.9761455572911999E-2</v>
      </c>
      <c r="E189" s="21">
        <v>1.03489681232409E-5</v>
      </c>
    </row>
    <row r="190" spans="1:5" x14ac:dyDescent="0.25">
      <c r="A190" s="1" t="s">
        <v>425</v>
      </c>
      <c r="B190" s="1" t="s">
        <v>426</v>
      </c>
      <c r="C190" s="1">
        <v>360</v>
      </c>
      <c r="D190" s="18">
        <v>4.3334450076567277E-2</v>
      </c>
      <c r="E190" s="21">
        <v>1.03489681232409E-5</v>
      </c>
    </row>
    <row r="191" spans="1:5" x14ac:dyDescent="0.25">
      <c r="A191" s="1" t="s">
        <v>427</v>
      </c>
      <c r="B191" s="1" t="s">
        <v>428</v>
      </c>
      <c r="C191" s="1">
        <v>28</v>
      </c>
      <c r="D191" s="18">
        <v>0.33042090600326712</v>
      </c>
      <c r="E191" s="21">
        <v>1.0623815325520101E-5</v>
      </c>
    </row>
    <row r="192" spans="1:5" x14ac:dyDescent="0.25">
      <c r="A192" s="1" t="s">
        <v>429</v>
      </c>
      <c r="B192" s="1" t="s">
        <v>430</v>
      </c>
      <c r="C192" s="1">
        <v>120</v>
      </c>
      <c r="D192" s="18">
        <v>7.219748707047817E-2</v>
      </c>
      <c r="E192" s="21">
        <v>1.0656282363482499E-5</v>
      </c>
    </row>
    <row r="193" spans="1:5" x14ac:dyDescent="0.25">
      <c r="A193" s="1" t="s">
        <v>431</v>
      </c>
      <c r="B193" s="1" t="s">
        <v>432</v>
      </c>
      <c r="C193" s="1">
        <v>156</v>
      </c>
      <c r="D193" s="18">
        <v>0.13421271358383621</v>
      </c>
      <c r="E193" s="21">
        <v>1.0713237394618E-5</v>
      </c>
    </row>
    <row r="194" spans="1:5" x14ac:dyDescent="0.25">
      <c r="A194" s="1" t="s">
        <v>433</v>
      </c>
      <c r="B194" s="1" t="s">
        <v>434</v>
      </c>
      <c r="C194" s="1">
        <v>713</v>
      </c>
      <c r="D194" s="18">
        <v>5.0574125359145142E-2</v>
      </c>
      <c r="E194" s="21">
        <v>1.0713237394618E-5</v>
      </c>
    </row>
    <row r="195" spans="1:5" x14ac:dyDescent="0.25">
      <c r="A195" s="1" t="s">
        <v>435</v>
      </c>
      <c r="B195" s="1" t="s">
        <v>436</v>
      </c>
      <c r="C195" s="1">
        <v>74</v>
      </c>
      <c r="D195" s="18">
        <v>8.7820315464163273E-2</v>
      </c>
      <c r="E195" s="21">
        <v>1.1077086117592199E-5</v>
      </c>
    </row>
    <row r="196" spans="1:5" x14ac:dyDescent="0.25">
      <c r="A196" s="1" t="s">
        <v>437</v>
      </c>
      <c r="B196" s="1" t="s">
        <v>438</v>
      </c>
      <c r="C196" s="1">
        <v>49</v>
      </c>
      <c r="D196" s="18">
        <v>0.28433093072894511</v>
      </c>
      <c r="E196" s="21">
        <v>1.1077086117592199E-5</v>
      </c>
    </row>
    <row r="197" spans="1:5" x14ac:dyDescent="0.25">
      <c r="A197" s="1" t="s">
        <v>439</v>
      </c>
      <c r="B197" s="1" t="s">
        <v>440</v>
      </c>
      <c r="C197" s="1">
        <v>405</v>
      </c>
      <c r="D197" s="18">
        <v>9.4036952828958603E-2</v>
      </c>
      <c r="E197" s="21">
        <v>1.1077086117592199E-5</v>
      </c>
    </row>
    <row r="198" spans="1:5" x14ac:dyDescent="0.25">
      <c r="A198" s="1" t="s">
        <v>441</v>
      </c>
      <c r="B198" s="1" t="s">
        <v>442</v>
      </c>
      <c r="C198" s="1">
        <v>121</v>
      </c>
      <c r="D198" s="18">
        <v>5.9302875710467121E-2</v>
      </c>
      <c r="E198" s="21">
        <v>1.15579341695847E-5</v>
      </c>
    </row>
    <row r="199" spans="1:5" x14ac:dyDescent="0.25">
      <c r="A199" s="1" t="s">
        <v>443</v>
      </c>
      <c r="B199" s="1" t="s">
        <v>444</v>
      </c>
      <c r="C199" s="1">
        <v>76</v>
      </c>
      <c r="D199" s="18">
        <v>0.18026554966446681</v>
      </c>
      <c r="E199" s="21">
        <v>1.1960945450538299E-5</v>
      </c>
    </row>
    <row r="200" spans="1:5" x14ac:dyDescent="0.25">
      <c r="A200" s="1" t="s">
        <v>445</v>
      </c>
      <c r="B200" s="1" t="s">
        <v>446</v>
      </c>
      <c r="C200" s="1">
        <v>13</v>
      </c>
      <c r="D200" s="18">
        <v>0.65597456505625873</v>
      </c>
      <c r="E200" s="21">
        <v>1.1960945450538299E-5</v>
      </c>
    </row>
    <row r="201" spans="1:5" x14ac:dyDescent="0.25">
      <c r="A201" s="1" t="s">
        <v>447</v>
      </c>
      <c r="B201" s="1" t="s">
        <v>448</v>
      </c>
      <c r="C201" s="1">
        <v>189</v>
      </c>
      <c r="D201" s="18">
        <v>8.2461535969368227E-2</v>
      </c>
      <c r="E201" s="21">
        <v>1.2273732579916499E-5</v>
      </c>
    </row>
    <row r="202" spans="1:5" x14ac:dyDescent="0.25">
      <c r="A202" s="1" t="s">
        <v>449</v>
      </c>
      <c r="B202" s="1" t="s">
        <v>450</v>
      </c>
      <c r="C202" s="1">
        <v>6</v>
      </c>
      <c r="D202" s="18">
        <v>-0.26512748860635715</v>
      </c>
      <c r="E202" s="21">
        <v>1.2618624955111501E-5</v>
      </c>
    </row>
    <row r="203" spans="1:5" x14ac:dyDescent="0.25">
      <c r="A203" s="1" t="s">
        <v>451</v>
      </c>
      <c r="B203" s="1" t="s">
        <v>452</v>
      </c>
      <c r="C203" s="1">
        <v>73</v>
      </c>
      <c r="D203" s="18">
        <v>0.107143851438136</v>
      </c>
      <c r="E203" s="21">
        <v>1.34280105181895E-5</v>
      </c>
    </row>
    <row r="204" spans="1:5" x14ac:dyDescent="0.25">
      <c r="A204" s="1" t="s">
        <v>453</v>
      </c>
      <c r="B204" s="1" t="s">
        <v>454</v>
      </c>
      <c r="C204" s="1">
        <v>25</v>
      </c>
      <c r="D204" s="18">
        <v>0.39969189540938677</v>
      </c>
      <c r="E204" s="21">
        <v>1.4454855010206899E-5</v>
      </c>
    </row>
    <row r="205" spans="1:5" x14ac:dyDescent="0.25">
      <c r="A205" s="1" t="s">
        <v>455</v>
      </c>
      <c r="B205" s="1" t="s">
        <v>456</v>
      </c>
      <c r="C205" s="1">
        <v>28</v>
      </c>
      <c r="D205" s="18">
        <v>-0.21065428034606912</v>
      </c>
      <c r="E205" s="21">
        <v>1.46815729908378E-5</v>
      </c>
    </row>
    <row r="206" spans="1:5" x14ac:dyDescent="0.25">
      <c r="A206" s="1" t="s">
        <v>457</v>
      </c>
      <c r="B206" s="1" t="s">
        <v>108</v>
      </c>
      <c r="C206" s="1">
        <v>25</v>
      </c>
      <c r="D206" s="18">
        <v>0.31468382588544186</v>
      </c>
      <c r="E206" s="21">
        <v>1.4844307095600299E-5</v>
      </c>
    </row>
    <row r="207" spans="1:5" x14ac:dyDescent="0.25">
      <c r="A207" s="1" t="s">
        <v>458</v>
      </c>
      <c r="B207" s="1" t="s">
        <v>459</v>
      </c>
      <c r="C207" s="1">
        <v>11</v>
      </c>
      <c r="D207" s="18">
        <v>0.44987721368577532</v>
      </c>
      <c r="E207" s="21">
        <v>1.5271700283109898E-5</v>
      </c>
    </row>
    <row r="208" spans="1:5" x14ac:dyDescent="0.25">
      <c r="A208" s="1" t="s">
        <v>460</v>
      </c>
      <c r="B208" s="1" t="s">
        <v>461</v>
      </c>
      <c r="C208" s="1">
        <v>5</v>
      </c>
      <c r="D208" s="18">
        <v>-1.2440088020078028</v>
      </c>
      <c r="E208" s="21">
        <v>1.5515080410011599E-5</v>
      </c>
    </row>
    <row r="209" spans="1:5" x14ac:dyDescent="0.25">
      <c r="A209" s="1" t="s">
        <v>462</v>
      </c>
      <c r="B209" s="1" t="s">
        <v>463</v>
      </c>
      <c r="C209" s="1">
        <v>37</v>
      </c>
      <c r="D209" s="18">
        <v>0.38946102822608042</v>
      </c>
      <c r="E209" s="21">
        <v>1.6366041822751299E-5</v>
      </c>
    </row>
    <row r="210" spans="1:5" x14ac:dyDescent="0.25">
      <c r="A210" s="1" t="s">
        <v>464</v>
      </c>
      <c r="B210" s="1" t="s">
        <v>287</v>
      </c>
      <c r="C210" s="1">
        <v>57</v>
      </c>
      <c r="D210" s="18">
        <v>0.28163941746175963</v>
      </c>
      <c r="E210" s="21">
        <v>1.6446602551955401E-5</v>
      </c>
    </row>
    <row r="211" spans="1:5" x14ac:dyDescent="0.25">
      <c r="A211" s="1" t="s">
        <v>465</v>
      </c>
      <c r="C211" s="1">
        <v>257</v>
      </c>
      <c r="D211" s="18">
        <v>6.8262568878029867E-2</v>
      </c>
      <c r="E211" s="21">
        <v>1.6799753662333499E-5</v>
      </c>
    </row>
    <row r="212" spans="1:5" x14ac:dyDescent="0.25">
      <c r="A212" s="1" t="s">
        <v>466</v>
      </c>
      <c r="B212" s="1" t="s">
        <v>389</v>
      </c>
      <c r="C212" s="1">
        <v>6</v>
      </c>
      <c r="D212" s="18">
        <v>-0.87625516659616176</v>
      </c>
      <c r="E212" s="21">
        <v>1.9343950007644201E-5</v>
      </c>
    </row>
    <row r="213" spans="1:5" x14ac:dyDescent="0.25">
      <c r="A213" s="1" t="s">
        <v>467</v>
      </c>
      <c r="B213" s="1" t="s">
        <v>468</v>
      </c>
      <c r="C213" s="1">
        <v>34</v>
      </c>
      <c r="D213" s="18">
        <v>-0.46505999257478398</v>
      </c>
      <c r="E213" s="21">
        <v>1.95219539222374E-5</v>
      </c>
    </row>
    <row r="214" spans="1:5" x14ac:dyDescent="0.25">
      <c r="A214" s="1" t="s">
        <v>469</v>
      </c>
      <c r="B214" s="1" t="s">
        <v>166</v>
      </c>
      <c r="C214" s="1">
        <v>88</v>
      </c>
      <c r="D214" s="18">
        <v>5.4425094656886608E-2</v>
      </c>
      <c r="E214" s="21">
        <v>1.95219539222374E-5</v>
      </c>
    </row>
    <row r="215" spans="1:5" x14ac:dyDescent="0.25">
      <c r="A215" s="1" t="s">
        <v>470</v>
      </c>
      <c r="B215" s="1" t="s">
        <v>471</v>
      </c>
      <c r="C215" s="1">
        <v>29</v>
      </c>
      <c r="D215" s="18">
        <v>0.41766507590993901</v>
      </c>
      <c r="E215" s="21">
        <v>1.9675444589842501E-5</v>
      </c>
    </row>
    <row r="216" spans="1:5" x14ac:dyDescent="0.25">
      <c r="A216" s="1" t="s">
        <v>472</v>
      </c>
      <c r="B216" s="1" t="s">
        <v>473</v>
      </c>
      <c r="C216" s="1">
        <v>60</v>
      </c>
      <c r="D216" s="18">
        <v>-0.15512747548409828</v>
      </c>
      <c r="E216" s="21">
        <v>2.0415851221178702E-5</v>
      </c>
    </row>
    <row r="217" spans="1:5" x14ac:dyDescent="0.25">
      <c r="A217" s="1" t="s">
        <v>474</v>
      </c>
      <c r="B217" s="1" t="s">
        <v>475</v>
      </c>
      <c r="C217" s="1">
        <v>28</v>
      </c>
      <c r="D217" s="18">
        <v>0.30498233859456597</v>
      </c>
      <c r="E217" s="21">
        <v>2.2717201684414001E-5</v>
      </c>
    </row>
    <row r="218" spans="1:5" x14ac:dyDescent="0.25">
      <c r="A218" s="1" t="s">
        <v>476</v>
      </c>
      <c r="B218" s="1" t="s">
        <v>477</v>
      </c>
      <c r="C218" s="1">
        <v>47</v>
      </c>
      <c r="D218" s="18">
        <v>0.15172131773420899</v>
      </c>
      <c r="E218" s="21">
        <v>2.2717201684414001E-5</v>
      </c>
    </row>
    <row r="219" spans="1:5" x14ac:dyDescent="0.25">
      <c r="A219" s="1" t="s">
        <v>478</v>
      </c>
      <c r="B219" s="1" t="s">
        <v>479</v>
      </c>
      <c r="C219" s="1">
        <v>69</v>
      </c>
      <c r="D219" s="18">
        <v>0.41532267629948122</v>
      </c>
      <c r="E219" s="21">
        <v>2.2805063963257901E-5</v>
      </c>
    </row>
    <row r="220" spans="1:5" x14ac:dyDescent="0.25">
      <c r="A220" s="1" t="s">
        <v>480</v>
      </c>
      <c r="B220" s="1" t="s">
        <v>481</v>
      </c>
      <c r="C220" s="1">
        <v>78</v>
      </c>
      <c r="D220" s="18">
        <v>-0.1083684979529823</v>
      </c>
      <c r="E220" s="21">
        <v>2.3094868217466101E-5</v>
      </c>
    </row>
    <row r="221" spans="1:5" x14ac:dyDescent="0.25">
      <c r="A221" s="1" t="s">
        <v>482</v>
      </c>
      <c r="B221" s="1" t="s">
        <v>483</v>
      </c>
      <c r="C221" s="1">
        <v>392</v>
      </c>
      <c r="D221" s="18">
        <v>3.9247257513932293E-2</v>
      </c>
      <c r="E221" s="21">
        <v>2.3094868217466101E-5</v>
      </c>
    </row>
    <row r="222" spans="1:5" x14ac:dyDescent="0.25">
      <c r="A222" s="1" t="s">
        <v>484</v>
      </c>
      <c r="B222" s="1" t="s">
        <v>485</v>
      </c>
      <c r="C222" s="1">
        <v>63</v>
      </c>
      <c r="D222" s="18">
        <v>0.19960653298240996</v>
      </c>
      <c r="E222" s="21">
        <v>2.3196201704914299E-5</v>
      </c>
    </row>
    <row r="223" spans="1:5" x14ac:dyDescent="0.25">
      <c r="A223" s="1" t="s">
        <v>486</v>
      </c>
      <c r="B223" s="1" t="s">
        <v>487</v>
      </c>
      <c r="C223" s="1">
        <v>104</v>
      </c>
      <c r="D223" s="18">
        <v>6.9956334222144659E-2</v>
      </c>
      <c r="E223" s="21">
        <v>2.3835372054677798E-5</v>
      </c>
    </row>
    <row r="224" spans="1:5" x14ac:dyDescent="0.25">
      <c r="A224" s="1" t="s">
        <v>488</v>
      </c>
      <c r="B224" s="1" t="s">
        <v>489</v>
      </c>
      <c r="C224" s="1">
        <v>39</v>
      </c>
      <c r="D224" s="18">
        <v>0.19928725337572317</v>
      </c>
      <c r="E224" s="21">
        <v>2.3835372054677798E-5</v>
      </c>
    </row>
    <row r="225" spans="1:5" x14ac:dyDescent="0.25">
      <c r="A225" s="1" t="s">
        <v>490</v>
      </c>
      <c r="B225" s="1" t="s">
        <v>491</v>
      </c>
      <c r="C225" s="1">
        <v>23</v>
      </c>
      <c r="D225" s="18">
        <v>-0.57796178098898221</v>
      </c>
      <c r="E225" s="21">
        <v>2.4754488103569001E-5</v>
      </c>
    </row>
    <row r="226" spans="1:5" x14ac:dyDescent="0.25">
      <c r="A226" s="1" t="s">
        <v>492</v>
      </c>
      <c r="B226" s="1" t="s">
        <v>493</v>
      </c>
      <c r="C226" s="1">
        <v>11</v>
      </c>
      <c r="D226" s="18">
        <v>0.45005246055309306</v>
      </c>
      <c r="E226" s="21">
        <v>2.5631881349390099E-5</v>
      </c>
    </row>
    <row r="227" spans="1:5" x14ac:dyDescent="0.25">
      <c r="A227" s="1" t="s">
        <v>494</v>
      </c>
      <c r="B227" s="1" t="s">
        <v>495</v>
      </c>
      <c r="C227" s="1">
        <v>191</v>
      </c>
      <c r="D227" s="18">
        <v>8.4692880545288604E-2</v>
      </c>
      <c r="E227" s="21">
        <v>2.6866357258483301E-5</v>
      </c>
    </row>
    <row r="228" spans="1:5" x14ac:dyDescent="0.25">
      <c r="A228" s="1" t="s">
        <v>496</v>
      </c>
      <c r="C228" s="1">
        <v>124</v>
      </c>
      <c r="D228" s="18">
        <v>0.16488143215435389</v>
      </c>
      <c r="E228" s="21">
        <v>2.7742181139943299E-5</v>
      </c>
    </row>
    <row r="229" spans="1:5" x14ac:dyDescent="0.25">
      <c r="A229" s="1" t="s">
        <v>497</v>
      </c>
      <c r="B229" s="1" t="s">
        <v>498</v>
      </c>
      <c r="C229" s="1">
        <v>162</v>
      </c>
      <c r="D229" s="18">
        <v>9.7224183615365251E-2</v>
      </c>
      <c r="E229" s="21">
        <v>2.8372775633798199E-5</v>
      </c>
    </row>
    <row r="230" spans="1:5" x14ac:dyDescent="0.25">
      <c r="A230" s="1" t="s">
        <v>499</v>
      </c>
      <c r="B230" s="1" t="s">
        <v>500</v>
      </c>
      <c r="C230" s="1">
        <v>90</v>
      </c>
      <c r="D230" s="18">
        <v>3.5653361772524678E-2</v>
      </c>
      <c r="E230" s="21">
        <v>2.97996405241587E-5</v>
      </c>
    </row>
    <row r="231" spans="1:5" x14ac:dyDescent="0.25">
      <c r="A231" s="1" t="s">
        <v>501</v>
      </c>
      <c r="B231" s="1" t="s">
        <v>502</v>
      </c>
      <c r="C231" s="1">
        <v>137</v>
      </c>
      <c r="D231" s="18">
        <v>-5.1963891254697817E-2</v>
      </c>
      <c r="E231" s="21">
        <v>3.0354798326316899E-5</v>
      </c>
    </row>
    <row r="232" spans="1:5" x14ac:dyDescent="0.25">
      <c r="A232" s="1" t="s">
        <v>503</v>
      </c>
      <c r="B232" s="1" t="s">
        <v>504</v>
      </c>
      <c r="C232" s="1">
        <v>472</v>
      </c>
      <c r="D232" s="18">
        <v>8.1595170754469357E-2</v>
      </c>
      <c r="E232" s="21">
        <v>3.0718373058983397E-5</v>
      </c>
    </row>
    <row r="233" spans="1:5" x14ac:dyDescent="0.25">
      <c r="A233" s="1" t="s">
        <v>505</v>
      </c>
      <c r="B233" s="1" t="s">
        <v>506</v>
      </c>
      <c r="C233" s="1">
        <v>8</v>
      </c>
      <c r="D233" s="18">
        <v>-0.93437135677604477</v>
      </c>
      <c r="E233" s="21">
        <v>3.1298223797129297E-5</v>
      </c>
    </row>
    <row r="234" spans="1:5" x14ac:dyDescent="0.25">
      <c r="A234" s="1" t="s">
        <v>507</v>
      </c>
      <c r="B234" s="1" t="s">
        <v>508</v>
      </c>
      <c r="C234" s="1">
        <v>61</v>
      </c>
      <c r="D234" s="18">
        <v>0.15343747188953571</v>
      </c>
      <c r="E234" s="21">
        <v>3.3610034313098497E-5</v>
      </c>
    </row>
    <row r="235" spans="1:5" x14ac:dyDescent="0.25">
      <c r="A235" s="1" t="s">
        <v>509</v>
      </c>
      <c r="B235" s="1" t="s">
        <v>510</v>
      </c>
      <c r="C235" s="1">
        <v>341</v>
      </c>
      <c r="D235" s="18">
        <v>2.9837903361836549E-2</v>
      </c>
      <c r="E235" s="21">
        <v>3.3963102551993E-5</v>
      </c>
    </row>
    <row r="236" spans="1:5" x14ac:dyDescent="0.25">
      <c r="A236" s="1" t="s">
        <v>511</v>
      </c>
      <c r="B236" s="1" t="s">
        <v>512</v>
      </c>
      <c r="C236" s="1">
        <v>168</v>
      </c>
      <c r="D236" s="18">
        <v>0.1224909992279558</v>
      </c>
      <c r="E236" s="21">
        <v>3.4008764087308301E-5</v>
      </c>
    </row>
    <row r="237" spans="1:5" x14ac:dyDescent="0.25">
      <c r="A237" s="1" t="s">
        <v>513</v>
      </c>
      <c r="B237" s="1" t="s">
        <v>514</v>
      </c>
      <c r="C237" s="1">
        <v>43</v>
      </c>
      <c r="D237" s="18">
        <v>-0.18245722662272032</v>
      </c>
      <c r="E237" s="21">
        <v>3.50105732869021E-5</v>
      </c>
    </row>
    <row r="238" spans="1:5" x14ac:dyDescent="0.25">
      <c r="A238" s="1" t="s">
        <v>515</v>
      </c>
      <c r="B238" s="1" t="s">
        <v>516</v>
      </c>
      <c r="C238" s="1">
        <v>117</v>
      </c>
      <c r="D238" s="18">
        <v>9.9298725619805031E-2</v>
      </c>
      <c r="E238" s="21">
        <v>3.6078263711452797E-5</v>
      </c>
    </row>
    <row r="239" spans="1:5" x14ac:dyDescent="0.25">
      <c r="A239" s="1" t="s">
        <v>517</v>
      </c>
      <c r="B239" s="1" t="s">
        <v>518</v>
      </c>
      <c r="C239" s="1">
        <v>10</v>
      </c>
      <c r="D239" s="18">
        <v>0.93351214489266199</v>
      </c>
      <c r="E239" s="21">
        <v>3.7831156903915503E-5</v>
      </c>
    </row>
    <row r="240" spans="1:5" x14ac:dyDescent="0.25">
      <c r="A240" s="1" t="s">
        <v>519</v>
      </c>
      <c r="B240" s="1" t="s">
        <v>520</v>
      </c>
      <c r="C240" s="1">
        <v>77</v>
      </c>
      <c r="D240" s="18">
        <v>5.981529545720745E-2</v>
      </c>
      <c r="E240" s="21">
        <v>3.7831156903915503E-5</v>
      </c>
    </row>
    <row r="241" spans="1:5" x14ac:dyDescent="0.25">
      <c r="A241" s="1" t="s">
        <v>521</v>
      </c>
      <c r="B241" s="1" t="s">
        <v>522</v>
      </c>
      <c r="C241" s="1">
        <v>86</v>
      </c>
      <c r="D241" s="18">
        <v>7.1839162970182183E-2</v>
      </c>
      <c r="E241" s="21">
        <v>3.8851924768920997E-5</v>
      </c>
    </row>
    <row r="242" spans="1:5" x14ac:dyDescent="0.25">
      <c r="A242" s="1" t="s">
        <v>523</v>
      </c>
      <c r="B242" s="1" t="s">
        <v>524</v>
      </c>
      <c r="C242" s="1">
        <v>164</v>
      </c>
      <c r="D242" s="18">
        <v>5.4824198126953536E-2</v>
      </c>
      <c r="E242" s="21">
        <v>3.9476949635296397E-5</v>
      </c>
    </row>
    <row r="243" spans="1:5" x14ac:dyDescent="0.25">
      <c r="A243" s="1" t="s">
        <v>525</v>
      </c>
      <c r="B243" s="1" t="s">
        <v>526</v>
      </c>
      <c r="C243" s="1">
        <v>136</v>
      </c>
      <c r="D243" s="18">
        <v>4.9446604647858376E-2</v>
      </c>
      <c r="E243" s="21">
        <v>4.1004295822375198E-5</v>
      </c>
    </row>
    <row r="244" spans="1:5" x14ac:dyDescent="0.25">
      <c r="A244" s="1" t="s">
        <v>527</v>
      </c>
      <c r="B244" s="1" t="s">
        <v>528</v>
      </c>
      <c r="C244" s="1">
        <v>18</v>
      </c>
      <c r="D244" s="18">
        <v>0.61642730610036378</v>
      </c>
      <c r="E244" s="21">
        <v>4.15347811781464E-5</v>
      </c>
    </row>
    <row r="245" spans="1:5" x14ac:dyDescent="0.25">
      <c r="A245" s="1" t="s">
        <v>529</v>
      </c>
      <c r="B245" s="1" t="s">
        <v>530</v>
      </c>
      <c r="C245" s="1">
        <v>135</v>
      </c>
      <c r="D245" s="18">
        <v>-5.0670600703000071E-2</v>
      </c>
      <c r="E245" s="21">
        <v>4.1891452763517802E-5</v>
      </c>
    </row>
    <row r="246" spans="1:5" x14ac:dyDescent="0.25">
      <c r="A246" s="1" t="s">
        <v>531</v>
      </c>
      <c r="B246" s="1" t="s">
        <v>532</v>
      </c>
      <c r="C246" s="1">
        <v>289</v>
      </c>
      <c r="D246" s="18">
        <v>5.5551986801596481E-2</v>
      </c>
      <c r="E246" s="21">
        <v>4.3198159898944002E-5</v>
      </c>
    </row>
    <row r="247" spans="1:5" x14ac:dyDescent="0.25">
      <c r="A247" s="1" t="s">
        <v>533</v>
      </c>
      <c r="B247" s="1" t="s">
        <v>534</v>
      </c>
      <c r="C247" s="1">
        <v>42</v>
      </c>
      <c r="D247" s="18">
        <v>0.15273202134854727</v>
      </c>
      <c r="E247" s="21">
        <v>4.3433415146285E-5</v>
      </c>
    </row>
    <row r="248" spans="1:5" x14ac:dyDescent="0.25">
      <c r="A248" s="1" t="s">
        <v>535</v>
      </c>
      <c r="B248" s="1" t="s">
        <v>536</v>
      </c>
      <c r="C248" s="1">
        <v>12</v>
      </c>
      <c r="D248" s="18">
        <v>-0.58576273380286292</v>
      </c>
      <c r="E248" s="21">
        <v>4.3433415146285E-5</v>
      </c>
    </row>
    <row r="249" spans="1:5" x14ac:dyDescent="0.25">
      <c r="A249" s="1" t="s">
        <v>537</v>
      </c>
      <c r="B249" s="1" t="s">
        <v>538</v>
      </c>
      <c r="C249" s="1">
        <v>185</v>
      </c>
      <c r="D249" s="18">
        <v>-5.7674669220016926E-2</v>
      </c>
      <c r="E249" s="21">
        <v>4.3522911339736099E-5</v>
      </c>
    </row>
    <row r="250" spans="1:5" x14ac:dyDescent="0.25">
      <c r="A250" s="1" t="s">
        <v>539</v>
      </c>
      <c r="B250" s="1" t="s">
        <v>540</v>
      </c>
      <c r="C250" s="1">
        <v>11</v>
      </c>
      <c r="D250" s="18">
        <v>-0.73367732153301546</v>
      </c>
      <c r="E250" s="21">
        <v>4.4372715760569902E-5</v>
      </c>
    </row>
    <row r="251" spans="1:5" x14ac:dyDescent="0.25">
      <c r="A251" s="1" t="s">
        <v>541</v>
      </c>
      <c r="B251" s="1" t="s">
        <v>542</v>
      </c>
      <c r="C251" s="1">
        <v>332</v>
      </c>
      <c r="D251" s="18">
        <v>3.5418208203127494E-2</v>
      </c>
      <c r="E251" s="21">
        <v>4.52356734755556E-5</v>
      </c>
    </row>
    <row r="252" spans="1:5" x14ac:dyDescent="0.25">
      <c r="A252" s="1" t="s">
        <v>543</v>
      </c>
      <c r="B252" s="1" t="s">
        <v>544</v>
      </c>
      <c r="C252" s="1">
        <v>50</v>
      </c>
      <c r="D252" s="18">
        <v>0.13366601952631749</v>
      </c>
      <c r="E252" s="21">
        <v>4.7466841013082197E-5</v>
      </c>
    </row>
    <row r="253" spans="1:5" x14ac:dyDescent="0.25">
      <c r="A253" s="1" t="s">
        <v>545</v>
      </c>
      <c r="C253" s="1">
        <v>126</v>
      </c>
      <c r="D253" s="18">
        <v>-0.19973635340160095</v>
      </c>
      <c r="E253" s="21">
        <v>4.9190135573189199E-5</v>
      </c>
    </row>
    <row r="254" spans="1:5" x14ac:dyDescent="0.25">
      <c r="A254" s="1" t="s">
        <v>546</v>
      </c>
      <c r="B254" s="1" t="s">
        <v>547</v>
      </c>
      <c r="C254" s="1">
        <v>28</v>
      </c>
      <c r="D254" s="18">
        <v>0.30216548499665358</v>
      </c>
      <c r="E254" s="21">
        <v>5.0670510494455899E-5</v>
      </c>
    </row>
    <row r="255" spans="1:5" x14ac:dyDescent="0.25">
      <c r="A255" s="1" t="s">
        <v>548</v>
      </c>
      <c r="B255" s="1" t="s">
        <v>549</v>
      </c>
      <c r="C255" s="1">
        <v>22</v>
      </c>
      <c r="D255" s="18">
        <v>0.16045981186605807</v>
      </c>
      <c r="E255" s="21">
        <v>5.2099405034432199E-5</v>
      </c>
    </row>
    <row r="256" spans="1:5" x14ac:dyDescent="0.25">
      <c r="A256" s="1" t="s">
        <v>550</v>
      </c>
      <c r="C256" s="1">
        <v>45</v>
      </c>
      <c r="D256" s="18">
        <v>0.10162751917717616</v>
      </c>
      <c r="E256" s="21">
        <v>5.25327312353756E-5</v>
      </c>
    </row>
    <row r="257" spans="1:5" x14ac:dyDescent="0.25">
      <c r="A257" s="1" t="s">
        <v>551</v>
      </c>
      <c r="B257" s="1" t="s">
        <v>552</v>
      </c>
      <c r="C257" s="1">
        <v>108</v>
      </c>
      <c r="D257" s="18">
        <v>6.0534538613766536E-2</v>
      </c>
      <c r="E257" s="21">
        <v>5.3316458834661498E-5</v>
      </c>
    </row>
    <row r="258" spans="1:5" x14ac:dyDescent="0.25">
      <c r="A258" s="1" t="s">
        <v>553</v>
      </c>
      <c r="B258" s="1" t="s">
        <v>554</v>
      </c>
      <c r="C258" s="1">
        <v>995</v>
      </c>
      <c r="D258" s="18">
        <v>2.7191679030574279E-2</v>
      </c>
      <c r="E258" s="21">
        <v>5.4309723673705201E-5</v>
      </c>
    </row>
    <row r="259" spans="1:5" x14ac:dyDescent="0.25">
      <c r="A259" s="1" t="s">
        <v>555</v>
      </c>
      <c r="B259" s="1" t="s">
        <v>556</v>
      </c>
      <c r="C259" s="1">
        <v>52</v>
      </c>
      <c r="D259" s="18">
        <v>0.21763337017900741</v>
      </c>
      <c r="E259" s="21">
        <v>5.4309723673705201E-5</v>
      </c>
    </row>
    <row r="260" spans="1:5" x14ac:dyDescent="0.25">
      <c r="A260" s="1" t="s">
        <v>557</v>
      </c>
      <c r="B260" s="1" t="s">
        <v>558</v>
      </c>
      <c r="C260" s="1">
        <v>107</v>
      </c>
      <c r="D260" s="18">
        <v>5.9050079238680213E-2</v>
      </c>
      <c r="E260" s="21">
        <v>5.4309723673705201E-5</v>
      </c>
    </row>
    <row r="261" spans="1:5" x14ac:dyDescent="0.25">
      <c r="A261" s="1" t="s">
        <v>559</v>
      </c>
      <c r="B261" s="1" t="s">
        <v>560</v>
      </c>
      <c r="C261" s="1">
        <v>66</v>
      </c>
      <c r="D261" s="18">
        <v>0.15333193318572583</v>
      </c>
      <c r="E261" s="21">
        <v>5.4309723673705201E-5</v>
      </c>
    </row>
    <row r="262" spans="1:5" x14ac:dyDescent="0.25">
      <c r="A262" s="1" t="s">
        <v>561</v>
      </c>
      <c r="B262" s="1" t="s">
        <v>562</v>
      </c>
      <c r="C262" s="1">
        <v>24</v>
      </c>
      <c r="D262" s="18">
        <v>-0.34776197070107223</v>
      </c>
      <c r="E262" s="21">
        <v>5.4309723673705201E-5</v>
      </c>
    </row>
    <row r="263" spans="1:5" x14ac:dyDescent="0.25">
      <c r="A263" s="1" t="s">
        <v>563</v>
      </c>
      <c r="B263" s="1" t="s">
        <v>564</v>
      </c>
      <c r="C263" s="1">
        <v>91</v>
      </c>
      <c r="D263" s="18">
        <v>0.11442229368055276</v>
      </c>
      <c r="E263" s="21">
        <v>5.7757982261396599E-5</v>
      </c>
    </row>
    <row r="264" spans="1:5" x14ac:dyDescent="0.25">
      <c r="A264" s="1" t="s">
        <v>565</v>
      </c>
      <c r="B264" s="1" t="s">
        <v>566</v>
      </c>
      <c r="C264" s="1">
        <v>120</v>
      </c>
      <c r="D264" s="18">
        <v>9.9095687166901245E-2</v>
      </c>
      <c r="E264" s="21">
        <v>5.9093093865473999E-5</v>
      </c>
    </row>
    <row r="265" spans="1:5" x14ac:dyDescent="0.25">
      <c r="A265" s="1" t="s">
        <v>567</v>
      </c>
      <c r="B265" s="1" t="s">
        <v>568</v>
      </c>
      <c r="C265" s="1">
        <v>138</v>
      </c>
      <c r="D265" s="18">
        <v>7.7094509622676471E-2</v>
      </c>
      <c r="E265" s="21">
        <v>6.3516343259413006E-5</v>
      </c>
    </row>
    <row r="266" spans="1:5" x14ac:dyDescent="0.25">
      <c r="A266" s="1" t="s">
        <v>569</v>
      </c>
      <c r="B266" s="1" t="s">
        <v>570</v>
      </c>
      <c r="C266" s="1">
        <v>45</v>
      </c>
      <c r="D266" s="18">
        <v>0.23664415730629193</v>
      </c>
      <c r="E266" s="21">
        <v>6.3516343259413006E-5</v>
      </c>
    </row>
    <row r="267" spans="1:5" x14ac:dyDescent="0.25">
      <c r="A267" s="1" t="s">
        <v>571</v>
      </c>
      <c r="B267" s="1" t="s">
        <v>572</v>
      </c>
      <c r="C267" s="1">
        <v>32</v>
      </c>
      <c r="D267" s="18">
        <v>0.20503211502837107</v>
      </c>
      <c r="E267" s="21">
        <v>6.5250183579799705E-5</v>
      </c>
    </row>
    <row r="268" spans="1:5" x14ac:dyDescent="0.25">
      <c r="A268" s="1" t="s">
        <v>573</v>
      </c>
      <c r="B268" s="1" t="s">
        <v>574</v>
      </c>
      <c r="C268" s="1">
        <v>158</v>
      </c>
      <c r="D268" s="18">
        <v>9.5648884967737199E-2</v>
      </c>
      <c r="E268" s="21">
        <v>6.7289867699326004E-5</v>
      </c>
    </row>
    <row r="269" spans="1:5" x14ac:dyDescent="0.25">
      <c r="A269" s="1" t="s">
        <v>575</v>
      </c>
      <c r="B269" s="1" t="s">
        <v>576</v>
      </c>
      <c r="C269" s="1">
        <v>38</v>
      </c>
      <c r="D269" s="18">
        <v>0.35742088331680627</v>
      </c>
      <c r="E269" s="21">
        <v>6.7525402743372995E-5</v>
      </c>
    </row>
    <row r="270" spans="1:5" x14ac:dyDescent="0.25">
      <c r="A270" s="1" t="s">
        <v>577</v>
      </c>
      <c r="B270" s="1" t="s">
        <v>578</v>
      </c>
      <c r="C270" s="1">
        <v>108</v>
      </c>
      <c r="D270" s="18">
        <v>7.4400973133580545E-2</v>
      </c>
      <c r="E270" s="21">
        <v>6.7771630398768897E-5</v>
      </c>
    </row>
    <row r="271" spans="1:5" x14ac:dyDescent="0.25">
      <c r="A271" s="1" t="s">
        <v>579</v>
      </c>
      <c r="B271" s="1" t="s">
        <v>580</v>
      </c>
      <c r="C271" s="1">
        <v>16</v>
      </c>
      <c r="D271" s="18">
        <v>-0.63389499283719986</v>
      </c>
      <c r="E271" s="21">
        <v>6.8188295100597203E-5</v>
      </c>
    </row>
    <row r="272" spans="1:5" x14ac:dyDescent="0.25">
      <c r="A272" s="1" t="s">
        <v>581</v>
      </c>
      <c r="B272" s="1" t="s">
        <v>582</v>
      </c>
      <c r="C272" s="1">
        <v>158</v>
      </c>
      <c r="D272" s="18">
        <v>5.4878531733410306E-2</v>
      </c>
      <c r="E272" s="21">
        <v>6.8918136534765596E-5</v>
      </c>
    </row>
    <row r="273" spans="1:5" x14ac:dyDescent="0.25">
      <c r="A273" s="1" t="s">
        <v>583</v>
      </c>
      <c r="B273" s="1" t="s">
        <v>584</v>
      </c>
      <c r="C273" s="1">
        <v>83</v>
      </c>
      <c r="D273" s="18">
        <v>8.1973296573621859E-2</v>
      </c>
      <c r="E273" s="21">
        <v>6.9200834355561395E-5</v>
      </c>
    </row>
    <row r="274" spans="1:5" x14ac:dyDescent="0.25">
      <c r="A274" s="1" t="s">
        <v>585</v>
      </c>
      <c r="B274" s="1" t="s">
        <v>586</v>
      </c>
      <c r="C274" s="1">
        <v>27</v>
      </c>
      <c r="D274" s="18">
        <v>0.22858724149807458</v>
      </c>
      <c r="E274" s="21">
        <v>7.6633908859874401E-5</v>
      </c>
    </row>
    <row r="275" spans="1:5" x14ac:dyDescent="0.25">
      <c r="A275" s="1" t="s">
        <v>587</v>
      </c>
      <c r="B275" s="1" t="s">
        <v>166</v>
      </c>
      <c r="C275" s="1">
        <v>106</v>
      </c>
      <c r="D275" s="18">
        <v>0.15430656482442714</v>
      </c>
      <c r="E275" s="21">
        <v>7.7995580315516698E-5</v>
      </c>
    </row>
    <row r="276" spans="1:5" x14ac:dyDescent="0.25">
      <c r="A276" s="1" t="s">
        <v>588</v>
      </c>
      <c r="B276" s="1" t="s">
        <v>589</v>
      </c>
      <c r="C276" s="1">
        <v>143</v>
      </c>
      <c r="D276" s="18">
        <v>7.3246292949273054E-2</v>
      </c>
      <c r="E276" s="21">
        <v>9.06812511107418E-5</v>
      </c>
    </row>
    <row r="277" spans="1:5" x14ac:dyDescent="0.25">
      <c r="A277" s="1" t="s">
        <v>590</v>
      </c>
      <c r="B277" s="1" t="s">
        <v>591</v>
      </c>
      <c r="C277" s="1">
        <v>90</v>
      </c>
      <c r="D277" s="18">
        <v>1.7240137915782459E-2</v>
      </c>
      <c r="E277" s="21">
        <v>9.3131437288638595E-5</v>
      </c>
    </row>
    <row r="278" spans="1:5" x14ac:dyDescent="0.25">
      <c r="A278" s="1" t="s">
        <v>592</v>
      </c>
      <c r="B278" s="1" t="s">
        <v>593</v>
      </c>
      <c r="C278" s="1">
        <v>76</v>
      </c>
      <c r="D278" s="18">
        <v>0.11556267347327381</v>
      </c>
      <c r="E278" s="21">
        <v>9.3131437288638595E-5</v>
      </c>
    </row>
    <row r="279" spans="1:5" x14ac:dyDescent="0.25">
      <c r="A279" s="1" t="s">
        <v>594</v>
      </c>
      <c r="B279" s="1" t="s">
        <v>595</v>
      </c>
      <c r="C279" s="1">
        <v>153</v>
      </c>
      <c r="D279" s="18">
        <v>-0.12980305750253568</v>
      </c>
      <c r="E279" s="21">
        <v>9.53571161308046E-5</v>
      </c>
    </row>
    <row r="280" spans="1:5" x14ac:dyDescent="0.25">
      <c r="A280" s="1" t="s">
        <v>596</v>
      </c>
      <c r="B280" s="1" t="s">
        <v>597</v>
      </c>
      <c r="C280" s="1">
        <v>178</v>
      </c>
      <c r="D280" s="18">
        <v>6.5768232323948947E-2</v>
      </c>
      <c r="E280" s="1">
        <v>1.03741888120293E-4</v>
      </c>
    </row>
    <row r="281" spans="1:5" x14ac:dyDescent="0.25">
      <c r="A281" s="1" t="s">
        <v>598</v>
      </c>
      <c r="B281" s="1" t="s">
        <v>599</v>
      </c>
      <c r="C281" s="1">
        <v>210</v>
      </c>
      <c r="D281" s="18">
        <v>3.3566972931386482E-2</v>
      </c>
      <c r="E281" s="1">
        <v>1.07741286003955E-4</v>
      </c>
    </row>
    <row r="282" spans="1:5" x14ac:dyDescent="0.25">
      <c r="A282" s="1" t="s">
        <v>600</v>
      </c>
      <c r="B282" s="1" t="s">
        <v>601</v>
      </c>
      <c r="C282" s="1">
        <v>14</v>
      </c>
      <c r="D282" s="18">
        <v>1.0650902464801455</v>
      </c>
      <c r="E282" s="1">
        <v>1.07752633521706E-4</v>
      </c>
    </row>
    <row r="283" spans="1:5" x14ac:dyDescent="0.25">
      <c r="A283" s="1" t="s">
        <v>602</v>
      </c>
      <c r="B283" s="1" t="s">
        <v>603</v>
      </c>
      <c r="C283" s="1">
        <v>163</v>
      </c>
      <c r="D283" s="18">
        <v>6.2439845832054336E-2</v>
      </c>
      <c r="E283" s="1">
        <v>1.07752633521706E-4</v>
      </c>
    </row>
    <row r="284" spans="1:5" x14ac:dyDescent="0.25">
      <c r="A284" s="1" t="s">
        <v>604</v>
      </c>
      <c r="B284" s="1" t="s">
        <v>605</v>
      </c>
      <c r="C284" s="1">
        <v>97</v>
      </c>
      <c r="D284" s="18">
        <v>0.11595730239303717</v>
      </c>
      <c r="E284" s="1">
        <v>1.1019301851754499E-4</v>
      </c>
    </row>
    <row r="285" spans="1:5" x14ac:dyDescent="0.25">
      <c r="A285" s="1" t="s">
        <v>606</v>
      </c>
      <c r="B285" s="1" t="s">
        <v>607</v>
      </c>
      <c r="C285" s="1">
        <v>415</v>
      </c>
      <c r="D285" s="18">
        <v>3.54356292706203E-2</v>
      </c>
      <c r="E285" s="1">
        <v>1.1019301851754499E-4</v>
      </c>
    </row>
    <row r="286" spans="1:5" x14ac:dyDescent="0.25">
      <c r="A286" s="1" t="s">
        <v>608</v>
      </c>
      <c r="B286" s="1" t="s">
        <v>609</v>
      </c>
      <c r="C286" s="1">
        <v>152</v>
      </c>
      <c r="D286" s="18">
        <v>5.4363147160458591E-2</v>
      </c>
      <c r="E286" s="1">
        <v>1.1019301851754499E-4</v>
      </c>
    </row>
    <row r="287" spans="1:5" x14ac:dyDescent="0.25">
      <c r="A287" s="1" t="s">
        <v>610</v>
      </c>
      <c r="B287" s="1" t="s">
        <v>611</v>
      </c>
      <c r="C287" s="1">
        <v>44</v>
      </c>
      <c r="D287" s="18">
        <v>0.13823517717537195</v>
      </c>
      <c r="E287" s="1">
        <v>1.1019301851754499E-4</v>
      </c>
    </row>
    <row r="288" spans="1:5" x14ac:dyDescent="0.25">
      <c r="A288" s="1" t="s">
        <v>612</v>
      </c>
      <c r="B288" s="1" t="s">
        <v>613</v>
      </c>
      <c r="C288" s="1">
        <v>9</v>
      </c>
      <c r="D288" s="18">
        <v>0.83325107771135376</v>
      </c>
      <c r="E288" s="1">
        <v>1.11821484742474E-4</v>
      </c>
    </row>
    <row r="289" spans="1:5" x14ac:dyDescent="0.25">
      <c r="A289" s="1" t="s">
        <v>614</v>
      </c>
      <c r="B289" s="1" t="s">
        <v>615</v>
      </c>
      <c r="C289" s="1">
        <v>39</v>
      </c>
      <c r="D289" s="18">
        <v>0.23187542425830357</v>
      </c>
      <c r="E289" s="1">
        <v>1.1234691584352E-4</v>
      </c>
    </row>
    <row r="290" spans="1:5" x14ac:dyDescent="0.25">
      <c r="A290" s="1" t="s">
        <v>616</v>
      </c>
      <c r="B290" s="1" t="s">
        <v>617</v>
      </c>
      <c r="C290" s="1">
        <v>142</v>
      </c>
      <c r="D290" s="18">
        <v>5.6394381401008373E-2</v>
      </c>
      <c r="E290" s="1">
        <v>1.1234691584352E-4</v>
      </c>
    </row>
    <row r="291" spans="1:5" x14ac:dyDescent="0.25">
      <c r="A291" s="1" t="s">
        <v>618</v>
      </c>
      <c r="B291" s="1" t="s">
        <v>619</v>
      </c>
      <c r="C291" s="1">
        <v>16</v>
      </c>
      <c r="D291" s="18">
        <v>0.45920847144798649</v>
      </c>
      <c r="E291" s="1">
        <v>1.1322471538195901E-4</v>
      </c>
    </row>
    <row r="292" spans="1:5" x14ac:dyDescent="0.25">
      <c r="A292" s="1" t="s">
        <v>620</v>
      </c>
      <c r="B292" s="1" t="s">
        <v>621</v>
      </c>
      <c r="C292" s="1">
        <v>33</v>
      </c>
      <c r="D292" s="18">
        <v>0.63046255688127639</v>
      </c>
      <c r="E292" s="1">
        <v>1.17205251978179E-4</v>
      </c>
    </row>
    <row r="293" spans="1:5" x14ac:dyDescent="0.25">
      <c r="A293" s="1" t="s">
        <v>622</v>
      </c>
      <c r="B293" s="1" t="s">
        <v>623</v>
      </c>
      <c r="C293" s="1">
        <v>93</v>
      </c>
      <c r="D293" s="18">
        <v>9.6555938073565023E-2</v>
      </c>
      <c r="E293" s="1">
        <v>1.18076457522152E-4</v>
      </c>
    </row>
    <row r="294" spans="1:5" x14ac:dyDescent="0.25">
      <c r="A294" s="1" t="s">
        <v>624</v>
      </c>
      <c r="B294" s="1" t="s">
        <v>625</v>
      </c>
      <c r="C294" s="1">
        <v>343</v>
      </c>
      <c r="D294" s="18">
        <v>3.2591775823038974E-2</v>
      </c>
      <c r="E294" s="1">
        <v>1.18722024220369E-4</v>
      </c>
    </row>
    <row r="295" spans="1:5" x14ac:dyDescent="0.25">
      <c r="A295" s="1" t="s">
        <v>626</v>
      </c>
      <c r="B295" s="1" t="s">
        <v>211</v>
      </c>
      <c r="C295" s="1">
        <v>216</v>
      </c>
      <c r="D295" s="18">
        <v>0.14562577487022416</v>
      </c>
      <c r="E295" s="1">
        <v>1.21138875171468E-4</v>
      </c>
    </row>
    <row r="296" spans="1:5" x14ac:dyDescent="0.25">
      <c r="A296" s="1" t="s">
        <v>627</v>
      </c>
      <c r="B296" s="1" t="s">
        <v>628</v>
      </c>
      <c r="C296" s="1">
        <v>75</v>
      </c>
      <c r="D296" s="18">
        <v>-0.24346812218266636</v>
      </c>
      <c r="E296" s="1">
        <v>1.2128098549211E-4</v>
      </c>
    </row>
    <row r="297" spans="1:5" x14ac:dyDescent="0.25">
      <c r="A297" s="1" t="s">
        <v>629</v>
      </c>
      <c r="B297" s="1" t="s">
        <v>630</v>
      </c>
      <c r="C297" s="1">
        <v>100</v>
      </c>
      <c r="D297" s="18">
        <v>0.10321158079754804</v>
      </c>
      <c r="E297" s="1">
        <v>1.23085970858563E-4</v>
      </c>
    </row>
    <row r="298" spans="1:5" x14ac:dyDescent="0.25">
      <c r="A298" s="1" t="s">
        <v>631</v>
      </c>
      <c r="B298" s="1" t="s">
        <v>632</v>
      </c>
      <c r="C298" s="1">
        <v>18</v>
      </c>
      <c r="D298" s="18">
        <v>0.55834423945140343</v>
      </c>
      <c r="E298" s="1">
        <v>1.2359269828845999E-4</v>
      </c>
    </row>
    <row r="299" spans="1:5" x14ac:dyDescent="0.25">
      <c r="A299" s="1" t="s">
        <v>633</v>
      </c>
      <c r="B299" s="1" t="s">
        <v>634</v>
      </c>
      <c r="C299" s="1">
        <v>168</v>
      </c>
      <c r="D299" s="18">
        <v>2.6869080354346986E-2</v>
      </c>
      <c r="E299" s="1">
        <v>1.2400520887279599E-4</v>
      </c>
    </row>
    <row r="300" spans="1:5" x14ac:dyDescent="0.25">
      <c r="A300" s="1" t="s">
        <v>635</v>
      </c>
      <c r="B300" s="1" t="s">
        <v>636</v>
      </c>
      <c r="C300" s="1">
        <v>90</v>
      </c>
      <c r="D300" s="18">
        <v>0.12034543458609645</v>
      </c>
      <c r="E300" s="1">
        <v>1.2400520887279599E-4</v>
      </c>
    </row>
    <row r="301" spans="1:5" x14ac:dyDescent="0.25">
      <c r="A301" s="1" t="s">
        <v>637</v>
      </c>
      <c r="B301" s="1" t="s">
        <v>638</v>
      </c>
      <c r="C301" s="1">
        <v>143</v>
      </c>
      <c r="D301" s="18">
        <v>5.2187742903485761E-2</v>
      </c>
      <c r="E301" s="1">
        <v>1.25299949163766E-4</v>
      </c>
    </row>
    <row r="302" spans="1:5" x14ac:dyDescent="0.25">
      <c r="A302" s="1" t="s">
        <v>639</v>
      </c>
      <c r="B302" s="1" t="s">
        <v>640</v>
      </c>
      <c r="C302" s="1">
        <v>126</v>
      </c>
      <c r="D302" s="18">
        <v>7.7539694577353602E-2</v>
      </c>
      <c r="E302" s="1">
        <v>1.2773417366694899E-4</v>
      </c>
    </row>
    <row r="303" spans="1:5" x14ac:dyDescent="0.25">
      <c r="A303" s="1" t="s">
        <v>641</v>
      </c>
      <c r="B303" s="1" t="s">
        <v>642</v>
      </c>
      <c r="C303" s="1">
        <v>231</v>
      </c>
      <c r="D303" s="18">
        <v>4.4750794388442816E-2</v>
      </c>
      <c r="E303" s="1">
        <v>1.2902938578619001E-4</v>
      </c>
    </row>
    <row r="304" spans="1:5" x14ac:dyDescent="0.25">
      <c r="A304" s="1" t="s">
        <v>643</v>
      </c>
      <c r="B304" s="1" t="s">
        <v>644</v>
      </c>
      <c r="C304" s="1">
        <v>193</v>
      </c>
      <c r="D304" s="18">
        <v>5.6489993261587323E-2</v>
      </c>
      <c r="E304" s="1">
        <v>1.3084618027017699E-4</v>
      </c>
    </row>
    <row r="305" spans="1:5" x14ac:dyDescent="0.25">
      <c r="A305" s="1" t="s">
        <v>645</v>
      </c>
      <c r="B305" s="1" t="s">
        <v>646</v>
      </c>
      <c r="C305" s="1">
        <v>255</v>
      </c>
      <c r="D305" s="18">
        <v>3.4706146566771005E-2</v>
      </c>
      <c r="E305" s="1">
        <v>1.3196101527867499E-4</v>
      </c>
    </row>
    <row r="306" spans="1:5" x14ac:dyDescent="0.25">
      <c r="A306" s="1" t="s">
        <v>647</v>
      </c>
      <c r="B306" s="1" t="s">
        <v>648</v>
      </c>
      <c r="C306" s="1">
        <v>13</v>
      </c>
      <c r="D306" s="18">
        <v>0.80841095477844216</v>
      </c>
      <c r="E306" s="1">
        <v>1.3408255017791001E-4</v>
      </c>
    </row>
    <row r="307" spans="1:5" x14ac:dyDescent="0.25">
      <c r="A307" s="1" t="s">
        <v>649</v>
      </c>
      <c r="B307" s="1" t="s">
        <v>650</v>
      </c>
      <c r="C307" s="1">
        <v>224</v>
      </c>
      <c r="D307" s="18">
        <v>5.6686809406129725E-2</v>
      </c>
      <c r="E307" s="1">
        <v>1.3495588930879501E-4</v>
      </c>
    </row>
    <row r="308" spans="1:5" x14ac:dyDescent="0.25">
      <c r="A308" s="1" t="s">
        <v>651</v>
      </c>
      <c r="B308" s="1" t="s">
        <v>652</v>
      </c>
      <c r="C308" s="1">
        <v>85</v>
      </c>
      <c r="D308" s="18">
        <v>7.4718475592510894E-2</v>
      </c>
      <c r="E308" s="1">
        <v>1.3721625216670799E-4</v>
      </c>
    </row>
    <row r="309" spans="1:5" x14ac:dyDescent="0.25">
      <c r="A309" s="1" t="s">
        <v>653</v>
      </c>
      <c r="B309" s="1" t="s">
        <v>654</v>
      </c>
      <c r="C309" s="1">
        <v>166</v>
      </c>
      <c r="D309" s="18">
        <v>6.0390399616981248E-2</v>
      </c>
      <c r="E309" s="1">
        <v>1.3721625216670799E-4</v>
      </c>
    </row>
    <row r="310" spans="1:5" x14ac:dyDescent="0.25">
      <c r="A310" s="1" t="s">
        <v>655</v>
      </c>
      <c r="B310" s="1" t="s">
        <v>656</v>
      </c>
      <c r="C310" s="1">
        <v>73</v>
      </c>
      <c r="D310" s="18">
        <v>6.3253811371746307E-2</v>
      </c>
      <c r="E310" s="1">
        <v>1.3906357010925099E-4</v>
      </c>
    </row>
    <row r="311" spans="1:5" x14ac:dyDescent="0.25">
      <c r="A311" s="1" t="s">
        <v>657</v>
      </c>
      <c r="B311" s="1" t="s">
        <v>94</v>
      </c>
      <c r="C311" s="1">
        <v>99</v>
      </c>
      <c r="D311" s="18">
        <v>0.23293971359808574</v>
      </c>
      <c r="E311" s="1">
        <v>1.4157790346883001E-4</v>
      </c>
    </row>
    <row r="312" spans="1:5" x14ac:dyDescent="0.25">
      <c r="A312" s="1" t="s">
        <v>658</v>
      </c>
      <c r="B312" s="1" t="s">
        <v>659</v>
      </c>
      <c r="C312" s="1">
        <v>367</v>
      </c>
      <c r="D312" s="18">
        <v>4.4695565144301813E-2</v>
      </c>
      <c r="E312" s="1">
        <v>1.4157790346883001E-4</v>
      </c>
    </row>
    <row r="313" spans="1:5" x14ac:dyDescent="0.25">
      <c r="A313" s="1" t="s">
        <v>660</v>
      </c>
      <c r="B313" s="1" t="s">
        <v>661</v>
      </c>
      <c r="C313" s="1">
        <v>34</v>
      </c>
      <c r="D313" s="18">
        <v>0.51055930210970679</v>
      </c>
      <c r="E313" s="1">
        <v>1.50205003394977E-4</v>
      </c>
    </row>
    <row r="314" spans="1:5" x14ac:dyDescent="0.25">
      <c r="A314" s="1" t="s">
        <v>662</v>
      </c>
      <c r="B314" s="1" t="s">
        <v>663</v>
      </c>
      <c r="C314" s="1">
        <v>391</v>
      </c>
      <c r="D314" s="18">
        <v>7.6061960036857612E-2</v>
      </c>
      <c r="E314" s="1">
        <v>1.5103802442905501E-4</v>
      </c>
    </row>
    <row r="315" spans="1:5" x14ac:dyDescent="0.25">
      <c r="A315" s="1" t="s">
        <v>664</v>
      </c>
      <c r="B315" s="1" t="s">
        <v>665</v>
      </c>
      <c r="C315" s="1">
        <v>613</v>
      </c>
      <c r="D315" s="18">
        <v>6.8787134742245237E-2</v>
      </c>
      <c r="E315" s="1">
        <v>1.5163036088080699E-4</v>
      </c>
    </row>
    <row r="316" spans="1:5" x14ac:dyDescent="0.25">
      <c r="A316" s="1" t="s">
        <v>666</v>
      </c>
      <c r="B316" s="1" t="s">
        <v>667</v>
      </c>
      <c r="C316" s="1">
        <v>32</v>
      </c>
      <c r="D316" s="18">
        <v>0.45498681015295062</v>
      </c>
      <c r="E316" s="1">
        <v>1.5163036088080699E-4</v>
      </c>
    </row>
    <row r="317" spans="1:5" x14ac:dyDescent="0.25">
      <c r="A317" s="1" t="s">
        <v>668</v>
      </c>
      <c r="B317" s="1" t="s">
        <v>375</v>
      </c>
      <c r="C317" s="1">
        <v>53</v>
      </c>
      <c r="D317" s="18">
        <v>8.7464414442093755E-2</v>
      </c>
      <c r="E317" s="1">
        <v>1.5621194949072401E-4</v>
      </c>
    </row>
    <row r="318" spans="1:5" x14ac:dyDescent="0.25">
      <c r="A318" s="1" t="s">
        <v>669</v>
      </c>
      <c r="B318" s="1" t="s">
        <v>670</v>
      </c>
      <c r="C318" s="1">
        <v>101</v>
      </c>
      <c r="D318" s="18">
        <v>5.5376267363311145E-2</v>
      </c>
      <c r="E318" s="1">
        <v>1.5621194949072401E-4</v>
      </c>
    </row>
    <row r="319" spans="1:5" x14ac:dyDescent="0.25">
      <c r="A319" s="1" t="s">
        <v>671</v>
      </c>
      <c r="B319" s="1" t="s">
        <v>156</v>
      </c>
      <c r="C319" s="1">
        <v>44</v>
      </c>
      <c r="D319" s="18">
        <v>8.9314375521975728E-2</v>
      </c>
      <c r="E319" s="1">
        <v>1.6379804502317301E-4</v>
      </c>
    </row>
    <row r="320" spans="1:5" x14ac:dyDescent="0.25">
      <c r="A320" s="1" t="s">
        <v>672</v>
      </c>
      <c r="B320" s="1" t="s">
        <v>673</v>
      </c>
      <c r="C320" s="1">
        <v>96</v>
      </c>
      <c r="D320" s="18">
        <v>0.10610433851327047</v>
      </c>
      <c r="E320" s="1">
        <v>1.6573487723275899E-4</v>
      </c>
    </row>
    <row r="321" spans="1:5" x14ac:dyDescent="0.25">
      <c r="A321" s="1" t="s">
        <v>674</v>
      </c>
      <c r="C321" s="1">
        <v>76</v>
      </c>
      <c r="D321" s="18">
        <v>0.10290197405259871</v>
      </c>
      <c r="E321" s="1">
        <v>1.7123961905655101E-4</v>
      </c>
    </row>
    <row r="322" spans="1:5" x14ac:dyDescent="0.25">
      <c r="A322" s="1" t="s">
        <v>675</v>
      </c>
      <c r="B322" s="1" t="s">
        <v>444</v>
      </c>
      <c r="C322" s="1">
        <v>27</v>
      </c>
      <c r="D322" s="18">
        <v>0.25889184868618509</v>
      </c>
      <c r="E322" s="1">
        <v>1.71505858351357E-4</v>
      </c>
    </row>
    <row r="323" spans="1:5" x14ac:dyDescent="0.25">
      <c r="A323" s="1" t="s">
        <v>676</v>
      </c>
      <c r="B323" s="1" t="s">
        <v>677</v>
      </c>
      <c r="C323" s="1">
        <v>103</v>
      </c>
      <c r="D323" s="18">
        <v>0.27255096378777999</v>
      </c>
      <c r="E323" s="1">
        <v>1.71787678883521E-4</v>
      </c>
    </row>
    <row r="324" spans="1:5" x14ac:dyDescent="0.25">
      <c r="A324" s="1" t="s">
        <v>678</v>
      </c>
      <c r="B324" s="1" t="s">
        <v>562</v>
      </c>
      <c r="C324" s="1">
        <v>189</v>
      </c>
      <c r="D324" s="18">
        <v>5.9352119890726758E-2</v>
      </c>
      <c r="E324" s="1">
        <v>1.7501348496177201E-4</v>
      </c>
    </row>
    <row r="325" spans="1:5" x14ac:dyDescent="0.25">
      <c r="A325" s="1" t="s">
        <v>679</v>
      </c>
      <c r="B325" s="1" t="s">
        <v>680</v>
      </c>
      <c r="C325" s="1">
        <v>6</v>
      </c>
      <c r="D325" s="18">
        <v>-1.1420770164891945</v>
      </c>
      <c r="E325" s="1">
        <v>1.7734591099861401E-4</v>
      </c>
    </row>
    <row r="326" spans="1:5" x14ac:dyDescent="0.25">
      <c r="A326" s="1" t="s">
        <v>681</v>
      </c>
      <c r="B326" s="1" t="s">
        <v>682</v>
      </c>
      <c r="C326" s="1">
        <v>81</v>
      </c>
      <c r="D326" s="18">
        <v>0.12832278015946583</v>
      </c>
      <c r="E326" s="1">
        <v>1.7747827404809399E-4</v>
      </c>
    </row>
    <row r="327" spans="1:5" x14ac:dyDescent="0.25">
      <c r="A327" s="1" t="s">
        <v>683</v>
      </c>
      <c r="B327" s="1" t="s">
        <v>316</v>
      </c>
      <c r="C327" s="1">
        <v>23</v>
      </c>
      <c r="D327" s="18">
        <v>0.31158794550504898</v>
      </c>
      <c r="E327" s="1">
        <v>1.8023287802791099E-4</v>
      </c>
    </row>
    <row r="328" spans="1:5" x14ac:dyDescent="0.25">
      <c r="A328" s="1" t="s">
        <v>684</v>
      </c>
      <c r="B328" s="1" t="s">
        <v>685</v>
      </c>
      <c r="C328" s="1">
        <v>17</v>
      </c>
      <c r="D328" s="18">
        <v>-0.63457362342707391</v>
      </c>
      <c r="E328" s="1">
        <v>1.8279386810300999E-4</v>
      </c>
    </row>
    <row r="329" spans="1:5" x14ac:dyDescent="0.25">
      <c r="A329" s="1" t="s">
        <v>686</v>
      </c>
      <c r="B329" s="1" t="s">
        <v>687</v>
      </c>
      <c r="C329" s="1">
        <v>102</v>
      </c>
      <c r="D329" s="18">
        <v>0.1403272698133706</v>
      </c>
      <c r="E329" s="1">
        <v>1.8279386810300999E-4</v>
      </c>
    </row>
    <row r="330" spans="1:5" x14ac:dyDescent="0.25">
      <c r="A330" s="1" t="s">
        <v>688</v>
      </c>
      <c r="B330" s="1" t="s">
        <v>444</v>
      </c>
      <c r="C330" s="1">
        <v>76</v>
      </c>
      <c r="D330" s="18">
        <v>0.13769671939108732</v>
      </c>
      <c r="E330" s="1">
        <v>1.8397552633119199E-4</v>
      </c>
    </row>
    <row r="331" spans="1:5" x14ac:dyDescent="0.25">
      <c r="A331" s="1" t="s">
        <v>689</v>
      </c>
      <c r="B331" s="1" t="s">
        <v>690</v>
      </c>
      <c r="C331" s="1">
        <v>6</v>
      </c>
      <c r="D331" s="18">
        <v>0.89188504462699159</v>
      </c>
      <c r="E331" s="1">
        <v>1.8627015364599501E-4</v>
      </c>
    </row>
    <row r="332" spans="1:5" x14ac:dyDescent="0.25">
      <c r="A332" s="1" t="s">
        <v>691</v>
      </c>
      <c r="C332" s="1">
        <v>44</v>
      </c>
      <c r="D332" s="18">
        <v>0.12635145154018398</v>
      </c>
      <c r="E332" s="1">
        <v>1.903337659985E-4</v>
      </c>
    </row>
    <row r="333" spans="1:5" x14ac:dyDescent="0.25">
      <c r="A333" s="1" t="s">
        <v>692</v>
      </c>
      <c r="B333" s="1" t="s">
        <v>693</v>
      </c>
      <c r="C333" s="1">
        <v>22</v>
      </c>
      <c r="D333" s="18">
        <v>-0.41797029375370248</v>
      </c>
      <c r="E333" s="1">
        <v>1.9043747261141301E-4</v>
      </c>
    </row>
    <row r="334" spans="1:5" x14ac:dyDescent="0.25">
      <c r="A334" s="1" t="s">
        <v>694</v>
      </c>
      <c r="B334" s="1" t="s">
        <v>695</v>
      </c>
      <c r="C334" s="1">
        <v>110</v>
      </c>
      <c r="D334" s="18">
        <v>7.1153200386134305E-2</v>
      </c>
      <c r="E334" s="1">
        <v>1.9126985523423699E-4</v>
      </c>
    </row>
    <row r="335" spans="1:5" x14ac:dyDescent="0.25">
      <c r="A335" s="1" t="s">
        <v>696</v>
      </c>
      <c r="B335" s="1" t="s">
        <v>697</v>
      </c>
      <c r="C335" s="1">
        <v>62</v>
      </c>
      <c r="D335" s="18">
        <v>-8.9853267131059969E-2</v>
      </c>
      <c r="E335" s="1">
        <v>1.91302780389573E-4</v>
      </c>
    </row>
    <row r="336" spans="1:5" x14ac:dyDescent="0.25">
      <c r="A336" s="1" t="s">
        <v>698</v>
      </c>
      <c r="B336" s="1" t="s">
        <v>699</v>
      </c>
      <c r="C336" s="1">
        <v>49</v>
      </c>
      <c r="D336" s="18">
        <v>-0.12666142496121363</v>
      </c>
      <c r="E336" s="1">
        <v>1.9411799918837101E-4</v>
      </c>
    </row>
    <row r="337" spans="1:5" x14ac:dyDescent="0.25">
      <c r="A337" s="1" t="s">
        <v>700</v>
      </c>
      <c r="B337" s="1" t="s">
        <v>701</v>
      </c>
      <c r="C337" s="1">
        <v>38</v>
      </c>
      <c r="D337" s="18">
        <v>5.8799168119941854E-2</v>
      </c>
      <c r="E337" s="1">
        <v>1.9573327167464401E-4</v>
      </c>
    </row>
    <row r="338" spans="1:5" x14ac:dyDescent="0.25">
      <c r="A338" s="1" t="s">
        <v>702</v>
      </c>
      <c r="B338" s="1" t="s">
        <v>703</v>
      </c>
      <c r="C338" s="1">
        <v>80</v>
      </c>
      <c r="D338" s="18">
        <v>8.6911159864865847E-2</v>
      </c>
      <c r="E338" s="1">
        <v>1.9573327167464401E-4</v>
      </c>
    </row>
    <row r="339" spans="1:5" x14ac:dyDescent="0.25">
      <c r="A339" s="1" t="s">
        <v>704</v>
      </c>
      <c r="C339" s="1">
        <v>20</v>
      </c>
      <c r="D339" s="18">
        <v>0.30775738650186113</v>
      </c>
      <c r="E339" s="1">
        <v>2.0292760477565801E-4</v>
      </c>
    </row>
    <row r="340" spans="1:5" x14ac:dyDescent="0.25">
      <c r="A340" s="1" t="s">
        <v>705</v>
      </c>
      <c r="B340" s="1" t="s">
        <v>706</v>
      </c>
      <c r="C340" s="1">
        <v>119</v>
      </c>
      <c r="D340" s="18">
        <v>0.1783726547390598</v>
      </c>
      <c r="E340" s="1">
        <v>2.0292760477565801E-4</v>
      </c>
    </row>
    <row r="341" spans="1:5" x14ac:dyDescent="0.25">
      <c r="A341" s="1" t="s">
        <v>707</v>
      </c>
      <c r="B341" s="1" t="s">
        <v>708</v>
      </c>
      <c r="C341" s="1">
        <v>157</v>
      </c>
      <c r="D341" s="18">
        <v>7.9496812545380463E-2</v>
      </c>
      <c r="E341" s="1">
        <v>2.0771216968927999E-4</v>
      </c>
    </row>
    <row r="342" spans="1:5" x14ac:dyDescent="0.25">
      <c r="A342" s="1" t="s">
        <v>709</v>
      </c>
      <c r="B342" s="1" t="s">
        <v>710</v>
      </c>
      <c r="C342" s="1">
        <v>148</v>
      </c>
      <c r="D342" s="18">
        <v>9.263515263700578E-2</v>
      </c>
      <c r="E342" s="1">
        <v>2.0831976843287901E-4</v>
      </c>
    </row>
    <row r="343" spans="1:5" x14ac:dyDescent="0.25">
      <c r="A343" s="1" t="s">
        <v>711</v>
      </c>
      <c r="C343" s="1">
        <v>161</v>
      </c>
      <c r="D343" s="18">
        <v>0.16314569547979216</v>
      </c>
      <c r="E343" s="1">
        <v>2.10758513519698E-4</v>
      </c>
    </row>
    <row r="344" spans="1:5" x14ac:dyDescent="0.25">
      <c r="A344" s="1" t="s">
        <v>712</v>
      </c>
      <c r="B344" s="1" t="s">
        <v>713</v>
      </c>
      <c r="C344" s="1">
        <v>126</v>
      </c>
      <c r="D344" s="18">
        <v>8.5154172282315421E-2</v>
      </c>
      <c r="E344" s="1">
        <v>2.1127008159986101E-4</v>
      </c>
    </row>
    <row r="345" spans="1:5" x14ac:dyDescent="0.25">
      <c r="A345" s="1" t="s">
        <v>714</v>
      </c>
      <c r="B345" s="1" t="s">
        <v>715</v>
      </c>
      <c r="C345" s="1">
        <v>110</v>
      </c>
      <c r="D345" s="18">
        <v>9.1884392721489613E-2</v>
      </c>
      <c r="E345" s="1">
        <v>2.1442519670622799E-4</v>
      </c>
    </row>
    <row r="346" spans="1:5" x14ac:dyDescent="0.25">
      <c r="A346" s="1" t="s">
        <v>716</v>
      </c>
      <c r="B346" s="1" t="s">
        <v>717</v>
      </c>
      <c r="C346" s="1">
        <v>116</v>
      </c>
      <c r="D346" s="18">
        <v>0.12382414320547371</v>
      </c>
      <c r="E346" s="1">
        <v>2.1741897503715801E-4</v>
      </c>
    </row>
    <row r="347" spans="1:5" x14ac:dyDescent="0.25">
      <c r="A347" s="1" t="s">
        <v>718</v>
      </c>
      <c r="B347" s="1" t="s">
        <v>719</v>
      </c>
      <c r="C347" s="1">
        <v>86</v>
      </c>
      <c r="D347" s="18">
        <v>0.17266854264735559</v>
      </c>
      <c r="E347" s="1">
        <v>2.18380245478001E-4</v>
      </c>
    </row>
    <row r="348" spans="1:5" x14ac:dyDescent="0.25">
      <c r="A348" s="1" t="s">
        <v>720</v>
      </c>
      <c r="C348" s="1">
        <v>5</v>
      </c>
      <c r="D348" s="18">
        <v>11.633804212367334</v>
      </c>
      <c r="E348" s="1">
        <v>2.1989339372866599E-4</v>
      </c>
    </row>
    <row r="349" spans="1:5" x14ac:dyDescent="0.25">
      <c r="A349" s="1" t="s">
        <v>721</v>
      </c>
      <c r="B349" s="1" t="s">
        <v>722</v>
      </c>
      <c r="C349" s="1">
        <v>29</v>
      </c>
      <c r="D349" s="18">
        <v>-0.10132213259419415</v>
      </c>
      <c r="E349" s="1">
        <v>2.2039464816412101E-4</v>
      </c>
    </row>
    <row r="350" spans="1:5" x14ac:dyDescent="0.25">
      <c r="A350" s="1" t="s">
        <v>723</v>
      </c>
      <c r="B350" s="1" t="s">
        <v>242</v>
      </c>
      <c r="C350" s="1">
        <v>63</v>
      </c>
      <c r="D350" s="18">
        <v>0.13457633493685175</v>
      </c>
      <c r="E350" s="1">
        <v>2.20803976032825E-4</v>
      </c>
    </row>
    <row r="351" spans="1:5" x14ac:dyDescent="0.25">
      <c r="A351" s="1" t="s">
        <v>724</v>
      </c>
      <c r="B351" s="1" t="s">
        <v>725</v>
      </c>
      <c r="C351" s="1">
        <v>151</v>
      </c>
      <c r="D351" s="18">
        <v>0.13304731558282495</v>
      </c>
      <c r="E351" s="1">
        <v>2.2341168727737099E-4</v>
      </c>
    </row>
    <row r="352" spans="1:5" x14ac:dyDescent="0.25">
      <c r="A352" s="1" t="s">
        <v>726</v>
      </c>
      <c r="B352" s="1" t="s">
        <v>727</v>
      </c>
      <c r="C352" s="1">
        <v>65</v>
      </c>
      <c r="D352" s="18">
        <v>8.4645107902763944E-2</v>
      </c>
      <c r="E352" s="1">
        <v>2.2382141637870099E-4</v>
      </c>
    </row>
    <row r="353" spans="1:5" x14ac:dyDescent="0.25">
      <c r="A353" s="1" t="s">
        <v>728</v>
      </c>
      <c r="B353" s="1" t="s">
        <v>729</v>
      </c>
      <c r="C353" s="1">
        <v>92</v>
      </c>
      <c r="D353" s="18">
        <v>6.8258443891550211E-2</v>
      </c>
      <c r="E353" s="1">
        <v>2.3002711505472299E-4</v>
      </c>
    </row>
    <row r="354" spans="1:5" x14ac:dyDescent="0.25">
      <c r="A354" s="1" t="s">
        <v>730</v>
      </c>
      <c r="B354" s="1" t="s">
        <v>731</v>
      </c>
      <c r="C354" s="1">
        <v>30</v>
      </c>
      <c r="D354" s="18">
        <v>0.10122680026422394</v>
      </c>
      <c r="E354" s="1">
        <v>2.3002711505472299E-4</v>
      </c>
    </row>
    <row r="355" spans="1:5" x14ac:dyDescent="0.25">
      <c r="A355" s="1" t="s">
        <v>732</v>
      </c>
      <c r="B355" s="1" t="s">
        <v>733</v>
      </c>
      <c r="C355" s="1">
        <v>10</v>
      </c>
      <c r="D355" s="18">
        <v>0.66023543800106121</v>
      </c>
      <c r="E355" s="1">
        <v>2.3093461361998601E-4</v>
      </c>
    </row>
    <row r="356" spans="1:5" x14ac:dyDescent="0.25">
      <c r="A356" s="1" t="s">
        <v>734</v>
      </c>
      <c r="C356" s="1">
        <v>55</v>
      </c>
      <c r="D356" s="18">
        <v>-0.2960289293004898</v>
      </c>
      <c r="E356" s="1">
        <v>2.3993623697294301E-4</v>
      </c>
    </row>
    <row r="357" spans="1:5" x14ac:dyDescent="0.25">
      <c r="A357" s="1" t="s">
        <v>735</v>
      </c>
      <c r="B357" s="1" t="s">
        <v>736</v>
      </c>
      <c r="C357" s="1">
        <v>55</v>
      </c>
      <c r="D357" s="18">
        <v>9.4601524919758928E-2</v>
      </c>
      <c r="E357" s="1">
        <v>2.40119772180838E-4</v>
      </c>
    </row>
    <row r="358" spans="1:5" x14ac:dyDescent="0.25">
      <c r="A358" s="1" t="s">
        <v>737</v>
      </c>
      <c r="B358" s="1" t="s">
        <v>738</v>
      </c>
      <c r="C358" s="1">
        <v>10</v>
      </c>
      <c r="D358" s="18">
        <v>-0.56388085052713066</v>
      </c>
      <c r="E358" s="1">
        <v>2.4104052484220199E-4</v>
      </c>
    </row>
    <row r="359" spans="1:5" x14ac:dyDescent="0.25">
      <c r="A359" s="1" t="s">
        <v>739</v>
      </c>
      <c r="C359" s="1">
        <v>9</v>
      </c>
      <c r="D359" s="18">
        <v>-0.59897867763990742</v>
      </c>
      <c r="E359" s="1">
        <v>2.4177775220058601E-4</v>
      </c>
    </row>
    <row r="360" spans="1:5" x14ac:dyDescent="0.25">
      <c r="A360" s="1" t="s">
        <v>740</v>
      </c>
      <c r="B360" s="1" t="s">
        <v>741</v>
      </c>
      <c r="C360" s="1">
        <v>38</v>
      </c>
      <c r="D360" s="18">
        <v>-0.16882280546049594</v>
      </c>
      <c r="E360" s="1">
        <v>2.4197913223053099E-4</v>
      </c>
    </row>
    <row r="361" spans="1:5" x14ac:dyDescent="0.25">
      <c r="A361" s="1" t="s">
        <v>742</v>
      </c>
      <c r="B361" s="1" t="s">
        <v>743</v>
      </c>
      <c r="C361" s="1">
        <v>38</v>
      </c>
      <c r="D361" s="18">
        <v>0.24488931932841113</v>
      </c>
      <c r="E361" s="1">
        <v>2.42813518349378E-4</v>
      </c>
    </row>
    <row r="362" spans="1:5" x14ac:dyDescent="0.25">
      <c r="A362" s="1" t="s">
        <v>744</v>
      </c>
      <c r="B362" s="1" t="s">
        <v>745</v>
      </c>
      <c r="C362" s="1">
        <v>143</v>
      </c>
      <c r="D362" s="18">
        <v>4.8787243712941235E-2</v>
      </c>
      <c r="E362" s="1">
        <v>2.4785671334887597E-4</v>
      </c>
    </row>
    <row r="363" spans="1:5" x14ac:dyDescent="0.25">
      <c r="A363" s="1" t="s">
        <v>746</v>
      </c>
      <c r="B363" s="1" t="s">
        <v>747</v>
      </c>
      <c r="C363" s="1">
        <v>140</v>
      </c>
      <c r="D363" s="18">
        <v>3.7259914820948335E-2</v>
      </c>
      <c r="E363" s="1">
        <v>2.4785671334887597E-4</v>
      </c>
    </row>
    <row r="364" spans="1:5" x14ac:dyDescent="0.25">
      <c r="A364" s="1" t="s">
        <v>748</v>
      </c>
      <c r="B364" s="1" t="s">
        <v>749</v>
      </c>
      <c r="C364" s="1">
        <v>450</v>
      </c>
      <c r="D364" s="18">
        <v>2.6145815413493631E-2</v>
      </c>
      <c r="E364" s="1">
        <v>2.4936742792030597E-4</v>
      </c>
    </row>
    <row r="365" spans="1:5" x14ac:dyDescent="0.25">
      <c r="A365" s="1" t="s">
        <v>750</v>
      </c>
      <c r="B365" s="1" t="s">
        <v>751</v>
      </c>
      <c r="C365" s="1">
        <v>65</v>
      </c>
      <c r="D365" s="18">
        <v>8.9915754958421842E-2</v>
      </c>
      <c r="E365" s="1">
        <v>2.4936742792030597E-4</v>
      </c>
    </row>
    <row r="366" spans="1:5" x14ac:dyDescent="0.25">
      <c r="A366" s="1" t="s">
        <v>752</v>
      </c>
      <c r="B366" s="1" t="s">
        <v>753</v>
      </c>
      <c r="C366" s="1">
        <v>53</v>
      </c>
      <c r="D366" s="18">
        <v>-0.35496226321912577</v>
      </c>
      <c r="E366" s="1">
        <v>2.5348130871981101E-4</v>
      </c>
    </row>
    <row r="367" spans="1:5" x14ac:dyDescent="0.25">
      <c r="A367" s="1" t="s">
        <v>754</v>
      </c>
      <c r="B367" s="1" t="s">
        <v>755</v>
      </c>
      <c r="C367" s="1">
        <v>17</v>
      </c>
      <c r="D367" s="18">
        <v>-0.50329710855393117</v>
      </c>
      <c r="E367" s="1">
        <v>2.5819809093809501E-4</v>
      </c>
    </row>
    <row r="368" spans="1:5" x14ac:dyDescent="0.25">
      <c r="A368" s="1" t="s">
        <v>756</v>
      </c>
      <c r="B368" s="1" t="s">
        <v>757</v>
      </c>
      <c r="C368" s="1">
        <v>82</v>
      </c>
      <c r="D368" s="18">
        <v>0.22777319618897088</v>
      </c>
      <c r="E368" s="1">
        <v>2.5822695372042101E-4</v>
      </c>
    </row>
    <row r="369" spans="1:5" x14ac:dyDescent="0.25">
      <c r="A369" s="1" t="s">
        <v>758</v>
      </c>
      <c r="B369" s="1" t="s">
        <v>759</v>
      </c>
      <c r="C369" s="1">
        <v>203</v>
      </c>
      <c r="D369" s="18">
        <v>5.1613650198131251E-2</v>
      </c>
      <c r="E369" s="1">
        <v>2.5853219443975402E-4</v>
      </c>
    </row>
    <row r="370" spans="1:5" x14ac:dyDescent="0.25">
      <c r="A370" s="1" t="s">
        <v>760</v>
      </c>
      <c r="B370" s="1" t="s">
        <v>761</v>
      </c>
      <c r="C370" s="1">
        <v>8</v>
      </c>
      <c r="D370" s="18">
        <v>-0.6552282242636025</v>
      </c>
      <c r="E370" s="1">
        <v>2.5853219443975402E-4</v>
      </c>
    </row>
    <row r="371" spans="1:5" x14ac:dyDescent="0.25">
      <c r="A371" s="1" t="s">
        <v>762</v>
      </c>
      <c r="B371" s="1" t="s">
        <v>763</v>
      </c>
      <c r="C371" s="1">
        <v>75</v>
      </c>
      <c r="D371" s="18">
        <v>0.24510347870160695</v>
      </c>
      <c r="E371" s="1">
        <v>2.5853219443975402E-4</v>
      </c>
    </row>
    <row r="372" spans="1:5" x14ac:dyDescent="0.25">
      <c r="A372" s="1" t="s">
        <v>764</v>
      </c>
      <c r="B372" s="1" t="s">
        <v>765</v>
      </c>
      <c r="C372" s="1">
        <v>48</v>
      </c>
      <c r="D372" s="18">
        <v>9.0038178538720939E-2</v>
      </c>
      <c r="E372" s="1">
        <v>2.5996337845778599E-4</v>
      </c>
    </row>
    <row r="373" spans="1:5" x14ac:dyDescent="0.25">
      <c r="A373" s="1" t="s">
        <v>766</v>
      </c>
      <c r="B373" s="1" t="s">
        <v>767</v>
      </c>
      <c r="C373" s="1">
        <v>199</v>
      </c>
      <c r="D373" s="18">
        <v>3.7653722411644483E-2</v>
      </c>
      <c r="E373" s="1">
        <v>2.6099947677789899E-4</v>
      </c>
    </row>
    <row r="374" spans="1:5" x14ac:dyDescent="0.25">
      <c r="A374" s="1" t="s">
        <v>768</v>
      </c>
      <c r="B374" s="1" t="s">
        <v>769</v>
      </c>
      <c r="C374" s="1">
        <v>9</v>
      </c>
      <c r="D374" s="18">
        <v>-0.61585453312682337</v>
      </c>
      <c r="E374" s="1">
        <v>2.7053921158952198E-4</v>
      </c>
    </row>
    <row r="375" spans="1:5" x14ac:dyDescent="0.25">
      <c r="A375" s="1" t="s">
        <v>770</v>
      </c>
      <c r="C375" s="1">
        <v>13</v>
      </c>
      <c r="D375" s="18">
        <v>0.68203473284864724</v>
      </c>
      <c r="E375" s="1">
        <v>2.77510615381234E-4</v>
      </c>
    </row>
    <row r="376" spans="1:5" x14ac:dyDescent="0.25">
      <c r="A376" s="1" t="s">
        <v>771</v>
      </c>
      <c r="B376" s="1" t="s">
        <v>772</v>
      </c>
      <c r="C376" s="1">
        <v>179</v>
      </c>
      <c r="D376" s="18">
        <v>4.3573337536348171E-2</v>
      </c>
      <c r="E376" s="1">
        <v>2.7807206233088999E-4</v>
      </c>
    </row>
    <row r="377" spans="1:5" x14ac:dyDescent="0.25">
      <c r="A377" s="1" t="s">
        <v>773</v>
      </c>
      <c r="B377" s="1" t="s">
        <v>774</v>
      </c>
      <c r="C377" s="1">
        <v>61</v>
      </c>
      <c r="D377" s="18">
        <v>9.5915855956399107E-2</v>
      </c>
      <c r="E377" s="1">
        <v>2.80127420418979E-4</v>
      </c>
    </row>
    <row r="378" spans="1:5" x14ac:dyDescent="0.25">
      <c r="A378" s="1" t="s">
        <v>775</v>
      </c>
      <c r="B378" s="1" t="s">
        <v>483</v>
      </c>
      <c r="C378" s="1">
        <v>390</v>
      </c>
      <c r="D378" s="18">
        <v>7.6404398158785386E-2</v>
      </c>
      <c r="E378" s="1">
        <v>2.8278971168229597E-4</v>
      </c>
    </row>
    <row r="379" spans="1:5" x14ac:dyDescent="0.25">
      <c r="A379" s="1" t="s">
        <v>776</v>
      </c>
      <c r="B379" s="1" t="s">
        <v>777</v>
      </c>
      <c r="C379" s="1">
        <v>78</v>
      </c>
      <c r="D379" s="18">
        <v>-0.10113796025548515</v>
      </c>
      <c r="E379" s="1">
        <v>2.83224507304386E-4</v>
      </c>
    </row>
    <row r="380" spans="1:5" x14ac:dyDescent="0.25">
      <c r="A380" s="1" t="s">
        <v>778</v>
      </c>
      <c r="B380" s="1" t="s">
        <v>779</v>
      </c>
      <c r="C380" s="1">
        <v>40</v>
      </c>
      <c r="D380" s="18">
        <v>0.19920536968947858</v>
      </c>
      <c r="E380" s="1">
        <v>2.8357372248341301E-4</v>
      </c>
    </row>
    <row r="381" spans="1:5" x14ac:dyDescent="0.25">
      <c r="A381" s="1" t="s">
        <v>780</v>
      </c>
      <c r="B381" s="1" t="s">
        <v>781</v>
      </c>
      <c r="C381" s="1">
        <v>36</v>
      </c>
      <c r="D381" s="18">
        <v>9.7302155983654715E-2</v>
      </c>
      <c r="E381" s="1">
        <v>2.8666792077477001E-4</v>
      </c>
    </row>
    <row r="382" spans="1:5" x14ac:dyDescent="0.25">
      <c r="A382" s="1" t="s">
        <v>782</v>
      </c>
      <c r="B382" s="1" t="s">
        <v>783</v>
      </c>
      <c r="C382" s="1">
        <v>81</v>
      </c>
      <c r="D382" s="18">
        <v>8.5702938636746787E-2</v>
      </c>
      <c r="E382" s="1">
        <v>2.9060930731398502E-4</v>
      </c>
    </row>
    <row r="383" spans="1:5" x14ac:dyDescent="0.25">
      <c r="A383" s="1" t="s">
        <v>784</v>
      </c>
      <c r="B383" s="1" t="s">
        <v>785</v>
      </c>
      <c r="C383" s="1">
        <v>63</v>
      </c>
      <c r="D383" s="18">
        <v>-0.18837420656208853</v>
      </c>
      <c r="E383" s="1">
        <v>2.9370869396965301E-4</v>
      </c>
    </row>
    <row r="384" spans="1:5" x14ac:dyDescent="0.25">
      <c r="A384" s="1" t="s">
        <v>786</v>
      </c>
      <c r="B384" s="1" t="s">
        <v>787</v>
      </c>
      <c r="C384" s="1">
        <v>778</v>
      </c>
      <c r="D384" s="18">
        <v>2.7569506544482928E-2</v>
      </c>
      <c r="E384" s="1">
        <v>2.9520779005137498E-4</v>
      </c>
    </row>
    <row r="385" spans="1:5" x14ac:dyDescent="0.25">
      <c r="A385" s="1" t="s">
        <v>788</v>
      </c>
      <c r="B385" s="1" t="s">
        <v>789</v>
      </c>
      <c r="C385" s="1">
        <v>112</v>
      </c>
      <c r="D385" s="18">
        <v>9.8644893835358585E-2</v>
      </c>
      <c r="E385" s="1">
        <v>2.9608879542712002E-4</v>
      </c>
    </row>
    <row r="386" spans="1:5" x14ac:dyDescent="0.25">
      <c r="A386" s="1" t="s">
        <v>790</v>
      </c>
      <c r="B386" s="1" t="s">
        <v>791</v>
      </c>
      <c r="C386" s="1">
        <v>605</v>
      </c>
      <c r="D386" s="18">
        <v>4.5683013979181439E-2</v>
      </c>
      <c r="E386" s="1">
        <v>2.9855878100117501E-4</v>
      </c>
    </row>
    <row r="387" spans="1:5" x14ac:dyDescent="0.25">
      <c r="A387" s="1" t="s">
        <v>792</v>
      </c>
      <c r="B387" s="1" t="s">
        <v>793</v>
      </c>
      <c r="C387" s="1">
        <v>87</v>
      </c>
      <c r="D387" s="18">
        <v>0.19430525551594793</v>
      </c>
      <c r="E387" s="1">
        <v>2.9957927329041402E-4</v>
      </c>
    </row>
    <row r="388" spans="1:5" x14ac:dyDescent="0.25">
      <c r="A388" s="1" t="s">
        <v>794</v>
      </c>
      <c r="B388" s="1" t="s">
        <v>795</v>
      </c>
      <c r="C388" s="1">
        <v>42</v>
      </c>
      <c r="D388" s="18">
        <v>-0.14615026937369646</v>
      </c>
      <c r="E388" s="1">
        <v>3.04538932934432E-4</v>
      </c>
    </row>
    <row r="389" spans="1:5" x14ac:dyDescent="0.25">
      <c r="A389" s="1" t="s">
        <v>796</v>
      </c>
      <c r="B389" s="1" t="s">
        <v>797</v>
      </c>
      <c r="C389" s="1">
        <v>5</v>
      </c>
      <c r="D389" s="18">
        <v>-1.2591921383754532</v>
      </c>
      <c r="E389" s="1">
        <v>3.05387874123737E-4</v>
      </c>
    </row>
    <row r="390" spans="1:5" x14ac:dyDescent="0.25">
      <c r="A390" s="1" t="s">
        <v>798</v>
      </c>
      <c r="B390" s="1" t="s">
        <v>799</v>
      </c>
      <c r="C390" s="1">
        <v>112</v>
      </c>
      <c r="D390" s="18">
        <v>-4.9559608767201169E-2</v>
      </c>
      <c r="E390" s="1">
        <v>3.0788360398227999E-4</v>
      </c>
    </row>
    <row r="391" spans="1:5" x14ac:dyDescent="0.25">
      <c r="A391" s="1" t="s">
        <v>800</v>
      </c>
      <c r="B391" s="1" t="s">
        <v>801</v>
      </c>
      <c r="C391" s="1">
        <v>124</v>
      </c>
      <c r="D391" s="18">
        <v>-2.8764101766620451E-2</v>
      </c>
      <c r="E391" s="1">
        <v>3.0788360398227999E-4</v>
      </c>
    </row>
    <row r="392" spans="1:5" x14ac:dyDescent="0.25">
      <c r="A392" s="1" t="s">
        <v>802</v>
      </c>
      <c r="B392" s="1" t="s">
        <v>803</v>
      </c>
      <c r="C392" s="1">
        <v>202</v>
      </c>
      <c r="D392" s="18">
        <v>-3.6469952821434871E-2</v>
      </c>
      <c r="E392" s="1">
        <v>3.0870802239117701E-4</v>
      </c>
    </row>
    <row r="393" spans="1:5" x14ac:dyDescent="0.25">
      <c r="A393" s="1" t="s">
        <v>804</v>
      </c>
      <c r="B393" s="1" t="s">
        <v>805</v>
      </c>
      <c r="C393" s="1">
        <v>48</v>
      </c>
      <c r="D393" s="18">
        <v>8.9695293550195093E-2</v>
      </c>
      <c r="E393" s="1">
        <v>3.1020369482714298E-4</v>
      </c>
    </row>
    <row r="394" spans="1:5" x14ac:dyDescent="0.25">
      <c r="A394" s="1" t="s">
        <v>806</v>
      </c>
      <c r="B394" s="1" t="s">
        <v>807</v>
      </c>
      <c r="C394" s="1">
        <v>14</v>
      </c>
      <c r="D394" s="18">
        <v>0.25893476993703635</v>
      </c>
      <c r="E394" s="1">
        <v>3.12046531518315E-4</v>
      </c>
    </row>
    <row r="395" spans="1:5" x14ac:dyDescent="0.25">
      <c r="A395" s="1" t="s">
        <v>808</v>
      </c>
      <c r="B395" s="1" t="s">
        <v>809</v>
      </c>
      <c r="C395" s="1">
        <v>321</v>
      </c>
      <c r="D395" s="18">
        <v>2.6585447924156701E-2</v>
      </c>
      <c r="E395" s="1">
        <v>3.1276055552633699E-4</v>
      </c>
    </row>
    <row r="396" spans="1:5" x14ac:dyDescent="0.25">
      <c r="A396" s="1" t="s">
        <v>810</v>
      </c>
      <c r="B396" s="1" t="s">
        <v>811</v>
      </c>
      <c r="C396" s="1">
        <v>83</v>
      </c>
      <c r="D396" s="18">
        <v>0.1934763977768455</v>
      </c>
      <c r="E396" s="1">
        <v>3.1609550656480103E-4</v>
      </c>
    </row>
    <row r="397" spans="1:5" x14ac:dyDescent="0.25">
      <c r="A397" s="1" t="s">
        <v>812</v>
      </c>
      <c r="B397" s="1" t="s">
        <v>813</v>
      </c>
      <c r="C397" s="1">
        <v>115</v>
      </c>
      <c r="D397" s="18">
        <v>5.239314124439632E-2</v>
      </c>
      <c r="E397" s="1">
        <v>3.3205925203781802E-4</v>
      </c>
    </row>
    <row r="398" spans="1:5" x14ac:dyDescent="0.25">
      <c r="A398" s="1" t="s">
        <v>814</v>
      </c>
      <c r="B398" s="1" t="s">
        <v>815</v>
      </c>
      <c r="C398" s="1">
        <v>57</v>
      </c>
      <c r="D398" s="18">
        <v>0.10574605434014485</v>
      </c>
      <c r="E398" s="1">
        <v>3.33525925456108E-4</v>
      </c>
    </row>
    <row r="399" spans="1:5" x14ac:dyDescent="0.25">
      <c r="A399" s="1" t="s">
        <v>816</v>
      </c>
      <c r="B399" s="1" t="s">
        <v>817</v>
      </c>
      <c r="C399" s="1">
        <v>172</v>
      </c>
      <c r="D399" s="18">
        <v>3.7081930721172038E-2</v>
      </c>
      <c r="E399" s="1">
        <v>3.3524523058727201E-4</v>
      </c>
    </row>
    <row r="400" spans="1:5" x14ac:dyDescent="0.25">
      <c r="A400" s="1" t="s">
        <v>818</v>
      </c>
      <c r="B400" s="1" t="s">
        <v>819</v>
      </c>
      <c r="C400" s="1">
        <v>31</v>
      </c>
      <c r="D400" s="18">
        <v>1.0225510583306243</v>
      </c>
      <c r="E400" s="1">
        <v>3.3938460715159899E-4</v>
      </c>
    </row>
    <row r="401" spans="1:5" x14ac:dyDescent="0.25">
      <c r="A401" s="1" t="s">
        <v>820</v>
      </c>
      <c r="B401" s="1" t="s">
        <v>424</v>
      </c>
      <c r="C401" s="1">
        <v>866</v>
      </c>
      <c r="D401" s="18">
        <v>3.5137940059098469E-2</v>
      </c>
      <c r="E401" s="1">
        <v>3.49455425752998E-4</v>
      </c>
    </row>
    <row r="402" spans="1:5" x14ac:dyDescent="0.25">
      <c r="A402" s="1" t="s">
        <v>821</v>
      </c>
      <c r="B402" s="1" t="s">
        <v>822</v>
      </c>
      <c r="C402" s="1">
        <v>89</v>
      </c>
      <c r="D402" s="18">
        <v>-0.13194057704312595</v>
      </c>
      <c r="E402" s="1">
        <v>3.49455425752998E-4</v>
      </c>
    </row>
    <row r="403" spans="1:5" x14ac:dyDescent="0.25">
      <c r="A403" s="1" t="s">
        <v>823</v>
      </c>
      <c r="B403" s="1" t="s">
        <v>824</v>
      </c>
      <c r="C403" s="1">
        <v>59</v>
      </c>
      <c r="D403" s="18">
        <v>8.2984423544795988E-2</v>
      </c>
      <c r="E403" s="1">
        <v>3.49455425752998E-4</v>
      </c>
    </row>
    <row r="404" spans="1:5" x14ac:dyDescent="0.25">
      <c r="A404" s="1" t="s">
        <v>825</v>
      </c>
      <c r="B404" s="1" t="s">
        <v>826</v>
      </c>
      <c r="C404" s="1">
        <v>67</v>
      </c>
      <c r="D404" s="18">
        <v>0.12356662311853031</v>
      </c>
      <c r="E404" s="1">
        <v>3.5007030478954399E-4</v>
      </c>
    </row>
    <row r="405" spans="1:5" x14ac:dyDescent="0.25">
      <c r="A405" s="1" t="s">
        <v>827</v>
      </c>
      <c r="B405" s="1" t="s">
        <v>828</v>
      </c>
      <c r="C405" s="1">
        <v>172</v>
      </c>
      <c r="D405" s="18">
        <v>-2.6901780809799623E-2</v>
      </c>
      <c r="E405" s="1">
        <v>3.5105794918251199E-4</v>
      </c>
    </row>
    <row r="406" spans="1:5" x14ac:dyDescent="0.25">
      <c r="A406" s="1" t="s">
        <v>829</v>
      </c>
      <c r="B406" s="1" t="s">
        <v>242</v>
      </c>
      <c r="C406" s="1">
        <v>379</v>
      </c>
      <c r="D406" s="18">
        <v>8.2698689419550983E-2</v>
      </c>
      <c r="E406" s="1">
        <v>3.5242446290842302E-4</v>
      </c>
    </row>
    <row r="407" spans="1:5" x14ac:dyDescent="0.25">
      <c r="A407" s="1" t="s">
        <v>830</v>
      </c>
      <c r="C407" s="1">
        <v>111</v>
      </c>
      <c r="D407" s="18">
        <v>6.3043639151617356E-2</v>
      </c>
      <c r="E407" s="1">
        <v>3.5273628462543399E-4</v>
      </c>
    </row>
    <row r="408" spans="1:5" x14ac:dyDescent="0.25">
      <c r="A408" s="1" t="s">
        <v>831</v>
      </c>
      <c r="B408" s="1" t="s">
        <v>316</v>
      </c>
      <c r="C408" s="1">
        <v>39</v>
      </c>
      <c r="D408" s="18">
        <v>0.14710046284960376</v>
      </c>
      <c r="E408" s="1">
        <v>3.5574661645723399E-4</v>
      </c>
    </row>
    <row r="409" spans="1:5" x14ac:dyDescent="0.25">
      <c r="A409" s="1" t="s">
        <v>832</v>
      </c>
      <c r="B409" s="1" t="s">
        <v>833</v>
      </c>
      <c r="C409" s="1">
        <v>346</v>
      </c>
      <c r="D409" s="18">
        <v>2.1330643251360953E-2</v>
      </c>
      <c r="E409" s="1">
        <v>3.6622178741272201E-4</v>
      </c>
    </row>
    <row r="410" spans="1:5" x14ac:dyDescent="0.25">
      <c r="A410" s="1" t="s">
        <v>834</v>
      </c>
      <c r="B410" s="1" t="s">
        <v>835</v>
      </c>
      <c r="C410" s="1">
        <v>189</v>
      </c>
      <c r="D410" s="18">
        <v>5.9034832752697407E-2</v>
      </c>
      <c r="E410" s="1">
        <v>3.6832884072364902E-4</v>
      </c>
    </row>
    <row r="411" spans="1:5" x14ac:dyDescent="0.25">
      <c r="A411" s="1" t="s">
        <v>836</v>
      </c>
      <c r="B411" s="1" t="s">
        <v>837</v>
      </c>
      <c r="C411" s="1">
        <v>162</v>
      </c>
      <c r="D411" s="18">
        <v>3.5648129291032379E-2</v>
      </c>
      <c r="E411" s="1">
        <v>3.6951857132088599E-4</v>
      </c>
    </row>
    <row r="412" spans="1:5" x14ac:dyDescent="0.25">
      <c r="A412" s="1" t="s">
        <v>838</v>
      </c>
      <c r="B412" s="1" t="s">
        <v>839</v>
      </c>
      <c r="C412" s="1">
        <v>105</v>
      </c>
      <c r="D412" s="18">
        <v>3.7319135536795112E-2</v>
      </c>
      <c r="E412" s="1">
        <v>3.7060425414730202E-4</v>
      </c>
    </row>
    <row r="413" spans="1:5" x14ac:dyDescent="0.25">
      <c r="A413" s="1" t="s">
        <v>840</v>
      </c>
      <c r="B413" s="1" t="s">
        <v>841</v>
      </c>
      <c r="C413" s="1">
        <v>167</v>
      </c>
      <c r="D413" s="18">
        <v>4.2355116654637932E-2</v>
      </c>
      <c r="E413" s="1">
        <v>3.7060425414730202E-4</v>
      </c>
    </row>
    <row r="414" spans="1:5" x14ac:dyDescent="0.25">
      <c r="A414" s="1" t="s">
        <v>842</v>
      </c>
      <c r="B414" s="1" t="s">
        <v>843</v>
      </c>
      <c r="C414" s="1">
        <v>146</v>
      </c>
      <c r="D414" s="18">
        <v>0.15171626901031218</v>
      </c>
      <c r="E414" s="1">
        <v>3.7701899239207299E-4</v>
      </c>
    </row>
    <row r="415" spans="1:5" x14ac:dyDescent="0.25">
      <c r="A415" s="1" t="s">
        <v>844</v>
      </c>
      <c r="B415" s="1" t="s">
        <v>479</v>
      </c>
      <c r="C415" s="1">
        <v>393</v>
      </c>
      <c r="D415" s="18">
        <v>4.0541900107885373E-2</v>
      </c>
      <c r="E415" s="1">
        <v>3.7830403669999302E-4</v>
      </c>
    </row>
    <row r="416" spans="1:5" x14ac:dyDescent="0.25">
      <c r="A416" s="1" t="s">
        <v>845</v>
      </c>
      <c r="B416" s="1" t="s">
        <v>846</v>
      </c>
      <c r="C416" s="1">
        <v>67</v>
      </c>
      <c r="D416" s="18">
        <v>0.14688102246900969</v>
      </c>
      <c r="E416" s="1">
        <v>3.86594367141673E-4</v>
      </c>
    </row>
    <row r="417" spans="1:5" x14ac:dyDescent="0.25">
      <c r="A417" s="1" t="s">
        <v>847</v>
      </c>
      <c r="B417" s="1" t="s">
        <v>848</v>
      </c>
      <c r="C417" s="1">
        <v>272</v>
      </c>
      <c r="D417" s="18">
        <v>3.9652442866246279E-2</v>
      </c>
      <c r="E417" s="1">
        <v>3.8669038413228802E-4</v>
      </c>
    </row>
    <row r="418" spans="1:5" x14ac:dyDescent="0.25">
      <c r="A418" s="1" t="s">
        <v>849</v>
      </c>
      <c r="B418" s="1" t="s">
        <v>850</v>
      </c>
      <c r="C418" s="1">
        <v>76</v>
      </c>
      <c r="D418" s="18">
        <v>0.15124147601266291</v>
      </c>
      <c r="E418" s="1">
        <v>3.8833186323990301E-4</v>
      </c>
    </row>
    <row r="419" spans="1:5" x14ac:dyDescent="0.25">
      <c r="A419" s="1" t="s">
        <v>851</v>
      </c>
      <c r="B419" s="1" t="s">
        <v>852</v>
      </c>
      <c r="C419" s="1">
        <v>161</v>
      </c>
      <c r="D419" s="18">
        <v>-4.8123225336319402E-2</v>
      </c>
      <c r="E419" s="1">
        <v>3.9602363617708E-4</v>
      </c>
    </row>
    <row r="420" spans="1:5" x14ac:dyDescent="0.25">
      <c r="A420" s="1" t="s">
        <v>853</v>
      </c>
      <c r="B420" s="1" t="s">
        <v>854</v>
      </c>
      <c r="C420" s="1">
        <v>85</v>
      </c>
      <c r="D420" s="18">
        <v>0.11244437740962918</v>
      </c>
      <c r="E420" s="1">
        <v>4.0655390359149501E-4</v>
      </c>
    </row>
    <row r="421" spans="1:5" x14ac:dyDescent="0.25">
      <c r="A421" s="1" t="s">
        <v>855</v>
      </c>
      <c r="B421" s="1" t="s">
        <v>856</v>
      </c>
      <c r="C421" s="1">
        <v>107</v>
      </c>
      <c r="D421" s="18">
        <v>0.13050959662589867</v>
      </c>
      <c r="E421" s="1">
        <v>4.0945471925215302E-4</v>
      </c>
    </row>
    <row r="422" spans="1:5" x14ac:dyDescent="0.25">
      <c r="A422" s="1" t="s">
        <v>857</v>
      </c>
      <c r="B422" s="1" t="s">
        <v>858</v>
      </c>
      <c r="C422" s="1">
        <v>268</v>
      </c>
      <c r="D422" s="18">
        <v>3.2989785660903277E-2</v>
      </c>
      <c r="E422" s="1">
        <v>4.1390841294473998E-4</v>
      </c>
    </row>
    <row r="423" spans="1:5" x14ac:dyDescent="0.25">
      <c r="A423" s="1" t="s">
        <v>859</v>
      </c>
      <c r="B423" s="1" t="s">
        <v>860</v>
      </c>
      <c r="C423" s="1">
        <v>28</v>
      </c>
      <c r="D423" s="18">
        <v>0.17818325423326864</v>
      </c>
      <c r="E423" s="1">
        <v>4.1390841294473998E-4</v>
      </c>
    </row>
    <row r="424" spans="1:5" x14ac:dyDescent="0.25">
      <c r="A424" s="1" t="s">
        <v>861</v>
      </c>
      <c r="B424" s="1" t="s">
        <v>862</v>
      </c>
      <c r="C424" s="1">
        <v>36</v>
      </c>
      <c r="D424" s="18">
        <v>0.22366371734219359</v>
      </c>
      <c r="E424" s="1">
        <v>4.1390841294473998E-4</v>
      </c>
    </row>
    <row r="425" spans="1:5" x14ac:dyDescent="0.25">
      <c r="A425" s="1" t="s">
        <v>863</v>
      </c>
      <c r="B425" s="1" t="s">
        <v>864</v>
      </c>
      <c r="C425" s="1">
        <v>127</v>
      </c>
      <c r="D425" s="18">
        <v>6.1537129751115076E-2</v>
      </c>
      <c r="E425" s="1">
        <v>4.13977826131147E-4</v>
      </c>
    </row>
    <row r="426" spans="1:5" x14ac:dyDescent="0.25">
      <c r="A426" s="1" t="s">
        <v>865</v>
      </c>
      <c r="B426" s="1" t="s">
        <v>866</v>
      </c>
      <c r="C426" s="1">
        <v>82</v>
      </c>
      <c r="D426" s="18">
        <v>0.13178354083927776</v>
      </c>
      <c r="E426" s="1">
        <v>4.13977826131147E-4</v>
      </c>
    </row>
    <row r="427" spans="1:5" x14ac:dyDescent="0.25">
      <c r="A427" s="1" t="s">
        <v>867</v>
      </c>
      <c r="B427" s="1" t="s">
        <v>868</v>
      </c>
      <c r="C427" s="1">
        <v>43</v>
      </c>
      <c r="D427" s="18">
        <v>0.15026236076724195</v>
      </c>
      <c r="E427" s="1">
        <v>4.13977826131147E-4</v>
      </c>
    </row>
    <row r="428" spans="1:5" x14ac:dyDescent="0.25">
      <c r="A428" s="1" t="s">
        <v>869</v>
      </c>
      <c r="B428" s="1" t="s">
        <v>870</v>
      </c>
      <c r="C428" s="1">
        <v>101</v>
      </c>
      <c r="D428" s="18">
        <v>8.2606628909818333E-2</v>
      </c>
      <c r="E428" s="1">
        <v>4.13977826131147E-4</v>
      </c>
    </row>
    <row r="429" spans="1:5" x14ac:dyDescent="0.25">
      <c r="A429" s="1" t="s">
        <v>871</v>
      </c>
      <c r="B429" s="1" t="s">
        <v>872</v>
      </c>
      <c r="C429" s="1">
        <v>6</v>
      </c>
      <c r="D429" s="18">
        <v>-0.90176416676590876</v>
      </c>
      <c r="E429" s="1">
        <v>4.1720044008103602E-4</v>
      </c>
    </row>
    <row r="430" spans="1:5" x14ac:dyDescent="0.25">
      <c r="A430" s="1" t="s">
        <v>873</v>
      </c>
      <c r="B430" s="1" t="s">
        <v>874</v>
      </c>
      <c r="C430" s="1">
        <v>34</v>
      </c>
      <c r="D430" s="18">
        <v>-0.20096414143252656</v>
      </c>
      <c r="E430" s="1">
        <v>4.1720044008103602E-4</v>
      </c>
    </row>
    <row r="431" spans="1:5" x14ac:dyDescent="0.25">
      <c r="A431" s="1" t="s">
        <v>875</v>
      </c>
      <c r="B431" s="1" t="s">
        <v>876</v>
      </c>
      <c r="C431" s="1">
        <v>42</v>
      </c>
      <c r="D431" s="18">
        <v>-0.18058969571207611</v>
      </c>
      <c r="E431" s="1">
        <v>4.2448685698414902E-4</v>
      </c>
    </row>
    <row r="432" spans="1:5" x14ac:dyDescent="0.25">
      <c r="A432" s="1" t="s">
        <v>877</v>
      </c>
      <c r="B432" s="1" t="s">
        <v>878</v>
      </c>
      <c r="C432" s="1">
        <v>123</v>
      </c>
      <c r="D432" s="18">
        <v>6.6259459612475188E-2</v>
      </c>
      <c r="E432" s="1">
        <v>4.2502890827319302E-4</v>
      </c>
    </row>
    <row r="433" spans="1:5" x14ac:dyDescent="0.25">
      <c r="A433" s="1" t="s">
        <v>879</v>
      </c>
      <c r="C433" s="1">
        <v>281</v>
      </c>
      <c r="D433" s="18">
        <v>6.5209219684579683E-2</v>
      </c>
      <c r="E433" s="1">
        <v>4.2587923989949902E-4</v>
      </c>
    </row>
    <row r="434" spans="1:5" x14ac:dyDescent="0.25">
      <c r="A434" s="1" t="s">
        <v>880</v>
      </c>
      <c r="B434" s="1" t="s">
        <v>881</v>
      </c>
      <c r="C434" s="1">
        <v>34</v>
      </c>
      <c r="D434" s="18">
        <v>-0.25361806057014097</v>
      </c>
      <c r="E434" s="1">
        <v>4.3053424156484299E-4</v>
      </c>
    </row>
    <row r="435" spans="1:5" x14ac:dyDescent="0.25">
      <c r="A435" s="1" t="s">
        <v>882</v>
      </c>
      <c r="B435" s="1" t="s">
        <v>883</v>
      </c>
      <c r="C435" s="1">
        <v>185</v>
      </c>
      <c r="D435" s="18">
        <v>6.0922980788926294E-2</v>
      </c>
      <c r="E435" s="1">
        <v>4.3174790867081401E-4</v>
      </c>
    </row>
    <row r="436" spans="1:5" x14ac:dyDescent="0.25">
      <c r="A436" s="1" t="s">
        <v>884</v>
      </c>
      <c r="B436" s="1" t="s">
        <v>885</v>
      </c>
      <c r="C436" s="1">
        <v>40</v>
      </c>
      <c r="D436" s="18">
        <v>0.15342931120810796</v>
      </c>
      <c r="E436" s="1">
        <v>4.3421062616495602E-4</v>
      </c>
    </row>
    <row r="437" spans="1:5" x14ac:dyDescent="0.25">
      <c r="A437" s="1" t="s">
        <v>886</v>
      </c>
      <c r="B437" s="1" t="s">
        <v>887</v>
      </c>
      <c r="C437" s="1">
        <v>43</v>
      </c>
      <c r="D437" s="18">
        <v>-8.8924753649857982E-2</v>
      </c>
      <c r="E437" s="1">
        <v>4.3968017368983499E-4</v>
      </c>
    </row>
    <row r="438" spans="1:5" x14ac:dyDescent="0.25">
      <c r="A438" s="1" t="s">
        <v>888</v>
      </c>
      <c r="B438" s="1" t="s">
        <v>889</v>
      </c>
      <c r="C438" s="1">
        <v>5</v>
      </c>
      <c r="D438" s="18">
        <v>-1.6029093539507766</v>
      </c>
      <c r="E438" s="1">
        <v>4.40689241024982E-4</v>
      </c>
    </row>
    <row r="439" spans="1:5" x14ac:dyDescent="0.25">
      <c r="A439" s="1" t="s">
        <v>890</v>
      </c>
      <c r="B439" s="1" t="s">
        <v>891</v>
      </c>
      <c r="C439" s="1">
        <v>7</v>
      </c>
      <c r="D439" s="18">
        <v>0.9550601005970476</v>
      </c>
      <c r="E439" s="1">
        <v>4.40689241024982E-4</v>
      </c>
    </row>
    <row r="440" spans="1:5" x14ac:dyDescent="0.25">
      <c r="A440" s="1" t="s">
        <v>892</v>
      </c>
      <c r="B440" s="1" t="s">
        <v>893</v>
      </c>
      <c r="C440" s="1">
        <v>92</v>
      </c>
      <c r="D440" s="18">
        <v>8.7874052816767856E-2</v>
      </c>
      <c r="E440" s="1">
        <v>4.4288013349926399E-4</v>
      </c>
    </row>
    <row r="441" spans="1:5" x14ac:dyDescent="0.25">
      <c r="A441" s="1" t="s">
        <v>894</v>
      </c>
      <c r="B441" s="1" t="s">
        <v>895</v>
      </c>
      <c r="C441" s="1">
        <v>222</v>
      </c>
      <c r="D441" s="18">
        <v>8.1284720175004099E-2</v>
      </c>
      <c r="E441" s="1">
        <v>4.46992161879627E-4</v>
      </c>
    </row>
    <row r="442" spans="1:5" x14ac:dyDescent="0.25">
      <c r="A442" s="1" t="s">
        <v>896</v>
      </c>
      <c r="B442" s="1" t="s">
        <v>897</v>
      </c>
      <c r="C442" s="1">
        <v>58</v>
      </c>
      <c r="D442" s="18">
        <v>0.25289848106200835</v>
      </c>
      <c r="E442" s="1">
        <v>4.4723126057183199E-4</v>
      </c>
    </row>
    <row r="443" spans="1:5" x14ac:dyDescent="0.25">
      <c r="A443" s="1" t="s">
        <v>898</v>
      </c>
      <c r="B443" s="1" t="s">
        <v>899</v>
      </c>
      <c r="C443" s="1">
        <v>110</v>
      </c>
      <c r="D443" s="18">
        <v>8.0798708098516636E-2</v>
      </c>
      <c r="E443" s="1">
        <v>4.4914657861384199E-4</v>
      </c>
    </row>
    <row r="444" spans="1:5" x14ac:dyDescent="0.25">
      <c r="A444" s="1" t="s">
        <v>900</v>
      </c>
      <c r="B444" s="1" t="s">
        <v>901</v>
      </c>
      <c r="C444" s="1">
        <v>137</v>
      </c>
      <c r="D444" s="18">
        <v>7.2045414962330689E-2</v>
      </c>
      <c r="E444" s="1">
        <v>4.64223108151883E-4</v>
      </c>
    </row>
    <row r="445" spans="1:5" x14ac:dyDescent="0.25">
      <c r="A445" s="1" t="s">
        <v>902</v>
      </c>
      <c r="B445" s="1" t="s">
        <v>903</v>
      </c>
      <c r="C445" s="1">
        <v>67</v>
      </c>
      <c r="D445" s="18">
        <v>7.6299768066026091E-2</v>
      </c>
      <c r="E445" s="1">
        <v>4.6788284023086397E-4</v>
      </c>
    </row>
    <row r="446" spans="1:5" x14ac:dyDescent="0.25">
      <c r="A446" s="1" t="s">
        <v>904</v>
      </c>
      <c r="B446" s="1" t="s">
        <v>905</v>
      </c>
      <c r="C446" s="1">
        <v>38</v>
      </c>
      <c r="D446" s="18">
        <v>-0.23571499349620284</v>
      </c>
      <c r="E446" s="1">
        <v>4.7815359375874002E-4</v>
      </c>
    </row>
    <row r="447" spans="1:5" x14ac:dyDescent="0.25">
      <c r="A447" s="1" t="s">
        <v>906</v>
      </c>
      <c r="C447" s="1">
        <v>74</v>
      </c>
      <c r="D447" s="18">
        <v>0.16088000452956849</v>
      </c>
      <c r="E447" s="1">
        <v>4.8099677226065698E-4</v>
      </c>
    </row>
    <row r="448" spans="1:5" x14ac:dyDescent="0.25">
      <c r="A448" s="1" t="s">
        <v>907</v>
      </c>
      <c r="B448" s="1" t="s">
        <v>908</v>
      </c>
      <c r="C448" s="1">
        <v>132</v>
      </c>
      <c r="D448" s="18">
        <v>-4.5032313990050782E-2</v>
      </c>
      <c r="E448" s="1">
        <v>4.8853504279888901E-4</v>
      </c>
    </row>
    <row r="449" spans="1:5" x14ac:dyDescent="0.25">
      <c r="A449" s="1" t="s">
        <v>909</v>
      </c>
      <c r="B449" s="1" t="s">
        <v>910</v>
      </c>
      <c r="C449" s="1">
        <v>85</v>
      </c>
      <c r="D449" s="18">
        <v>0.13197389589360109</v>
      </c>
      <c r="E449" s="1">
        <v>4.8858021489229598E-4</v>
      </c>
    </row>
    <row r="450" spans="1:5" x14ac:dyDescent="0.25">
      <c r="A450" s="1" t="s">
        <v>911</v>
      </c>
      <c r="B450" s="1" t="s">
        <v>912</v>
      </c>
      <c r="C450" s="1">
        <v>105</v>
      </c>
      <c r="D450" s="18">
        <v>0.15471048007026655</v>
      </c>
      <c r="E450" s="1">
        <v>4.8887364001269304E-4</v>
      </c>
    </row>
    <row r="451" spans="1:5" x14ac:dyDescent="0.25">
      <c r="A451" s="1" t="s">
        <v>913</v>
      </c>
      <c r="B451" s="1" t="s">
        <v>914</v>
      </c>
      <c r="C451" s="1">
        <v>238</v>
      </c>
      <c r="D451" s="18">
        <v>4.0982326984658597E-2</v>
      </c>
      <c r="E451" s="1">
        <v>4.9464405955719601E-4</v>
      </c>
    </row>
    <row r="452" spans="1:5" x14ac:dyDescent="0.25">
      <c r="A452" s="1" t="s">
        <v>915</v>
      </c>
      <c r="B452" s="1" t="s">
        <v>916</v>
      </c>
      <c r="C452" s="1">
        <v>114</v>
      </c>
      <c r="D452" s="18">
        <v>5.6344945426349664E-2</v>
      </c>
      <c r="E452" s="1">
        <v>5.0006386399361301E-4</v>
      </c>
    </row>
    <row r="453" spans="1:5" x14ac:dyDescent="0.25">
      <c r="A453" s="1" t="s">
        <v>917</v>
      </c>
      <c r="B453" s="1" t="s">
        <v>918</v>
      </c>
      <c r="C453" s="1">
        <v>182</v>
      </c>
      <c r="D453" s="18">
        <v>0.12935399206657874</v>
      </c>
      <c r="E453" s="1">
        <v>5.0011889643967805E-4</v>
      </c>
    </row>
    <row r="454" spans="1:5" x14ac:dyDescent="0.25">
      <c r="A454" s="1" t="s">
        <v>919</v>
      </c>
      <c r="C454" s="1">
        <v>233</v>
      </c>
      <c r="D454" s="18">
        <v>-3.1236739194068702E-2</v>
      </c>
      <c r="E454" s="1">
        <v>5.0767470978164595E-4</v>
      </c>
    </row>
    <row r="455" spans="1:5" x14ac:dyDescent="0.25">
      <c r="A455" s="1" t="s">
        <v>920</v>
      </c>
      <c r="B455" s="1" t="s">
        <v>186</v>
      </c>
      <c r="C455" s="1">
        <v>19</v>
      </c>
      <c r="D455" s="18">
        <v>0.45551721665095074</v>
      </c>
      <c r="E455" s="1">
        <v>5.1273892559093495E-4</v>
      </c>
    </row>
    <row r="456" spans="1:5" x14ac:dyDescent="0.25">
      <c r="A456" s="1" t="s">
        <v>921</v>
      </c>
      <c r="B456" s="1" t="s">
        <v>922</v>
      </c>
      <c r="C456" s="1">
        <v>49</v>
      </c>
      <c r="D456" s="18">
        <v>-0.23060464806594891</v>
      </c>
      <c r="E456" s="1">
        <v>5.1273892559093495E-4</v>
      </c>
    </row>
    <row r="457" spans="1:5" x14ac:dyDescent="0.25">
      <c r="A457" s="1" t="s">
        <v>923</v>
      </c>
      <c r="B457" s="1" t="s">
        <v>924</v>
      </c>
      <c r="C457" s="1">
        <v>279</v>
      </c>
      <c r="D457" s="18">
        <v>2.8069583224550429E-2</v>
      </c>
      <c r="E457" s="1">
        <v>5.1789130175030804E-4</v>
      </c>
    </row>
    <row r="458" spans="1:5" x14ac:dyDescent="0.25">
      <c r="A458" s="1" t="s">
        <v>925</v>
      </c>
      <c r="B458" s="1" t="s">
        <v>926</v>
      </c>
      <c r="C458" s="1">
        <v>85</v>
      </c>
      <c r="D458" s="18">
        <v>7.8246089430369009E-2</v>
      </c>
      <c r="E458" s="1">
        <v>5.2809338833712503E-4</v>
      </c>
    </row>
    <row r="459" spans="1:5" x14ac:dyDescent="0.25">
      <c r="A459" s="1" t="s">
        <v>927</v>
      </c>
      <c r="B459" s="1" t="s">
        <v>928</v>
      </c>
      <c r="C459" s="1">
        <v>641</v>
      </c>
      <c r="D459" s="18">
        <v>2.8771854918552667E-2</v>
      </c>
      <c r="E459" s="1">
        <v>5.47427174124511E-4</v>
      </c>
    </row>
    <row r="460" spans="1:5" x14ac:dyDescent="0.25">
      <c r="A460" s="1" t="s">
        <v>929</v>
      </c>
      <c r="B460" s="1" t="s">
        <v>930</v>
      </c>
      <c r="C460" s="1">
        <v>10</v>
      </c>
      <c r="D460" s="18">
        <v>-0.51281271496532044</v>
      </c>
      <c r="E460" s="1">
        <v>5.5374368979070696E-4</v>
      </c>
    </row>
    <row r="461" spans="1:5" x14ac:dyDescent="0.25">
      <c r="A461" s="1" t="s">
        <v>931</v>
      </c>
      <c r="B461" s="1" t="s">
        <v>932</v>
      </c>
      <c r="C461" s="1">
        <v>122</v>
      </c>
      <c r="D461" s="18">
        <v>6.5732882765633924E-2</v>
      </c>
      <c r="E461" s="1">
        <v>5.5519973070668302E-4</v>
      </c>
    </row>
    <row r="462" spans="1:5" x14ac:dyDescent="0.25">
      <c r="A462" s="1" t="s">
        <v>933</v>
      </c>
      <c r="B462" s="1" t="s">
        <v>934</v>
      </c>
      <c r="C462" s="1">
        <v>9</v>
      </c>
      <c r="D462" s="18">
        <v>0.4556616921228393</v>
      </c>
      <c r="E462" s="1">
        <v>5.5523363196786999E-4</v>
      </c>
    </row>
    <row r="463" spans="1:5" x14ac:dyDescent="0.25">
      <c r="A463" s="1" t="s">
        <v>935</v>
      </c>
      <c r="B463" s="1" t="s">
        <v>936</v>
      </c>
      <c r="C463" s="1">
        <v>90</v>
      </c>
      <c r="D463" s="18">
        <v>0.15790766920957497</v>
      </c>
      <c r="E463" s="1">
        <v>5.5523363196786999E-4</v>
      </c>
    </row>
    <row r="464" spans="1:5" x14ac:dyDescent="0.25">
      <c r="A464" s="1" t="s">
        <v>937</v>
      </c>
      <c r="B464" s="1" t="s">
        <v>938</v>
      </c>
      <c r="C464" s="1">
        <v>157</v>
      </c>
      <c r="D464" s="18">
        <v>3.8503462813473721E-2</v>
      </c>
      <c r="E464" s="1">
        <v>5.6076423483633305E-4</v>
      </c>
    </row>
    <row r="465" spans="1:5" x14ac:dyDescent="0.25">
      <c r="A465" s="1" t="s">
        <v>939</v>
      </c>
      <c r="B465" s="1" t="s">
        <v>940</v>
      </c>
      <c r="C465" s="1">
        <v>35</v>
      </c>
      <c r="D465" s="18">
        <v>7.5786637411038485E-2</v>
      </c>
      <c r="E465" s="1">
        <v>5.6642507553995598E-4</v>
      </c>
    </row>
    <row r="466" spans="1:5" x14ac:dyDescent="0.25">
      <c r="A466" s="1" t="s">
        <v>941</v>
      </c>
      <c r="B466" s="1" t="s">
        <v>942</v>
      </c>
      <c r="C466" s="1">
        <v>76</v>
      </c>
      <c r="D466" s="18">
        <v>-0.10844423120051924</v>
      </c>
      <c r="E466" s="1">
        <v>5.6809242981999499E-4</v>
      </c>
    </row>
    <row r="467" spans="1:5" x14ac:dyDescent="0.25">
      <c r="A467" s="1" t="s">
        <v>943</v>
      </c>
      <c r="B467" s="1" t="s">
        <v>944</v>
      </c>
      <c r="C467" s="1">
        <v>500</v>
      </c>
      <c r="D467" s="18">
        <v>9.2669930713748516E-3</v>
      </c>
      <c r="E467" s="1">
        <v>5.8388962540345903E-4</v>
      </c>
    </row>
    <row r="468" spans="1:5" x14ac:dyDescent="0.25">
      <c r="A468" s="1" t="s">
        <v>945</v>
      </c>
      <c r="B468" s="1" t="s">
        <v>946</v>
      </c>
      <c r="C468" s="1">
        <v>46</v>
      </c>
      <c r="D468" s="18">
        <v>8.1009185831920905E-2</v>
      </c>
      <c r="E468" s="1">
        <v>5.8526880952334995E-4</v>
      </c>
    </row>
    <row r="469" spans="1:5" x14ac:dyDescent="0.25">
      <c r="A469" s="1" t="s">
        <v>947</v>
      </c>
      <c r="B469" s="1" t="s">
        <v>948</v>
      </c>
      <c r="C469" s="1">
        <v>6</v>
      </c>
      <c r="D469" s="18">
        <v>0.80053909043440474</v>
      </c>
      <c r="E469" s="1">
        <v>5.8526880952334995E-4</v>
      </c>
    </row>
    <row r="470" spans="1:5" x14ac:dyDescent="0.25">
      <c r="A470" s="1" t="s">
        <v>949</v>
      </c>
      <c r="B470" s="1" t="s">
        <v>950</v>
      </c>
      <c r="C470" s="1">
        <v>112</v>
      </c>
      <c r="D470" s="18">
        <v>4.4118295400460493E-2</v>
      </c>
      <c r="E470" s="1">
        <v>5.8526880952334995E-4</v>
      </c>
    </row>
    <row r="471" spans="1:5" x14ac:dyDescent="0.25">
      <c r="A471" s="1" t="s">
        <v>951</v>
      </c>
      <c r="B471" s="1" t="s">
        <v>952</v>
      </c>
      <c r="C471" s="1">
        <v>306</v>
      </c>
      <c r="D471" s="18">
        <v>2.5488982887832377E-2</v>
      </c>
      <c r="E471" s="1">
        <v>5.8848849388363003E-4</v>
      </c>
    </row>
    <row r="472" spans="1:5" x14ac:dyDescent="0.25">
      <c r="A472" s="1" t="s">
        <v>953</v>
      </c>
      <c r="B472" s="1" t="s">
        <v>954</v>
      </c>
      <c r="C472" s="1">
        <v>36</v>
      </c>
      <c r="D472" s="18">
        <v>-8.6352238983110202E-2</v>
      </c>
      <c r="E472" s="1">
        <v>6.06767634280679E-4</v>
      </c>
    </row>
    <row r="473" spans="1:5" x14ac:dyDescent="0.25">
      <c r="A473" s="1" t="s">
        <v>955</v>
      </c>
      <c r="B473" s="1" t="s">
        <v>253</v>
      </c>
      <c r="C473" s="1">
        <v>70</v>
      </c>
      <c r="D473" s="18">
        <v>0.18797704157464135</v>
      </c>
      <c r="E473" s="1">
        <v>6.1275936918603596E-4</v>
      </c>
    </row>
    <row r="474" spans="1:5" x14ac:dyDescent="0.25">
      <c r="A474" s="1" t="s">
        <v>956</v>
      </c>
      <c r="B474" s="1" t="s">
        <v>957</v>
      </c>
      <c r="C474" s="1">
        <v>55</v>
      </c>
      <c r="D474" s="18">
        <v>9.367053416375215E-2</v>
      </c>
      <c r="E474" s="1">
        <v>6.5657557136742501E-4</v>
      </c>
    </row>
    <row r="475" spans="1:5" x14ac:dyDescent="0.25">
      <c r="A475" s="1" t="s">
        <v>958</v>
      </c>
      <c r="B475" s="1" t="s">
        <v>959</v>
      </c>
      <c r="C475" s="1">
        <v>87</v>
      </c>
      <c r="D475" s="18">
        <v>5.3368335475580855E-2</v>
      </c>
      <c r="E475" s="1">
        <v>6.6057863599818304E-4</v>
      </c>
    </row>
    <row r="476" spans="1:5" x14ac:dyDescent="0.25">
      <c r="A476" s="1" t="s">
        <v>960</v>
      </c>
      <c r="B476" s="1" t="s">
        <v>961</v>
      </c>
      <c r="C476" s="1">
        <v>52</v>
      </c>
      <c r="D476" s="18">
        <v>-2.4062446730198341E-2</v>
      </c>
      <c r="E476" s="1">
        <v>6.6283244134059203E-4</v>
      </c>
    </row>
    <row r="477" spans="1:5" x14ac:dyDescent="0.25">
      <c r="A477" s="1" t="s">
        <v>962</v>
      </c>
      <c r="B477" s="1" t="s">
        <v>963</v>
      </c>
      <c r="C477" s="1">
        <v>262</v>
      </c>
      <c r="D477" s="18">
        <v>5.7506539820408889E-2</v>
      </c>
      <c r="E477" s="1">
        <v>6.6416628369169101E-4</v>
      </c>
    </row>
    <row r="478" spans="1:5" x14ac:dyDescent="0.25">
      <c r="A478" s="1" t="s">
        <v>964</v>
      </c>
      <c r="B478" s="1" t="s">
        <v>965</v>
      </c>
      <c r="C478" s="1">
        <v>143</v>
      </c>
      <c r="D478" s="18">
        <v>5.2446498446041441E-2</v>
      </c>
      <c r="E478" s="1">
        <v>6.6929555031061802E-4</v>
      </c>
    </row>
    <row r="479" spans="1:5" x14ac:dyDescent="0.25">
      <c r="A479" s="1" t="s">
        <v>966</v>
      </c>
      <c r="B479" s="1" t="s">
        <v>314</v>
      </c>
      <c r="C479" s="1">
        <v>44</v>
      </c>
      <c r="D479" s="18">
        <v>0.28541531436401857</v>
      </c>
      <c r="E479" s="1">
        <v>6.7380266220651297E-4</v>
      </c>
    </row>
    <row r="480" spans="1:5" x14ac:dyDescent="0.25">
      <c r="A480" s="1" t="s">
        <v>967</v>
      </c>
      <c r="B480" s="1" t="s">
        <v>968</v>
      </c>
      <c r="C480" s="1">
        <v>86</v>
      </c>
      <c r="D480" s="18">
        <v>8.6693802687233049E-2</v>
      </c>
      <c r="E480" s="1">
        <v>6.7380266220651297E-4</v>
      </c>
    </row>
    <row r="481" spans="1:5" x14ac:dyDescent="0.25">
      <c r="A481" s="1" t="s">
        <v>969</v>
      </c>
      <c r="B481" s="1" t="s">
        <v>970</v>
      </c>
      <c r="C481" s="1">
        <v>20</v>
      </c>
      <c r="D481" s="18">
        <v>0.11568733927149603</v>
      </c>
      <c r="E481" s="1">
        <v>6.7703709885754304E-4</v>
      </c>
    </row>
    <row r="482" spans="1:5" x14ac:dyDescent="0.25">
      <c r="A482" s="1" t="s">
        <v>971</v>
      </c>
      <c r="B482" s="1" t="s">
        <v>972</v>
      </c>
      <c r="C482" s="1">
        <v>28</v>
      </c>
      <c r="D482" s="18">
        <v>-0.16718053812101197</v>
      </c>
      <c r="E482" s="1">
        <v>6.7703709885754304E-4</v>
      </c>
    </row>
    <row r="483" spans="1:5" x14ac:dyDescent="0.25">
      <c r="A483" s="1" t="s">
        <v>973</v>
      </c>
      <c r="B483" s="1" t="s">
        <v>316</v>
      </c>
      <c r="C483" s="1">
        <v>418</v>
      </c>
      <c r="D483" s="18">
        <v>3.3915313796939531E-2</v>
      </c>
      <c r="E483" s="1">
        <v>6.9373181579033898E-4</v>
      </c>
    </row>
    <row r="484" spans="1:5" x14ac:dyDescent="0.25">
      <c r="A484" s="1" t="s">
        <v>974</v>
      </c>
      <c r="B484" s="1" t="s">
        <v>975</v>
      </c>
      <c r="C484" s="1">
        <v>27</v>
      </c>
      <c r="D484" s="18">
        <v>8.8707115258161676E-2</v>
      </c>
      <c r="E484" s="1">
        <v>6.9379280348780097E-4</v>
      </c>
    </row>
    <row r="485" spans="1:5" x14ac:dyDescent="0.25">
      <c r="A485" s="1" t="s">
        <v>976</v>
      </c>
      <c r="B485" s="1" t="s">
        <v>977</v>
      </c>
      <c r="C485" s="1">
        <v>604</v>
      </c>
      <c r="D485" s="18">
        <v>3.1452952253801437E-2</v>
      </c>
      <c r="E485" s="1">
        <v>6.9618190293229396E-4</v>
      </c>
    </row>
    <row r="486" spans="1:5" x14ac:dyDescent="0.25">
      <c r="A486" s="1" t="s">
        <v>978</v>
      </c>
      <c r="B486" s="1" t="s">
        <v>979</v>
      </c>
      <c r="C486" s="1">
        <v>15</v>
      </c>
      <c r="D486" s="18">
        <v>0.31355615387207769</v>
      </c>
      <c r="E486" s="1">
        <v>7.0036091947447705E-4</v>
      </c>
    </row>
    <row r="487" spans="1:5" x14ac:dyDescent="0.25">
      <c r="A487" s="1" t="s">
        <v>980</v>
      </c>
      <c r="B487" s="1" t="s">
        <v>981</v>
      </c>
      <c r="C487" s="1">
        <v>112</v>
      </c>
      <c r="D487" s="18">
        <v>0.13023786191957365</v>
      </c>
      <c r="E487" s="1">
        <v>7.0036091947447705E-4</v>
      </c>
    </row>
    <row r="488" spans="1:5" x14ac:dyDescent="0.25">
      <c r="A488" s="1" t="s">
        <v>982</v>
      </c>
      <c r="B488" s="1" t="s">
        <v>983</v>
      </c>
      <c r="C488" s="1">
        <v>21</v>
      </c>
      <c r="D488" s="18">
        <v>0.28960843261901598</v>
      </c>
      <c r="E488" s="1">
        <v>7.0331119927745898E-4</v>
      </c>
    </row>
    <row r="489" spans="1:5" x14ac:dyDescent="0.25">
      <c r="A489" s="1" t="s">
        <v>984</v>
      </c>
      <c r="B489" s="1" t="s">
        <v>985</v>
      </c>
      <c r="C489" s="1">
        <v>23</v>
      </c>
      <c r="D489" s="18">
        <v>-0.23942433392370038</v>
      </c>
      <c r="E489" s="1">
        <v>7.0352076380948605E-4</v>
      </c>
    </row>
    <row r="490" spans="1:5" x14ac:dyDescent="0.25">
      <c r="A490" s="1" t="s">
        <v>986</v>
      </c>
      <c r="B490" s="1" t="s">
        <v>987</v>
      </c>
      <c r="C490" s="1">
        <v>8</v>
      </c>
      <c r="D490" s="18">
        <v>-0.7094765785541719</v>
      </c>
      <c r="E490" s="1">
        <v>7.0478112171137896E-4</v>
      </c>
    </row>
    <row r="491" spans="1:5" x14ac:dyDescent="0.25">
      <c r="A491" s="1" t="s">
        <v>988</v>
      </c>
      <c r="B491" s="1" t="s">
        <v>989</v>
      </c>
      <c r="C491" s="1">
        <v>175</v>
      </c>
      <c r="D491" s="18">
        <v>5.4969608624167936E-2</v>
      </c>
      <c r="E491" s="1">
        <v>7.0810477553026195E-4</v>
      </c>
    </row>
    <row r="492" spans="1:5" x14ac:dyDescent="0.25">
      <c r="A492" s="1" t="s">
        <v>990</v>
      </c>
      <c r="B492" s="1" t="s">
        <v>991</v>
      </c>
      <c r="C492" s="1">
        <v>90</v>
      </c>
      <c r="D492" s="18">
        <v>9.223941973050942E-2</v>
      </c>
      <c r="E492" s="1">
        <v>7.1393783671311599E-4</v>
      </c>
    </row>
    <row r="493" spans="1:5" x14ac:dyDescent="0.25">
      <c r="A493" s="1" t="s">
        <v>992</v>
      </c>
      <c r="B493" s="1" t="s">
        <v>993</v>
      </c>
      <c r="C493" s="1">
        <v>110</v>
      </c>
      <c r="D493" s="18">
        <v>6.2644944507875194E-2</v>
      </c>
      <c r="E493" s="1">
        <v>7.1393783671311599E-4</v>
      </c>
    </row>
    <row r="494" spans="1:5" x14ac:dyDescent="0.25">
      <c r="A494" s="1" t="s">
        <v>994</v>
      </c>
      <c r="B494" s="1" t="s">
        <v>132</v>
      </c>
      <c r="C494" s="1">
        <v>5</v>
      </c>
      <c r="D494" s="18">
        <v>1.0888715237685196</v>
      </c>
      <c r="E494" s="1">
        <v>7.1556084399751897E-4</v>
      </c>
    </row>
    <row r="495" spans="1:5" x14ac:dyDescent="0.25">
      <c r="A495" s="1" t="s">
        <v>995</v>
      </c>
      <c r="B495" s="1" t="s">
        <v>996</v>
      </c>
      <c r="C495" s="1">
        <v>30</v>
      </c>
      <c r="D495" s="18">
        <v>0.13695332188113016</v>
      </c>
      <c r="E495" s="1">
        <v>7.17924105222284E-4</v>
      </c>
    </row>
    <row r="496" spans="1:5" x14ac:dyDescent="0.25">
      <c r="A496" s="1" t="s">
        <v>997</v>
      </c>
      <c r="B496" s="1" t="s">
        <v>998</v>
      </c>
      <c r="C496" s="1">
        <v>27</v>
      </c>
      <c r="D496" s="18">
        <v>-0.34296360607321558</v>
      </c>
      <c r="E496" s="1">
        <v>7.2352700859976105E-4</v>
      </c>
    </row>
    <row r="497" spans="1:5" x14ac:dyDescent="0.25">
      <c r="A497" s="1" t="s">
        <v>999</v>
      </c>
      <c r="B497" s="1" t="s">
        <v>1000</v>
      </c>
      <c r="C497" s="1">
        <v>40</v>
      </c>
      <c r="D497" s="18">
        <v>0.31089779786937932</v>
      </c>
      <c r="E497" s="1">
        <v>7.2636552626097097E-4</v>
      </c>
    </row>
    <row r="498" spans="1:5" x14ac:dyDescent="0.25">
      <c r="A498" s="1" t="s">
        <v>1001</v>
      </c>
      <c r="B498" s="1" t="s">
        <v>1002</v>
      </c>
      <c r="C498" s="1">
        <v>302</v>
      </c>
      <c r="D498" s="18">
        <v>2.826869820308461E-2</v>
      </c>
      <c r="E498" s="1">
        <v>7.4055035126554495E-4</v>
      </c>
    </row>
    <row r="499" spans="1:5" x14ac:dyDescent="0.25">
      <c r="A499" s="1" t="s">
        <v>1003</v>
      </c>
      <c r="B499" s="1" t="s">
        <v>1004</v>
      </c>
      <c r="C499" s="1">
        <v>47</v>
      </c>
      <c r="D499" s="18">
        <v>7.7925367027363954E-2</v>
      </c>
      <c r="E499" s="1">
        <v>7.4820827053898704E-4</v>
      </c>
    </row>
    <row r="500" spans="1:5" x14ac:dyDescent="0.25">
      <c r="A500" s="1" t="s">
        <v>1005</v>
      </c>
      <c r="B500" s="1" t="s">
        <v>1006</v>
      </c>
      <c r="C500" s="1">
        <v>23</v>
      </c>
      <c r="D500" s="18">
        <v>0.2196456312652858</v>
      </c>
      <c r="E500" s="1">
        <v>7.5651471374128798E-4</v>
      </c>
    </row>
    <row r="501" spans="1:5" x14ac:dyDescent="0.25">
      <c r="A501" s="1" t="s">
        <v>1007</v>
      </c>
      <c r="B501" s="1" t="s">
        <v>954</v>
      </c>
      <c r="C501" s="1">
        <v>165</v>
      </c>
      <c r="D501" s="18">
        <v>5.4366786576641297E-2</v>
      </c>
      <c r="E501" s="1">
        <v>7.6261274671293104E-4</v>
      </c>
    </row>
    <row r="502" spans="1:5" x14ac:dyDescent="0.25">
      <c r="A502" s="1" t="s">
        <v>1008</v>
      </c>
      <c r="B502" s="1" t="s">
        <v>1009</v>
      </c>
      <c r="C502" s="1">
        <v>161</v>
      </c>
      <c r="D502" s="18">
        <v>-3.3281086375439903E-2</v>
      </c>
      <c r="E502" s="1">
        <v>7.6454884584336203E-4</v>
      </c>
    </row>
    <row r="503" spans="1:5" x14ac:dyDescent="0.25">
      <c r="A503" s="1" t="s">
        <v>1010</v>
      </c>
      <c r="B503" s="1" t="s">
        <v>1011</v>
      </c>
      <c r="C503" s="1">
        <v>223</v>
      </c>
      <c r="D503" s="18">
        <v>2.1854869773701029E-2</v>
      </c>
      <c r="E503" s="1">
        <v>7.7372838221719496E-4</v>
      </c>
    </row>
    <row r="504" spans="1:5" x14ac:dyDescent="0.25">
      <c r="A504" s="1" t="s">
        <v>1012</v>
      </c>
      <c r="B504" s="1" t="s">
        <v>186</v>
      </c>
      <c r="C504" s="1">
        <v>5</v>
      </c>
      <c r="D504" s="18">
        <v>-0.60998476719558903</v>
      </c>
      <c r="E504" s="1">
        <v>7.8369369806082704E-4</v>
      </c>
    </row>
    <row r="505" spans="1:5" x14ac:dyDescent="0.25">
      <c r="A505" s="1" t="s">
        <v>1013</v>
      </c>
      <c r="B505" s="1" t="s">
        <v>1014</v>
      </c>
      <c r="C505" s="1">
        <v>229</v>
      </c>
      <c r="D505" s="18">
        <v>4.1046724735855612E-2</v>
      </c>
      <c r="E505" s="1">
        <v>7.9399019985933997E-4</v>
      </c>
    </row>
    <row r="506" spans="1:5" x14ac:dyDescent="0.25">
      <c r="A506" s="1" t="s">
        <v>1015</v>
      </c>
      <c r="B506" s="1" t="s">
        <v>1016</v>
      </c>
      <c r="C506" s="1">
        <v>140</v>
      </c>
      <c r="D506" s="18">
        <v>3.8745112047424743E-2</v>
      </c>
      <c r="E506" s="1">
        <v>7.9399019985933997E-4</v>
      </c>
    </row>
    <row r="507" spans="1:5" x14ac:dyDescent="0.25">
      <c r="A507" s="1" t="s">
        <v>1017</v>
      </c>
      <c r="B507" s="1" t="s">
        <v>1018</v>
      </c>
      <c r="C507" s="1">
        <v>47</v>
      </c>
      <c r="D507" s="18">
        <v>0.11419643893518198</v>
      </c>
      <c r="E507" s="1">
        <v>7.9651961435991795E-4</v>
      </c>
    </row>
    <row r="508" spans="1:5" x14ac:dyDescent="0.25">
      <c r="A508" s="1" t="s">
        <v>1019</v>
      </c>
      <c r="B508" s="1" t="s">
        <v>1020</v>
      </c>
      <c r="C508" s="1">
        <v>38</v>
      </c>
      <c r="D508" s="18">
        <v>0.25036437584711441</v>
      </c>
      <c r="E508" s="1">
        <v>7.9651961435991795E-4</v>
      </c>
    </row>
    <row r="509" spans="1:5" x14ac:dyDescent="0.25">
      <c r="A509" s="1" t="s">
        <v>1021</v>
      </c>
      <c r="B509" s="1" t="s">
        <v>1022</v>
      </c>
      <c r="C509" s="1">
        <v>21</v>
      </c>
      <c r="D509" s="18">
        <v>0.12855446396903553</v>
      </c>
      <c r="E509" s="1">
        <v>7.9702398859934497E-4</v>
      </c>
    </row>
    <row r="510" spans="1:5" x14ac:dyDescent="0.25">
      <c r="A510" s="1" t="s">
        <v>1023</v>
      </c>
      <c r="C510" s="1">
        <v>12</v>
      </c>
      <c r="D510" s="18">
        <v>0.23345227877033614</v>
      </c>
      <c r="E510" s="1">
        <v>8.00371239147406E-4</v>
      </c>
    </row>
    <row r="511" spans="1:5" x14ac:dyDescent="0.25">
      <c r="A511" s="1" t="s">
        <v>1024</v>
      </c>
      <c r="B511" s="1" t="s">
        <v>308</v>
      </c>
      <c r="C511" s="1">
        <v>6</v>
      </c>
      <c r="D511" s="18">
        <v>1.1733247825453985</v>
      </c>
      <c r="E511" s="1">
        <v>8.00371239147406E-4</v>
      </c>
    </row>
    <row r="512" spans="1:5" x14ac:dyDescent="0.25">
      <c r="A512" s="1" t="s">
        <v>1025</v>
      </c>
      <c r="B512" s="1" t="s">
        <v>1026</v>
      </c>
      <c r="C512" s="1">
        <v>246</v>
      </c>
      <c r="D512" s="18">
        <v>4.1252122060508101E-2</v>
      </c>
      <c r="E512" s="1">
        <v>8.00371239147406E-4</v>
      </c>
    </row>
    <row r="513" spans="1:5" x14ac:dyDescent="0.25">
      <c r="A513" s="1" t="s">
        <v>1027</v>
      </c>
      <c r="B513" s="1" t="s">
        <v>1028</v>
      </c>
      <c r="C513" s="1">
        <v>100</v>
      </c>
      <c r="D513" s="18">
        <v>6.981084927282763E-2</v>
      </c>
      <c r="E513" s="1">
        <v>8.0555759103380798E-4</v>
      </c>
    </row>
    <row r="514" spans="1:5" x14ac:dyDescent="0.25">
      <c r="A514" s="1" t="s">
        <v>1029</v>
      </c>
      <c r="B514" s="1" t="s">
        <v>1030</v>
      </c>
      <c r="C514" s="1">
        <v>175</v>
      </c>
      <c r="D514" s="18">
        <v>5.3276191483166674E-2</v>
      </c>
      <c r="E514" s="1">
        <v>8.0740662050093296E-4</v>
      </c>
    </row>
    <row r="515" spans="1:5" x14ac:dyDescent="0.25">
      <c r="A515" s="1" t="s">
        <v>1031</v>
      </c>
      <c r="B515" s="1" t="s">
        <v>1032</v>
      </c>
      <c r="C515" s="1">
        <v>130</v>
      </c>
      <c r="D515" s="18">
        <v>-0.15595176804628041</v>
      </c>
      <c r="E515" s="1">
        <v>8.1144497213338598E-4</v>
      </c>
    </row>
    <row r="516" spans="1:5" x14ac:dyDescent="0.25">
      <c r="A516" s="1" t="s">
        <v>1033</v>
      </c>
      <c r="B516" s="1" t="s">
        <v>1034</v>
      </c>
      <c r="C516" s="1">
        <v>85</v>
      </c>
      <c r="D516" s="18">
        <v>7.405256656727148E-2</v>
      </c>
      <c r="E516" s="1">
        <v>8.1434929223933301E-4</v>
      </c>
    </row>
    <row r="517" spans="1:5" x14ac:dyDescent="0.25">
      <c r="A517" s="1" t="s">
        <v>1035</v>
      </c>
      <c r="B517" s="1" t="s">
        <v>1036</v>
      </c>
      <c r="C517" s="1">
        <v>85</v>
      </c>
      <c r="D517" s="18">
        <v>0.18180209080401696</v>
      </c>
      <c r="E517" s="1">
        <v>8.1768372389245004E-4</v>
      </c>
    </row>
    <row r="518" spans="1:5" x14ac:dyDescent="0.25">
      <c r="A518" s="1" t="s">
        <v>1037</v>
      </c>
      <c r="B518" s="1" t="s">
        <v>1038</v>
      </c>
      <c r="C518" s="1">
        <v>47</v>
      </c>
      <c r="D518" s="18">
        <v>-0.27102776876424411</v>
      </c>
      <c r="E518" s="1">
        <v>8.2710757943956804E-4</v>
      </c>
    </row>
    <row r="519" spans="1:5" x14ac:dyDescent="0.25">
      <c r="A519" s="1" t="s">
        <v>1039</v>
      </c>
      <c r="B519" s="1" t="s">
        <v>1040</v>
      </c>
      <c r="C519" s="1">
        <v>36</v>
      </c>
      <c r="D519" s="18">
        <v>0.12189631009524834</v>
      </c>
      <c r="E519" s="1">
        <v>8.3354357942823603E-4</v>
      </c>
    </row>
    <row r="520" spans="1:5" x14ac:dyDescent="0.25">
      <c r="A520" s="1" t="s">
        <v>1041</v>
      </c>
      <c r="B520" s="1" t="s">
        <v>1042</v>
      </c>
      <c r="C520" s="1">
        <v>61</v>
      </c>
      <c r="D520" s="18">
        <v>0.12122676582787417</v>
      </c>
      <c r="E520" s="1">
        <v>8.3707386460509002E-4</v>
      </c>
    </row>
    <row r="521" spans="1:5" x14ac:dyDescent="0.25">
      <c r="A521" s="1" t="s">
        <v>1043</v>
      </c>
      <c r="B521" s="1" t="s">
        <v>1044</v>
      </c>
      <c r="C521" s="1">
        <v>89</v>
      </c>
      <c r="D521" s="18">
        <v>5.1902358450878844E-2</v>
      </c>
      <c r="E521" s="1">
        <v>8.5462852951336801E-4</v>
      </c>
    </row>
    <row r="522" spans="1:5" x14ac:dyDescent="0.25">
      <c r="A522" s="1" t="s">
        <v>1045</v>
      </c>
      <c r="B522" s="1" t="s">
        <v>1046</v>
      </c>
      <c r="C522" s="1">
        <v>26</v>
      </c>
      <c r="D522" s="18">
        <v>0.39493909014631795</v>
      </c>
      <c r="E522" s="1">
        <v>8.5642534832150398E-4</v>
      </c>
    </row>
    <row r="523" spans="1:5" x14ac:dyDescent="0.25">
      <c r="A523" s="1" t="s">
        <v>1047</v>
      </c>
      <c r="B523" s="1" t="s">
        <v>1048</v>
      </c>
      <c r="C523" s="1">
        <v>6</v>
      </c>
      <c r="D523" s="18">
        <v>1.5167256038624599</v>
      </c>
      <c r="E523" s="1">
        <v>8.5642534832150398E-4</v>
      </c>
    </row>
    <row r="524" spans="1:5" x14ac:dyDescent="0.25">
      <c r="A524" s="1" t="s">
        <v>1049</v>
      </c>
      <c r="B524" s="1" t="s">
        <v>1050</v>
      </c>
      <c r="C524" s="1">
        <v>202</v>
      </c>
      <c r="D524" s="18">
        <v>3.142379747759181E-2</v>
      </c>
      <c r="E524" s="1">
        <v>8.5786740047113705E-4</v>
      </c>
    </row>
    <row r="525" spans="1:5" x14ac:dyDescent="0.25">
      <c r="A525" s="1" t="s">
        <v>1051</v>
      </c>
      <c r="B525" s="1" t="s">
        <v>1052</v>
      </c>
      <c r="C525" s="1">
        <v>221</v>
      </c>
      <c r="D525" s="18">
        <v>4.614156999744435E-2</v>
      </c>
      <c r="E525" s="1">
        <v>8.7180965917560199E-4</v>
      </c>
    </row>
    <row r="526" spans="1:5" x14ac:dyDescent="0.25">
      <c r="A526" s="1" t="s">
        <v>1053</v>
      </c>
      <c r="B526" s="1" t="s">
        <v>1054</v>
      </c>
      <c r="C526" s="1">
        <v>62</v>
      </c>
      <c r="D526" s="18">
        <v>8.0368339880661457E-2</v>
      </c>
      <c r="E526" s="1">
        <v>9.1049184344763501E-4</v>
      </c>
    </row>
    <row r="527" spans="1:5" x14ac:dyDescent="0.25">
      <c r="A527" s="1" t="s">
        <v>1055</v>
      </c>
      <c r="B527" s="1" t="s">
        <v>1056</v>
      </c>
      <c r="C527" s="1">
        <v>15</v>
      </c>
      <c r="D527" s="18">
        <v>-0.38704033882236633</v>
      </c>
      <c r="E527" s="1">
        <v>9.1447718562996097E-4</v>
      </c>
    </row>
    <row r="528" spans="1:5" x14ac:dyDescent="0.25">
      <c r="A528" s="1" t="s">
        <v>1057</v>
      </c>
      <c r="B528" s="1" t="s">
        <v>1058</v>
      </c>
      <c r="C528" s="1">
        <v>25</v>
      </c>
      <c r="D528" s="18">
        <v>0.31464996672083195</v>
      </c>
      <c r="E528" s="1">
        <v>9.33369059226799E-4</v>
      </c>
    </row>
    <row r="529" spans="1:5" x14ac:dyDescent="0.25">
      <c r="A529" s="1" t="s">
        <v>1059</v>
      </c>
      <c r="B529" s="1" t="s">
        <v>1060</v>
      </c>
      <c r="C529" s="1">
        <v>75</v>
      </c>
      <c r="D529" s="18">
        <v>8.9699955700074802E-2</v>
      </c>
      <c r="E529" s="1">
        <v>9.5879974395361701E-4</v>
      </c>
    </row>
    <row r="530" spans="1:5" x14ac:dyDescent="0.25">
      <c r="A530" s="1" t="s">
        <v>1061</v>
      </c>
      <c r="B530" s="1" t="s">
        <v>1062</v>
      </c>
      <c r="C530" s="1">
        <v>18</v>
      </c>
      <c r="D530" s="18">
        <v>0.52420530449874059</v>
      </c>
      <c r="E530" s="1">
        <v>9.6490165919768504E-4</v>
      </c>
    </row>
    <row r="531" spans="1:5" x14ac:dyDescent="0.25">
      <c r="A531" s="1" t="s">
        <v>1063</v>
      </c>
      <c r="B531" s="1" t="s">
        <v>186</v>
      </c>
      <c r="C531" s="1">
        <v>47</v>
      </c>
      <c r="D531" s="18">
        <v>0.13421243881414374</v>
      </c>
      <c r="E531" s="1">
        <v>9.6490165919768504E-4</v>
      </c>
    </row>
    <row r="532" spans="1:5" x14ac:dyDescent="0.25">
      <c r="A532" s="1" t="s">
        <v>1064</v>
      </c>
      <c r="B532" s="1" t="s">
        <v>1065</v>
      </c>
      <c r="C532" s="1">
        <v>80</v>
      </c>
      <c r="D532" s="18">
        <v>7.8022644122379442E-2</v>
      </c>
      <c r="E532" s="1">
        <v>9.6490165919768504E-4</v>
      </c>
    </row>
    <row r="533" spans="1:5" x14ac:dyDescent="0.25">
      <c r="A533" s="1" t="s">
        <v>1066</v>
      </c>
      <c r="B533" s="1" t="s">
        <v>1067</v>
      </c>
      <c r="C533" s="1">
        <v>6</v>
      </c>
      <c r="D533" s="18">
        <v>0.5442076174863103</v>
      </c>
      <c r="E533" s="1">
        <v>9.6768116002317502E-4</v>
      </c>
    </row>
    <row r="534" spans="1:5" x14ac:dyDescent="0.25">
      <c r="A534" s="1" t="s">
        <v>1068</v>
      </c>
      <c r="C534" s="1">
        <v>289</v>
      </c>
      <c r="D534" s="18">
        <v>3.1903468797836974E-2</v>
      </c>
      <c r="E534" s="1">
        <v>9.7692801309843505E-4</v>
      </c>
    </row>
    <row r="535" spans="1:5" x14ac:dyDescent="0.25">
      <c r="A535" s="1" t="s">
        <v>1069</v>
      </c>
      <c r="B535" s="1" t="s">
        <v>1070</v>
      </c>
      <c r="C535" s="1">
        <v>12</v>
      </c>
      <c r="D535" s="18">
        <v>-0.55231989326316433</v>
      </c>
      <c r="E535" s="1">
        <v>9.9054285412581203E-4</v>
      </c>
    </row>
    <row r="536" spans="1:5" x14ac:dyDescent="0.25">
      <c r="A536" s="1" t="s">
        <v>1071</v>
      </c>
      <c r="B536" s="1" t="s">
        <v>1072</v>
      </c>
      <c r="C536" s="1">
        <v>35</v>
      </c>
      <c r="D536" s="18">
        <v>0.11837945373906167</v>
      </c>
      <c r="E536" s="1">
        <v>9.9054285412581203E-4</v>
      </c>
    </row>
    <row r="537" spans="1:5" x14ac:dyDescent="0.25">
      <c r="A537" s="1" t="s">
        <v>1073</v>
      </c>
      <c r="B537" s="1" t="s">
        <v>1074</v>
      </c>
      <c r="C537" s="1">
        <v>174</v>
      </c>
      <c r="D537" s="18">
        <v>-0.11021123852322696</v>
      </c>
      <c r="E537" s="1">
        <v>9.9054285412581203E-4</v>
      </c>
    </row>
    <row r="538" spans="1:5" x14ac:dyDescent="0.25">
      <c r="A538" s="1" t="s">
        <v>1075</v>
      </c>
      <c r="B538" s="1" t="s">
        <v>1076</v>
      </c>
      <c r="C538" s="1">
        <v>147</v>
      </c>
      <c r="D538" s="18">
        <v>6.8204213228782354E-2</v>
      </c>
      <c r="E538" s="1">
        <v>1.00201917706468E-3</v>
      </c>
    </row>
    <row r="539" spans="1:5" x14ac:dyDescent="0.25">
      <c r="A539" s="1" t="s">
        <v>1077</v>
      </c>
      <c r="B539" s="1" t="s">
        <v>1078</v>
      </c>
      <c r="C539" s="1">
        <v>30</v>
      </c>
      <c r="D539" s="18">
        <v>-0.16987413371054133</v>
      </c>
      <c r="E539" s="1">
        <v>1.02654036316504E-3</v>
      </c>
    </row>
    <row r="540" spans="1:5" x14ac:dyDescent="0.25">
      <c r="A540" s="1" t="s">
        <v>1079</v>
      </c>
      <c r="B540" s="1" t="s">
        <v>1080</v>
      </c>
      <c r="C540" s="1">
        <v>116</v>
      </c>
      <c r="D540" s="18">
        <v>6.2657149854157948E-2</v>
      </c>
      <c r="E540" s="1">
        <v>1.02654036316504E-3</v>
      </c>
    </row>
    <row r="541" spans="1:5" x14ac:dyDescent="0.25">
      <c r="A541" s="1" t="s">
        <v>1081</v>
      </c>
      <c r="B541" s="1" t="s">
        <v>1082</v>
      </c>
      <c r="C541" s="1">
        <v>57</v>
      </c>
      <c r="D541" s="18">
        <v>9.2862435722906631E-2</v>
      </c>
      <c r="E541" s="1">
        <v>1.02673023979689E-3</v>
      </c>
    </row>
    <row r="542" spans="1:5" x14ac:dyDescent="0.25">
      <c r="A542" s="1" t="s">
        <v>1083</v>
      </c>
      <c r="B542" s="1" t="s">
        <v>1084</v>
      </c>
      <c r="C542" s="1">
        <v>22</v>
      </c>
      <c r="D542" s="18">
        <v>0.22139436225329798</v>
      </c>
      <c r="E542" s="1">
        <v>1.02673023979689E-3</v>
      </c>
    </row>
    <row r="543" spans="1:5" x14ac:dyDescent="0.25">
      <c r="A543" s="1" t="s">
        <v>1085</v>
      </c>
      <c r="B543" s="1" t="s">
        <v>1086</v>
      </c>
      <c r="C543" s="1">
        <v>220</v>
      </c>
      <c r="D543" s="18">
        <v>3.072633666498531E-2</v>
      </c>
      <c r="E543" s="1">
        <v>1.0448228250800099E-3</v>
      </c>
    </row>
    <row r="544" spans="1:5" x14ac:dyDescent="0.25">
      <c r="A544" s="1" t="s">
        <v>1087</v>
      </c>
      <c r="B544" s="1" t="s">
        <v>1088</v>
      </c>
      <c r="C544" s="1">
        <v>135</v>
      </c>
      <c r="D544" s="18">
        <v>6.9178784181861047E-2</v>
      </c>
      <c r="E544" s="1">
        <v>1.04697371679653E-3</v>
      </c>
    </row>
    <row r="545" spans="1:5" x14ac:dyDescent="0.25">
      <c r="A545" s="1" t="s">
        <v>1089</v>
      </c>
      <c r="B545" s="1" t="s">
        <v>1090</v>
      </c>
      <c r="C545" s="1">
        <v>159</v>
      </c>
      <c r="D545" s="18">
        <v>5.3485162295777759E-2</v>
      </c>
      <c r="E545" s="1">
        <v>1.04697371679653E-3</v>
      </c>
    </row>
    <row r="546" spans="1:5" x14ac:dyDescent="0.25">
      <c r="A546" s="1" t="s">
        <v>1091</v>
      </c>
      <c r="B546" s="1" t="s">
        <v>1092</v>
      </c>
      <c r="C546" s="1">
        <v>67</v>
      </c>
      <c r="D546" s="18">
        <v>6.9672618834373048E-2</v>
      </c>
      <c r="E546" s="1">
        <v>1.05234707324013E-3</v>
      </c>
    </row>
    <row r="547" spans="1:5" x14ac:dyDescent="0.25">
      <c r="A547" s="1" t="s">
        <v>1093</v>
      </c>
      <c r="B547" s="1" t="s">
        <v>1094</v>
      </c>
      <c r="C547" s="1">
        <v>51</v>
      </c>
      <c r="D547" s="18">
        <v>0.12323043851739482</v>
      </c>
      <c r="E547" s="1">
        <v>1.06486033543397E-3</v>
      </c>
    </row>
    <row r="548" spans="1:5" x14ac:dyDescent="0.25">
      <c r="A548" s="1" t="s">
        <v>1095</v>
      </c>
      <c r="B548" s="1" t="s">
        <v>1096</v>
      </c>
      <c r="C548" s="1">
        <v>136</v>
      </c>
      <c r="D548" s="18">
        <v>5.3651855617272572E-2</v>
      </c>
      <c r="E548" s="1">
        <v>1.0664252925990901E-3</v>
      </c>
    </row>
    <row r="549" spans="1:5" x14ac:dyDescent="0.25">
      <c r="A549" s="1" t="s">
        <v>1097</v>
      </c>
      <c r="B549" s="1" t="s">
        <v>1098</v>
      </c>
      <c r="C549" s="1">
        <v>519</v>
      </c>
      <c r="D549" s="18">
        <v>5.3804241284327509E-2</v>
      </c>
      <c r="E549" s="1">
        <v>1.07301850303303E-3</v>
      </c>
    </row>
    <row r="550" spans="1:5" x14ac:dyDescent="0.25">
      <c r="A550" s="1" t="s">
        <v>1099</v>
      </c>
      <c r="B550" s="1" t="s">
        <v>1100</v>
      </c>
      <c r="C550" s="1">
        <v>116</v>
      </c>
      <c r="D550" s="18">
        <v>6.8360150588312962E-2</v>
      </c>
      <c r="E550" s="1">
        <v>1.07301850303303E-3</v>
      </c>
    </row>
    <row r="551" spans="1:5" x14ac:dyDescent="0.25">
      <c r="A551" s="1" t="s">
        <v>1101</v>
      </c>
      <c r="B551" s="1" t="s">
        <v>1102</v>
      </c>
      <c r="C551" s="1">
        <v>281</v>
      </c>
      <c r="D551" s="18">
        <v>7.0496503881745554E-2</v>
      </c>
      <c r="E551" s="1">
        <v>1.07301850303303E-3</v>
      </c>
    </row>
    <row r="552" spans="1:5" x14ac:dyDescent="0.25">
      <c r="A552" s="1" t="s">
        <v>1103</v>
      </c>
      <c r="B552" s="1" t="s">
        <v>1104</v>
      </c>
      <c r="C552" s="1">
        <v>46</v>
      </c>
      <c r="D552" s="18">
        <v>0.11225906991668584</v>
      </c>
      <c r="E552" s="1">
        <v>1.0839948279168499E-3</v>
      </c>
    </row>
    <row r="553" spans="1:5" x14ac:dyDescent="0.25">
      <c r="A553" s="1" t="s">
        <v>1105</v>
      </c>
      <c r="B553" s="1" t="s">
        <v>1106</v>
      </c>
      <c r="C553" s="1">
        <v>13</v>
      </c>
      <c r="D553" s="18">
        <v>-0.55937471919295356</v>
      </c>
      <c r="E553" s="1">
        <v>1.0839948279168499E-3</v>
      </c>
    </row>
    <row r="554" spans="1:5" x14ac:dyDescent="0.25">
      <c r="A554" s="1" t="s">
        <v>1107</v>
      </c>
      <c r="B554" s="1" t="s">
        <v>1108</v>
      </c>
      <c r="C554" s="1">
        <v>22</v>
      </c>
      <c r="D554" s="18">
        <v>0.25249546383927401</v>
      </c>
      <c r="E554" s="1">
        <v>1.0928154700887299E-3</v>
      </c>
    </row>
    <row r="555" spans="1:5" x14ac:dyDescent="0.25">
      <c r="A555" s="1" t="s">
        <v>1109</v>
      </c>
      <c r="B555" s="1" t="s">
        <v>1110</v>
      </c>
      <c r="C555" s="1">
        <v>167</v>
      </c>
      <c r="D555" s="18">
        <v>2.8218614339623107E-2</v>
      </c>
      <c r="E555" s="1">
        <v>1.12053373004437E-3</v>
      </c>
    </row>
    <row r="556" spans="1:5" x14ac:dyDescent="0.25">
      <c r="A556" s="1" t="s">
        <v>1111</v>
      </c>
      <c r="B556" s="1" t="s">
        <v>1112</v>
      </c>
      <c r="C556" s="1">
        <v>233</v>
      </c>
      <c r="D556" s="18">
        <v>3.9414864712753413E-2</v>
      </c>
      <c r="E556" s="1">
        <v>1.12901952492121E-3</v>
      </c>
    </row>
    <row r="557" spans="1:5" x14ac:dyDescent="0.25">
      <c r="A557" s="1" t="s">
        <v>1113</v>
      </c>
      <c r="B557" s="1" t="s">
        <v>1114</v>
      </c>
      <c r="C557" s="1">
        <v>33</v>
      </c>
      <c r="D557" s="18">
        <v>-0.20658664292209714</v>
      </c>
      <c r="E557" s="1">
        <v>1.1507435468016199E-3</v>
      </c>
    </row>
    <row r="558" spans="1:5" x14ac:dyDescent="0.25">
      <c r="A558" s="1" t="s">
        <v>1115</v>
      </c>
      <c r="B558" s="1" t="s">
        <v>1116</v>
      </c>
      <c r="C558" s="1">
        <v>80</v>
      </c>
      <c r="D558" s="18">
        <v>0.18633458948087681</v>
      </c>
      <c r="E558" s="1">
        <v>1.1507435468016199E-3</v>
      </c>
    </row>
    <row r="559" spans="1:5" x14ac:dyDescent="0.25">
      <c r="A559" s="1" t="s">
        <v>1117</v>
      </c>
      <c r="B559" s="1" t="s">
        <v>1118</v>
      </c>
      <c r="C559" s="1">
        <v>16</v>
      </c>
      <c r="D559" s="18">
        <v>0.15287808469897027</v>
      </c>
      <c r="E559" s="1">
        <v>1.1507435468016199E-3</v>
      </c>
    </row>
    <row r="560" spans="1:5" x14ac:dyDescent="0.25">
      <c r="A560" s="1" t="s">
        <v>1119</v>
      </c>
      <c r="B560" s="1" t="s">
        <v>1120</v>
      </c>
      <c r="C560" s="1">
        <v>247</v>
      </c>
      <c r="D560" s="18">
        <v>4.841902042868599E-2</v>
      </c>
      <c r="E560" s="1">
        <v>1.1507435468016199E-3</v>
      </c>
    </row>
    <row r="561" spans="1:5" x14ac:dyDescent="0.25">
      <c r="A561" s="1" t="s">
        <v>1121</v>
      </c>
      <c r="B561" s="1" t="s">
        <v>1122</v>
      </c>
      <c r="C561" s="1">
        <v>27</v>
      </c>
      <c r="D561" s="18">
        <v>0.35703235570151365</v>
      </c>
      <c r="E561" s="1">
        <v>1.1552058322297401E-3</v>
      </c>
    </row>
    <row r="562" spans="1:5" x14ac:dyDescent="0.25">
      <c r="A562" s="1" t="s">
        <v>1123</v>
      </c>
      <c r="B562" s="1" t="s">
        <v>725</v>
      </c>
      <c r="C562" s="1">
        <v>36</v>
      </c>
      <c r="D562" s="18">
        <v>0.33011916163369026</v>
      </c>
      <c r="E562" s="1">
        <v>1.1552058322297401E-3</v>
      </c>
    </row>
    <row r="563" spans="1:5" x14ac:dyDescent="0.25">
      <c r="A563" s="1" t="s">
        <v>1124</v>
      </c>
      <c r="B563" s="1" t="s">
        <v>1125</v>
      </c>
      <c r="C563" s="1">
        <v>209</v>
      </c>
      <c r="D563" s="18">
        <v>3.1693226772033414E-2</v>
      </c>
      <c r="E563" s="1">
        <v>1.1602922036301701E-3</v>
      </c>
    </row>
    <row r="564" spans="1:5" x14ac:dyDescent="0.25">
      <c r="A564" s="1" t="s">
        <v>1126</v>
      </c>
      <c r="B564" s="1" t="s">
        <v>1127</v>
      </c>
      <c r="C564" s="1">
        <v>239</v>
      </c>
      <c r="D564" s="18">
        <v>2.9285560676498634E-2</v>
      </c>
      <c r="E564" s="1">
        <v>1.1810036097428601E-3</v>
      </c>
    </row>
    <row r="565" spans="1:5" x14ac:dyDescent="0.25">
      <c r="A565" s="1" t="s">
        <v>1128</v>
      </c>
      <c r="B565" s="1" t="s">
        <v>1129</v>
      </c>
      <c r="C565" s="1">
        <v>252</v>
      </c>
      <c r="D565" s="18">
        <v>3.7811938705166859E-2</v>
      </c>
      <c r="E565" s="1">
        <v>1.1975618277449999E-3</v>
      </c>
    </row>
    <row r="566" spans="1:5" x14ac:dyDescent="0.25">
      <c r="A566" s="1" t="s">
        <v>1130</v>
      </c>
      <c r="C566" s="1">
        <v>11</v>
      </c>
      <c r="D566" s="18">
        <v>-0.70279435558437175</v>
      </c>
      <c r="E566" s="1">
        <v>1.2153127126665699E-3</v>
      </c>
    </row>
    <row r="567" spans="1:5" x14ac:dyDescent="0.25">
      <c r="A567" s="1" t="s">
        <v>1131</v>
      </c>
      <c r="B567" s="1" t="s">
        <v>1132</v>
      </c>
      <c r="C567" s="1">
        <v>55</v>
      </c>
      <c r="D567" s="18">
        <v>7.6580917857272598E-2</v>
      </c>
      <c r="E567" s="1">
        <v>1.2294510026896099E-3</v>
      </c>
    </row>
    <row r="568" spans="1:5" x14ac:dyDescent="0.25">
      <c r="A568" s="1" t="s">
        <v>1133</v>
      </c>
      <c r="B568" s="1" t="s">
        <v>308</v>
      </c>
      <c r="C568" s="1">
        <v>11</v>
      </c>
      <c r="D568" s="18">
        <v>-0.61222585046523359</v>
      </c>
      <c r="E568" s="1">
        <v>1.2302916565009401E-3</v>
      </c>
    </row>
    <row r="569" spans="1:5" x14ac:dyDescent="0.25">
      <c r="A569" s="1" t="s">
        <v>1134</v>
      </c>
      <c r="B569" s="1" t="s">
        <v>1135</v>
      </c>
      <c r="C569" s="1">
        <v>44</v>
      </c>
      <c r="D569" s="18">
        <v>9.5893915159169896E-2</v>
      </c>
      <c r="E569" s="1">
        <v>1.23326727573683E-3</v>
      </c>
    </row>
    <row r="570" spans="1:5" x14ac:dyDescent="0.25">
      <c r="A570" s="1" t="s">
        <v>1136</v>
      </c>
      <c r="B570" s="1" t="s">
        <v>1137</v>
      </c>
      <c r="C570" s="1">
        <v>29</v>
      </c>
      <c r="D570" s="18">
        <v>-0.20701179268305014</v>
      </c>
      <c r="E570" s="1">
        <v>1.2485403323578301E-3</v>
      </c>
    </row>
    <row r="571" spans="1:5" x14ac:dyDescent="0.25">
      <c r="A571" s="1" t="s">
        <v>1138</v>
      </c>
      <c r="B571" s="1" t="s">
        <v>1139</v>
      </c>
      <c r="C571" s="1">
        <v>45</v>
      </c>
      <c r="D571" s="18">
        <v>0.18814502747198703</v>
      </c>
      <c r="E571" s="1">
        <v>1.26497746122563E-3</v>
      </c>
    </row>
    <row r="572" spans="1:5" x14ac:dyDescent="0.25">
      <c r="A572" s="1" t="s">
        <v>1140</v>
      </c>
      <c r="B572" s="1" t="s">
        <v>1141</v>
      </c>
      <c r="C572" s="1">
        <v>356</v>
      </c>
      <c r="D572" s="18">
        <v>-1.9213371126332344E-2</v>
      </c>
      <c r="E572" s="1">
        <v>1.26497746122563E-3</v>
      </c>
    </row>
    <row r="573" spans="1:5" x14ac:dyDescent="0.25">
      <c r="A573" s="1" t="s">
        <v>1142</v>
      </c>
      <c r="B573" s="1" t="s">
        <v>1143</v>
      </c>
      <c r="C573" s="1">
        <v>321</v>
      </c>
      <c r="D573" s="18">
        <v>2.4070192457807098E-2</v>
      </c>
      <c r="E573" s="1">
        <v>1.27274071142721E-3</v>
      </c>
    </row>
    <row r="574" spans="1:5" x14ac:dyDescent="0.25">
      <c r="A574" s="1" t="s">
        <v>1144</v>
      </c>
      <c r="B574" s="1" t="s">
        <v>1145</v>
      </c>
      <c r="C574" s="1">
        <v>63</v>
      </c>
      <c r="D574" s="18">
        <v>9.050301733821807E-2</v>
      </c>
      <c r="E574" s="1">
        <v>1.2960460717122799E-3</v>
      </c>
    </row>
    <row r="575" spans="1:5" x14ac:dyDescent="0.25">
      <c r="A575" s="1" t="s">
        <v>1146</v>
      </c>
      <c r="B575" s="1" t="s">
        <v>1147</v>
      </c>
      <c r="C575" s="1">
        <v>7</v>
      </c>
      <c r="D575" s="18">
        <v>0.6398956678723331</v>
      </c>
      <c r="E575" s="1">
        <v>1.34007675716532E-3</v>
      </c>
    </row>
    <row r="576" spans="1:5" x14ac:dyDescent="0.25">
      <c r="A576" s="1" t="s">
        <v>1148</v>
      </c>
      <c r="C576" s="1">
        <v>16</v>
      </c>
      <c r="D576" s="18">
        <v>0.20382654529548405</v>
      </c>
      <c r="E576" s="1">
        <v>1.34007675716532E-3</v>
      </c>
    </row>
    <row r="577" spans="1:5" x14ac:dyDescent="0.25">
      <c r="A577" s="1" t="s">
        <v>1149</v>
      </c>
      <c r="B577" s="1" t="s">
        <v>1150</v>
      </c>
      <c r="C577" s="1">
        <v>58</v>
      </c>
      <c r="D577" s="18">
        <v>0.13956977988172656</v>
      </c>
      <c r="E577" s="1">
        <v>1.34007675716532E-3</v>
      </c>
    </row>
    <row r="578" spans="1:5" x14ac:dyDescent="0.25">
      <c r="A578" s="1" t="s">
        <v>1151</v>
      </c>
      <c r="B578" s="1" t="s">
        <v>1137</v>
      </c>
      <c r="C578" s="1">
        <v>76</v>
      </c>
      <c r="D578" s="18">
        <v>-0.19502675062037539</v>
      </c>
      <c r="E578" s="1">
        <v>1.34062801405335E-3</v>
      </c>
    </row>
    <row r="579" spans="1:5" x14ac:dyDescent="0.25">
      <c r="A579" s="1" t="s">
        <v>1152</v>
      </c>
      <c r="C579" s="1">
        <v>52</v>
      </c>
      <c r="D579" s="18">
        <v>0.14726869186142763</v>
      </c>
      <c r="E579" s="1">
        <v>1.3408527381762599E-3</v>
      </c>
    </row>
    <row r="580" spans="1:5" x14ac:dyDescent="0.25">
      <c r="A580" s="1" t="s">
        <v>1153</v>
      </c>
      <c r="B580" s="1" t="s">
        <v>1154</v>
      </c>
      <c r="C580" s="1">
        <v>250</v>
      </c>
      <c r="D580" s="18">
        <v>3.3759153952425999E-2</v>
      </c>
      <c r="E580" s="1">
        <v>1.34129233898072E-3</v>
      </c>
    </row>
    <row r="581" spans="1:5" x14ac:dyDescent="0.25">
      <c r="A581" s="1" t="s">
        <v>1155</v>
      </c>
      <c r="B581" s="1" t="s">
        <v>1156</v>
      </c>
      <c r="C581" s="1">
        <v>115</v>
      </c>
      <c r="D581" s="18">
        <v>-5.5883940253506237E-2</v>
      </c>
      <c r="E581" s="1">
        <v>1.3416860110388601E-3</v>
      </c>
    </row>
    <row r="582" spans="1:5" x14ac:dyDescent="0.25">
      <c r="A582" s="1" t="s">
        <v>1157</v>
      </c>
      <c r="B582" s="1" t="s">
        <v>1158</v>
      </c>
      <c r="C582" s="1">
        <v>100</v>
      </c>
      <c r="D582" s="18">
        <v>4.6853954429974462E-2</v>
      </c>
      <c r="E582" s="1">
        <v>1.3494882169188601E-3</v>
      </c>
    </row>
    <row r="583" spans="1:5" x14ac:dyDescent="0.25">
      <c r="A583" s="1" t="s">
        <v>1159</v>
      </c>
      <c r="C583" s="1">
        <v>5</v>
      </c>
      <c r="D583" s="18">
        <v>-0.28018161249382134</v>
      </c>
      <c r="E583" s="1">
        <v>1.3624439432881399E-3</v>
      </c>
    </row>
    <row r="584" spans="1:5" x14ac:dyDescent="0.25">
      <c r="A584" s="1" t="s">
        <v>1160</v>
      </c>
      <c r="B584" s="1" t="s">
        <v>1161</v>
      </c>
      <c r="C584" s="1">
        <v>132</v>
      </c>
      <c r="D584" s="18">
        <v>4.2187835245165867E-2</v>
      </c>
      <c r="E584" s="1">
        <v>1.3724040407237499E-3</v>
      </c>
    </row>
    <row r="585" spans="1:5" x14ac:dyDescent="0.25">
      <c r="A585" s="1" t="s">
        <v>1162</v>
      </c>
      <c r="B585" s="1" t="s">
        <v>1163</v>
      </c>
      <c r="C585" s="1">
        <v>66</v>
      </c>
      <c r="D585" s="18">
        <v>7.4966176704511708E-2</v>
      </c>
      <c r="E585" s="1">
        <v>1.39379944035101E-3</v>
      </c>
    </row>
    <row r="586" spans="1:5" x14ac:dyDescent="0.25">
      <c r="A586" s="1" t="s">
        <v>1164</v>
      </c>
      <c r="B586" s="1" t="s">
        <v>1165</v>
      </c>
      <c r="C586" s="1">
        <v>106</v>
      </c>
      <c r="D586" s="18">
        <v>6.2197476782554703E-2</v>
      </c>
      <c r="E586" s="1">
        <v>1.3948590977469501E-3</v>
      </c>
    </row>
    <row r="587" spans="1:5" x14ac:dyDescent="0.25">
      <c r="A587" s="1" t="s">
        <v>1166</v>
      </c>
      <c r="B587" s="1" t="s">
        <v>1167</v>
      </c>
      <c r="C587" s="1">
        <v>56</v>
      </c>
      <c r="D587" s="18">
        <v>3.4616898425142491E-2</v>
      </c>
      <c r="E587" s="1">
        <v>1.4052305841203601E-3</v>
      </c>
    </row>
    <row r="588" spans="1:5" x14ac:dyDescent="0.25">
      <c r="A588" s="1" t="s">
        <v>1168</v>
      </c>
      <c r="B588" s="1" t="s">
        <v>1169</v>
      </c>
      <c r="C588" s="1">
        <v>77</v>
      </c>
      <c r="D588" s="18">
        <v>5.9142961522008798E-2</v>
      </c>
      <c r="E588" s="1">
        <v>1.40801109645808E-3</v>
      </c>
    </row>
    <row r="589" spans="1:5" x14ac:dyDescent="0.25">
      <c r="A589" s="1" t="s">
        <v>1170</v>
      </c>
      <c r="B589" s="1" t="s">
        <v>1171</v>
      </c>
      <c r="C589" s="1">
        <v>11</v>
      </c>
      <c r="D589" s="18">
        <v>-0.61974795756587053</v>
      </c>
      <c r="E589" s="1">
        <v>1.43467544153133E-3</v>
      </c>
    </row>
    <row r="590" spans="1:5" x14ac:dyDescent="0.25">
      <c r="A590" s="1" t="s">
        <v>1172</v>
      </c>
      <c r="B590" s="1" t="s">
        <v>1173</v>
      </c>
      <c r="C590" s="1">
        <v>29</v>
      </c>
      <c r="D590" s="18">
        <v>0.12611892811564457</v>
      </c>
      <c r="E590" s="1">
        <v>1.44170056893835E-3</v>
      </c>
    </row>
    <row r="591" spans="1:5" x14ac:dyDescent="0.25">
      <c r="A591" s="1" t="s">
        <v>1174</v>
      </c>
      <c r="B591" s="1" t="s">
        <v>1175</v>
      </c>
      <c r="C591" s="1">
        <v>175</v>
      </c>
      <c r="D591" s="18">
        <v>4.8714924546214559E-2</v>
      </c>
      <c r="E591" s="1">
        <v>1.44170056893835E-3</v>
      </c>
    </row>
    <row r="592" spans="1:5" x14ac:dyDescent="0.25">
      <c r="A592" s="1" t="s">
        <v>1176</v>
      </c>
      <c r="B592" s="1" t="s">
        <v>1177</v>
      </c>
      <c r="C592" s="1">
        <v>54</v>
      </c>
      <c r="D592" s="18">
        <v>0.11509860461776847</v>
      </c>
      <c r="E592" s="1">
        <v>1.44170056893835E-3</v>
      </c>
    </row>
    <row r="593" spans="1:5" x14ac:dyDescent="0.25">
      <c r="A593" s="1" t="s">
        <v>1178</v>
      </c>
      <c r="B593" s="1" t="s">
        <v>1179</v>
      </c>
      <c r="C593" s="1">
        <v>63</v>
      </c>
      <c r="D593" s="18">
        <v>5.9880471206658722E-2</v>
      </c>
      <c r="E593" s="1">
        <v>1.4591659612406499E-3</v>
      </c>
    </row>
    <row r="594" spans="1:5" x14ac:dyDescent="0.25">
      <c r="A594" s="1" t="s">
        <v>1180</v>
      </c>
      <c r="B594" s="1" t="s">
        <v>1181</v>
      </c>
      <c r="C594" s="1">
        <v>6</v>
      </c>
      <c r="D594" s="18">
        <v>0.54511950369917606</v>
      </c>
      <c r="E594" s="1">
        <v>1.46504853183061E-3</v>
      </c>
    </row>
    <row r="595" spans="1:5" x14ac:dyDescent="0.25">
      <c r="A595" s="1" t="s">
        <v>1182</v>
      </c>
      <c r="B595" s="1" t="s">
        <v>1038</v>
      </c>
      <c r="C595" s="1">
        <v>8</v>
      </c>
      <c r="D595" s="18">
        <v>-0.66970892877053045</v>
      </c>
      <c r="E595" s="1">
        <v>1.46986702407652E-3</v>
      </c>
    </row>
    <row r="596" spans="1:5" x14ac:dyDescent="0.25">
      <c r="A596" s="1" t="s">
        <v>1183</v>
      </c>
      <c r="B596" s="1" t="s">
        <v>1184</v>
      </c>
      <c r="C596" s="1">
        <v>5</v>
      </c>
      <c r="D596" s="18">
        <v>-0.68084929338140354</v>
      </c>
      <c r="E596" s="1">
        <v>1.4918387647390101E-3</v>
      </c>
    </row>
    <row r="597" spans="1:5" x14ac:dyDescent="0.25">
      <c r="A597" s="1" t="s">
        <v>1185</v>
      </c>
      <c r="B597" s="1" t="s">
        <v>1186</v>
      </c>
      <c r="C597" s="1">
        <v>74</v>
      </c>
      <c r="D597" s="18">
        <v>8.2481164434097851E-2</v>
      </c>
      <c r="E597" s="1">
        <v>1.49796484206486E-3</v>
      </c>
    </row>
    <row r="598" spans="1:5" x14ac:dyDescent="0.25">
      <c r="A598" s="1" t="s">
        <v>1187</v>
      </c>
      <c r="B598" s="1" t="s">
        <v>1188</v>
      </c>
      <c r="C598" s="1">
        <v>54</v>
      </c>
      <c r="D598" s="18">
        <v>0.1161865518604117</v>
      </c>
      <c r="E598" s="1">
        <v>1.49796484206486E-3</v>
      </c>
    </row>
    <row r="599" spans="1:5" x14ac:dyDescent="0.25">
      <c r="A599" s="1" t="s">
        <v>1189</v>
      </c>
      <c r="B599" s="1" t="s">
        <v>1190</v>
      </c>
      <c r="C599" s="1">
        <v>70</v>
      </c>
      <c r="D599" s="18">
        <v>-7.878696555562377E-2</v>
      </c>
      <c r="E599" s="1">
        <v>1.5137008426676401E-3</v>
      </c>
    </row>
    <row r="600" spans="1:5" x14ac:dyDescent="0.25">
      <c r="A600" s="1" t="s">
        <v>1191</v>
      </c>
      <c r="B600" s="1" t="s">
        <v>1192</v>
      </c>
      <c r="C600" s="1">
        <v>75</v>
      </c>
      <c r="D600" s="18">
        <v>0.13656649878327545</v>
      </c>
      <c r="E600" s="1">
        <v>1.5537819338244899E-3</v>
      </c>
    </row>
    <row r="601" spans="1:5" x14ac:dyDescent="0.25">
      <c r="A601" s="1" t="s">
        <v>1193</v>
      </c>
      <c r="B601" s="1" t="s">
        <v>1194</v>
      </c>
      <c r="C601" s="1">
        <v>460</v>
      </c>
      <c r="D601" s="18">
        <v>2.9258939697134851E-2</v>
      </c>
      <c r="E601" s="1">
        <v>1.5537819338244899E-3</v>
      </c>
    </row>
    <row r="602" spans="1:5" x14ac:dyDescent="0.25">
      <c r="A602" s="1" t="s">
        <v>1195</v>
      </c>
      <c r="B602" s="1" t="s">
        <v>1196</v>
      </c>
      <c r="C602" s="1">
        <v>61</v>
      </c>
      <c r="D602" s="18">
        <v>-0.10557035644417764</v>
      </c>
      <c r="E602" s="1">
        <v>1.5537819338244899E-3</v>
      </c>
    </row>
    <row r="603" spans="1:5" x14ac:dyDescent="0.25">
      <c r="A603" s="1" t="s">
        <v>1197</v>
      </c>
      <c r="B603" s="1" t="s">
        <v>1198</v>
      </c>
      <c r="C603" s="1">
        <v>30</v>
      </c>
      <c r="D603" s="18">
        <v>-0.15465577956902543</v>
      </c>
      <c r="E603" s="1">
        <v>1.5537819338244899E-3</v>
      </c>
    </row>
    <row r="604" spans="1:5" x14ac:dyDescent="0.25">
      <c r="A604" s="1" t="s">
        <v>1199</v>
      </c>
      <c r="B604" s="1" t="s">
        <v>1200</v>
      </c>
      <c r="C604" s="1">
        <v>46</v>
      </c>
      <c r="D604" s="18">
        <v>6.2027289679670687E-2</v>
      </c>
      <c r="E604" s="1">
        <v>1.57064887432508E-3</v>
      </c>
    </row>
    <row r="605" spans="1:5" x14ac:dyDescent="0.25">
      <c r="A605" s="1" t="s">
        <v>1201</v>
      </c>
      <c r="B605" s="1" t="s">
        <v>1202</v>
      </c>
      <c r="C605" s="1">
        <v>164</v>
      </c>
      <c r="D605" s="18">
        <v>5.263365102879785E-2</v>
      </c>
      <c r="E605" s="1">
        <v>1.57064887432508E-3</v>
      </c>
    </row>
    <row r="606" spans="1:5" x14ac:dyDescent="0.25">
      <c r="A606" s="1" t="s">
        <v>1203</v>
      </c>
      <c r="B606" s="1" t="s">
        <v>1204</v>
      </c>
      <c r="C606" s="1">
        <v>26</v>
      </c>
      <c r="D606" s="18">
        <v>0.14345790689698104</v>
      </c>
      <c r="E606" s="1">
        <v>1.5918531447137599E-3</v>
      </c>
    </row>
    <row r="607" spans="1:5" x14ac:dyDescent="0.25">
      <c r="A607" s="1" t="s">
        <v>1205</v>
      </c>
      <c r="B607" s="1" t="s">
        <v>1206</v>
      </c>
      <c r="C607" s="1">
        <v>203</v>
      </c>
      <c r="D607" s="18">
        <v>4.5133873628562103E-2</v>
      </c>
      <c r="E607" s="1">
        <v>1.59402658416507E-3</v>
      </c>
    </row>
    <row r="608" spans="1:5" x14ac:dyDescent="0.25">
      <c r="A608" s="1" t="s">
        <v>1207</v>
      </c>
      <c r="B608" s="1" t="s">
        <v>1208</v>
      </c>
      <c r="C608" s="1">
        <v>233</v>
      </c>
      <c r="D608" s="18">
        <v>5.1723311987401231E-2</v>
      </c>
      <c r="E608" s="1">
        <v>1.6477881274933701E-3</v>
      </c>
    </row>
    <row r="609" spans="1:5" x14ac:dyDescent="0.25">
      <c r="A609" s="1" t="s">
        <v>1209</v>
      </c>
      <c r="B609" s="1" t="s">
        <v>1210</v>
      </c>
      <c r="C609" s="1">
        <v>67</v>
      </c>
      <c r="D609" s="18">
        <v>5.9315969976125461E-2</v>
      </c>
      <c r="E609" s="1">
        <v>1.64947596992507E-3</v>
      </c>
    </row>
    <row r="610" spans="1:5" x14ac:dyDescent="0.25">
      <c r="A610" s="1" t="s">
        <v>1211</v>
      </c>
      <c r="B610" s="1" t="s">
        <v>1212</v>
      </c>
      <c r="C610" s="1">
        <v>26</v>
      </c>
      <c r="D610" s="18">
        <v>-0.35991421460698703</v>
      </c>
      <c r="E610" s="1">
        <v>1.64947596992507E-3</v>
      </c>
    </row>
    <row r="611" spans="1:5" x14ac:dyDescent="0.25">
      <c r="A611" s="1" t="s">
        <v>1213</v>
      </c>
      <c r="B611" s="1" t="s">
        <v>1214</v>
      </c>
      <c r="C611" s="1">
        <v>121</v>
      </c>
      <c r="D611" s="18">
        <v>6.1324939771451967E-2</v>
      </c>
      <c r="E611" s="1">
        <v>1.65589116496339E-3</v>
      </c>
    </row>
    <row r="612" spans="1:5" x14ac:dyDescent="0.25">
      <c r="A612" s="1" t="s">
        <v>1215</v>
      </c>
      <c r="B612" s="1" t="s">
        <v>1216</v>
      </c>
      <c r="C612" s="1">
        <v>129</v>
      </c>
      <c r="D612" s="18">
        <v>4.9316213799608918E-2</v>
      </c>
      <c r="E612" s="1">
        <v>1.65589116496339E-3</v>
      </c>
    </row>
    <row r="613" spans="1:5" x14ac:dyDescent="0.25">
      <c r="A613" s="1" t="s">
        <v>1217</v>
      </c>
      <c r="B613" s="1" t="s">
        <v>1218</v>
      </c>
      <c r="C613" s="1">
        <v>54</v>
      </c>
      <c r="D613" s="18">
        <v>5.1803854494853835E-2</v>
      </c>
      <c r="E613" s="1">
        <v>1.65589116496339E-3</v>
      </c>
    </row>
    <row r="614" spans="1:5" x14ac:dyDescent="0.25">
      <c r="A614" s="1" t="s">
        <v>1219</v>
      </c>
      <c r="B614" s="1" t="s">
        <v>1220</v>
      </c>
      <c r="C614" s="1">
        <v>81</v>
      </c>
      <c r="D614" s="18">
        <v>5.5932285346203904E-2</v>
      </c>
      <c r="E614" s="1">
        <v>1.70731989609413E-3</v>
      </c>
    </row>
    <row r="615" spans="1:5" x14ac:dyDescent="0.25">
      <c r="A615" s="1" t="s">
        <v>1221</v>
      </c>
      <c r="B615" s="1" t="s">
        <v>1222</v>
      </c>
      <c r="C615" s="1">
        <v>24</v>
      </c>
      <c r="D615" s="18">
        <v>9.7080952245869351E-2</v>
      </c>
      <c r="E615" s="1">
        <v>1.73011181116144E-3</v>
      </c>
    </row>
    <row r="616" spans="1:5" x14ac:dyDescent="0.25">
      <c r="A616" s="1" t="s">
        <v>1223</v>
      </c>
      <c r="C616" s="1">
        <v>44</v>
      </c>
      <c r="D616" s="18">
        <v>0.12998547088299198</v>
      </c>
      <c r="E616" s="1">
        <v>1.73117484302795E-3</v>
      </c>
    </row>
    <row r="617" spans="1:5" x14ac:dyDescent="0.25">
      <c r="A617" s="1" t="s">
        <v>1224</v>
      </c>
      <c r="B617" s="1" t="s">
        <v>1225</v>
      </c>
      <c r="C617" s="1">
        <v>255</v>
      </c>
      <c r="D617" s="18">
        <v>5.1763655144926507E-2</v>
      </c>
      <c r="E617" s="1">
        <v>1.7711845005467699E-3</v>
      </c>
    </row>
    <row r="618" spans="1:5" x14ac:dyDescent="0.25">
      <c r="A618" s="1" t="s">
        <v>1226</v>
      </c>
      <c r="B618" s="1" t="s">
        <v>1227</v>
      </c>
      <c r="C618" s="1">
        <v>60</v>
      </c>
      <c r="D618" s="18">
        <v>0.11275299621193785</v>
      </c>
      <c r="E618" s="1">
        <v>1.77512783657213E-3</v>
      </c>
    </row>
    <row r="619" spans="1:5" x14ac:dyDescent="0.25">
      <c r="A619" s="1" t="s">
        <v>1228</v>
      </c>
      <c r="B619" s="1" t="s">
        <v>1229</v>
      </c>
      <c r="C619" s="1">
        <v>26</v>
      </c>
      <c r="D619" s="18">
        <v>0.15309781973978207</v>
      </c>
      <c r="E619" s="1">
        <v>1.77512783657213E-3</v>
      </c>
    </row>
    <row r="620" spans="1:5" x14ac:dyDescent="0.25">
      <c r="A620" s="1" t="s">
        <v>1230</v>
      </c>
      <c r="B620" s="1" t="s">
        <v>1231</v>
      </c>
      <c r="C620" s="1">
        <v>56</v>
      </c>
      <c r="D620" s="18">
        <v>5.2422298192890515E-2</v>
      </c>
      <c r="E620" s="1">
        <v>1.77512783657213E-3</v>
      </c>
    </row>
    <row r="621" spans="1:5" x14ac:dyDescent="0.25">
      <c r="A621" s="1" t="s">
        <v>1232</v>
      </c>
      <c r="B621" s="1" t="s">
        <v>1233</v>
      </c>
      <c r="C621" s="1">
        <v>117</v>
      </c>
      <c r="D621" s="18">
        <v>5.6164217602847344E-2</v>
      </c>
      <c r="E621" s="1">
        <v>1.77512783657213E-3</v>
      </c>
    </row>
    <row r="622" spans="1:5" x14ac:dyDescent="0.25">
      <c r="A622" s="1" t="s">
        <v>1234</v>
      </c>
      <c r="C622" s="1">
        <v>8</v>
      </c>
      <c r="D622" s="18">
        <v>0.21992347078024538</v>
      </c>
      <c r="E622" s="1">
        <v>1.77512783657213E-3</v>
      </c>
    </row>
    <row r="623" spans="1:5" x14ac:dyDescent="0.25">
      <c r="A623" s="1" t="s">
        <v>1235</v>
      </c>
      <c r="B623" s="1" t="s">
        <v>1236</v>
      </c>
      <c r="C623" s="1">
        <v>20</v>
      </c>
      <c r="D623" s="18">
        <v>0.36424022110878274</v>
      </c>
      <c r="E623" s="1">
        <v>1.77512783657213E-3</v>
      </c>
    </row>
    <row r="624" spans="1:5" x14ac:dyDescent="0.25">
      <c r="A624" s="1" t="s">
        <v>1237</v>
      </c>
      <c r="B624" s="1" t="s">
        <v>1238</v>
      </c>
      <c r="C624" s="1">
        <v>81</v>
      </c>
      <c r="D624" s="18">
        <v>6.1278673796657232E-2</v>
      </c>
      <c r="E624" s="1">
        <v>1.79344700025881E-3</v>
      </c>
    </row>
    <row r="625" spans="1:5" x14ac:dyDescent="0.25">
      <c r="A625" s="1" t="s">
        <v>1239</v>
      </c>
      <c r="B625" s="1" t="s">
        <v>1240</v>
      </c>
      <c r="C625" s="1">
        <v>161</v>
      </c>
      <c r="D625" s="18">
        <v>3.7885149438946185E-2</v>
      </c>
      <c r="E625" s="1">
        <v>1.79344700025881E-3</v>
      </c>
    </row>
    <row r="626" spans="1:5" x14ac:dyDescent="0.25">
      <c r="A626" s="1" t="s">
        <v>1241</v>
      </c>
      <c r="B626" s="1" t="s">
        <v>292</v>
      </c>
      <c r="C626" s="1">
        <v>22</v>
      </c>
      <c r="D626" s="18">
        <v>0.414282317695365</v>
      </c>
      <c r="E626" s="1">
        <v>1.8073750700216701E-3</v>
      </c>
    </row>
    <row r="627" spans="1:5" x14ac:dyDescent="0.25">
      <c r="A627" s="1" t="s">
        <v>1242</v>
      </c>
      <c r="B627" s="1" t="s">
        <v>1243</v>
      </c>
      <c r="C627" s="1">
        <v>192</v>
      </c>
      <c r="D627" s="18">
        <v>2.7781042683643623E-2</v>
      </c>
      <c r="E627" s="1">
        <v>1.8123844627798201E-3</v>
      </c>
    </row>
    <row r="628" spans="1:5" x14ac:dyDescent="0.25">
      <c r="A628" s="1" t="s">
        <v>1244</v>
      </c>
      <c r="B628" s="1" t="s">
        <v>1245</v>
      </c>
      <c r="C628" s="1">
        <v>48</v>
      </c>
      <c r="D628" s="18">
        <v>0.12191755674086066</v>
      </c>
      <c r="E628" s="1">
        <v>1.8135473560262399E-3</v>
      </c>
    </row>
    <row r="629" spans="1:5" x14ac:dyDescent="0.25">
      <c r="A629" s="1" t="s">
        <v>1246</v>
      </c>
      <c r="B629" s="1" t="s">
        <v>1247</v>
      </c>
      <c r="C629" s="1">
        <v>317</v>
      </c>
      <c r="D629" s="18">
        <v>3.6757884670503983E-2</v>
      </c>
      <c r="E629" s="1">
        <v>1.8341506007757899E-3</v>
      </c>
    </row>
    <row r="630" spans="1:5" x14ac:dyDescent="0.25">
      <c r="A630" s="1" t="s">
        <v>1248</v>
      </c>
      <c r="B630" s="1" t="s">
        <v>1249</v>
      </c>
      <c r="C630" s="1">
        <v>96</v>
      </c>
      <c r="D630" s="18">
        <v>4.9750022910394993E-2</v>
      </c>
      <c r="E630" s="1">
        <v>1.8341506007757899E-3</v>
      </c>
    </row>
    <row r="631" spans="1:5" x14ac:dyDescent="0.25">
      <c r="A631" s="1" t="s">
        <v>1250</v>
      </c>
      <c r="B631" s="1" t="s">
        <v>1251</v>
      </c>
      <c r="C631" s="1">
        <v>33</v>
      </c>
      <c r="D631" s="18">
        <v>-0.12841917834851471</v>
      </c>
      <c r="E631" s="1">
        <v>1.83706186720217E-3</v>
      </c>
    </row>
    <row r="632" spans="1:5" x14ac:dyDescent="0.25">
      <c r="A632" s="1" t="s">
        <v>1252</v>
      </c>
      <c r="B632" s="1" t="s">
        <v>1253</v>
      </c>
      <c r="C632" s="1">
        <v>44</v>
      </c>
      <c r="D632" s="18">
        <v>0.29358288244237629</v>
      </c>
      <c r="E632" s="1">
        <v>1.8386575444551199E-3</v>
      </c>
    </row>
    <row r="633" spans="1:5" x14ac:dyDescent="0.25">
      <c r="A633" s="1" t="s">
        <v>1254</v>
      </c>
      <c r="B633" s="1" t="s">
        <v>186</v>
      </c>
      <c r="C633" s="1">
        <v>78</v>
      </c>
      <c r="D633" s="18">
        <v>0.18127208847584897</v>
      </c>
      <c r="E633" s="1">
        <v>1.8526681150391299E-3</v>
      </c>
    </row>
    <row r="634" spans="1:5" x14ac:dyDescent="0.25">
      <c r="A634" s="1" t="s">
        <v>1255</v>
      </c>
      <c r="B634" s="1" t="s">
        <v>1256</v>
      </c>
      <c r="C634" s="1">
        <v>251</v>
      </c>
      <c r="D634" s="18">
        <v>3.5736739177150707E-2</v>
      </c>
      <c r="E634" s="1">
        <v>1.87127950517336E-3</v>
      </c>
    </row>
    <row r="635" spans="1:5" x14ac:dyDescent="0.25">
      <c r="A635" s="1" t="s">
        <v>1257</v>
      </c>
      <c r="B635" s="1" t="s">
        <v>1258</v>
      </c>
      <c r="C635" s="1">
        <v>68</v>
      </c>
      <c r="D635" s="18">
        <v>8.6064655097351908E-2</v>
      </c>
      <c r="E635" s="1">
        <v>1.8798771992989201E-3</v>
      </c>
    </row>
    <row r="636" spans="1:5" x14ac:dyDescent="0.25">
      <c r="A636" s="1" t="s">
        <v>1259</v>
      </c>
      <c r="B636" s="1" t="s">
        <v>1260</v>
      </c>
      <c r="C636" s="1">
        <v>18</v>
      </c>
      <c r="D636" s="18">
        <v>0.34472469253164306</v>
      </c>
      <c r="E636" s="1">
        <v>1.8798771992989201E-3</v>
      </c>
    </row>
    <row r="637" spans="1:5" x14ac:dyDescent="0.25">
      <c r="A637" s="1" t="s">
        <v>1261</v>
      </c>
      <c r="B637" s="1" t="s">
        <v>1262</v>
      </c>
      <c r="C637" s="1">
        <v>55</v>
      </c>
      <c r="D637" s="18">
        <v>5.562986239050155E-2</v>
      </c>
      <c r="E637" s="1">
        <v>1.8816059109789699E-3</v>
      </c>
    </row>
    <row r="638" spans="1:5" x14ac:dyDescent="0.25">
      <c r="A638" s="1" t="s">
        <v>1263</v>
      </c>
      <c r="B638" s="1" t="s">
        <v>1264</v>
      </c>
      <c r="C638" s="1">
        <v>163</v>
      </c>
      <c r="D638" s="18">
        <v>4.0319082572669376E-2</v>
      </c>
      <c r="E638" s="1">
        <v>1.9014367471819301E-3</v>
      </c>
    </row>
    <row r="639" spans="1:5" x14ac:dyDescent="0.25">
      <c r="A639" s="1" t="s">
        <v>1265</v>
      </c>
      <c r="B639" s="1" t="s">
        <v>1266</v>
      </c>
      <c r="C639" s="1">
        <v>49</v>
      </c>
      <c r="D639" s="18">
        <v>6.6153004533905366E-2</v>
      </c>
      <c r="E639" s="1">
        <v>1.90953538014519E-3</v>
      </c>
    </row>
    <row r="640" spans="1:5" x14ac:dyDescent="0.25">
      <c r="A640" s="1" t="s">
        <v>1267</v>
      </c>
      <c r="B640" s="1" t="s">
        <v>1268</v>
      </c>
      <c r="C640" s="1">
        <v>6</v>
      </c>
      <c r="D640" s="18">
        <v>0.56851800130492181</v>
      </c>
      <c r="E640" s="1">
        <v>1.9261020426070299E-3</v>
      </c>
    </row>
    <row r="641" spans="1:5" x14ac:dyDescent="0.25">
      <c r="A641" s="1" t="s">
        <v>1269</v>
      </c>
      <c r="B641" s="1" t="s">
        <v>1270</v>
      </c>
      <c r="C641" s="1">
        <v>36</v>
      </c>
      <c r="D641" s="18">
        <v>0.20109803145644981</v>
      </c>
      <c r="E641" s="1">
        <v>1.9384925574797999E-3</v>
      </c>
    </row>
    <row r="642" spans="1:5" x14ac:dyDescent="0.25">
      <c r="A642" s="1" t="s">
        <v>1271</v>
      </c>
      <c r="B642" s="1" t="s">
        <v>1272</v>
      </c>
      <c r="C642" s="1">
        <v>185</v>
      </c>
      <c r="D642" s="18">
        <v>-5.9742624521138633E-2</v>
      </c>
      <c r="E642" s="1">
        <v>1.94365626969914E-3</v>
      </c>
    </row>
    <row r="643" spans="1:5" x14ac:dyDescent="0.25">
      <c r="A643" s="1" t="s">
        <v>1273</v>
      </c>
      <c r="B643" s="1" t="s">
        <v>1274</v>
      </c>
      <c r="C643" s="1">
        <v>134</v>
      </c>
      <c r="D643" s="18">
        <v>6.5956999609309175E-2</v>
      </c>
      <c r="E643" s="1">
        <v>1.9572995626491998E-3</v>
      </c>
    </row>
    <row r="644" spans="1:5" x14ac:dyDescent="0.25">
      <c r="A644" s="1" t="s">
        <v>1275</v>
      </c>
      <c r="B644" s="1" t="s">
        <v>1276</v>
      </c>
      <c r="C644" s="1">
        <v>105</v>
      </c>
      <c r="D644" s="18">
        <v>-0.16304855218566564</v>
      </c>
      <c r="E644" s="1">
        <v>1.9572995626491998E-3</v>
      </c>
    </row>
    <row r="645" spans="1:5" x14ac:dyDescent="0.25">
      <c r="A645" s="1" t="s">
        <v>1277</v>
      </c>
      <c r="B645" s="1" t="s">
        <v>1278</v>
      </c>
      <c r="C645" s="1">
        <v>437</v>
      </c>
      <c r="D645" s="18">
        <v>-2.340337788348585E-2</v>
      </c>
      <c r="E645" s="1">
        <v>1.9756534910684402E-3</v>
      </c>
    </row>
    <row r="646" spans="1:5" x14ac:dyDescent="0.25">
      <c r="A646" s="1" t="s">
        <v>1279</v>
      </c>
      <c r="B646" s="1" t="s">
        <v>1280</v>
      </c>
      <c r="C646" s="1">
        <v>149</v>
      </c>
      <c r="D646" s="18">
        <v>5.4806975811936845E-2</v>
      </c>
      <c r="E646" s="1">
        <v>1.9841438806845E-3</v>
      </c>
    </row>
    <row r="647" spans="1:5" x14ac:dyDescent="0.25">
      <c r="A647" s="1" t="s">
        <v>1281</v>
      </c>
      <c r="B647" s="1" t="s">
        <v>1282</v>
      </c>
      <c r="C647" s="1">
        <v>31</v>
      </c>
      <c r="D647" s="18">
        <v>0.20406278797816116</v>
      </c>
      <c r="E647" s="1">
        <v>1.9924113378467201E-3</v>
      </c>
    </row>
    <row r="648" spans="1:5" x14ac:dyDescent="0.25">
      <c r="A648" s="1" t="s">
        <v>1283</v>
      </c>
      <c r="B648" s="1" t="s">
        <v>1284</v>
      </c>
      <c r="C648" s="1">
        <v>264</v>
      </c>
      <c r="D648" s="18">
        <v>3.2425866961424007E-2</v>
      </c>
      <c r="E648" s="1">
        <v>2.0009217920446201E-3</v>
      </c>
    </row>
    <row r="649" spans="1:5" x14ac:dyDescent="0.25">
      <c r="A649" s="1" t="s">
        <v>1285</v>
      </c>
      <c r="B649" s="1" t="s">
        <v>1286</v>
      </c>
      <c r="C649" s="1">
        <v>150</v>
      </c>
      <c r="D649" s="18">
        <v>3.7079116019544354E-2</v>
      </c>
      <c r="E649" s="1">
        <v>2.00639837463262E-3</v>
      </c>
    </row>
    <row r="650" spans="1:5" x14ac:dyDescent="0.25">
      <c r="A650" s="1" t="s">
        <v>1287</v>
      </c>
      <c r="B650" s="1" t="s">
        <v>1288</v>
      </c>
      <c r="C650" s="1">
        <v>47</v>
      </c>
      <c r="D650" s="18">
        <v>-0.21593431506213628</v>
      </c>
      <c r="E650" s="1">
        <v>2.01862906633485E-3</v>
      </c>
    </row>
    <row r="651" spans="1:5" x14ac:dyDescent="0.25">
      <c r="A651" s="1" t="s">
        <v>1289</v>
      </c>
      <c r="B651" s="1" t="s">
        <v>1290</v>
      </c>
      <c r="C651" s="1">
        <v>113</v>
      </c>
      <c r="D651" s="18">
        <v>4.3845319153159312E-2</v>
      </c>
      <c r="E651" s="1">
        <v>2.0247712502343899E-3</v>
      </c>
    </row>
    <row r="652" spans="1:5" x14ac:dyDescent="0.25">
      <c r="A652" s="1" t="s">
        <v>1291</v>
      </c>
      <c r="B652" s="1" t="s">
        <v>1292</v>
      </c>
      <c r="C652" s="1">
        <v>29</v>
      </c>
      <c r="D652" s="18">
        <v>-0.11160668552882615</v>
      </c>
      <c r="E652" s="1">
        <v>2.0258051388500498E-3</v>
      </c>
    </row>
    <row r="653" spans="1:5" x14ac:dyDescent="0.25">
      <c r="A653" s="1" t="s">
        <v>1293</v>
      </c>
      <c r="B653" s="1" t="s">
        <v>479</v>
      </c>
      <c r="C653" s="1">
        <v>9</v>
      </c>
      <c r="D653" s="18">
        <v>0.56013929517665584</v>
      </c>
      <c r="E653" s="1">
        <v>2.0364830303670899E-3</v>
      </c>
    </row>
    <row r="654" spans="1:5" x14ac:dyDescent="0.25">
      <c r="A654" s="1" t="s">
        <v>1294</v>
      </c>
      <c r="C654" s="1">
        <v>42</v>
      </c>
      <c r="D654" s="18">
        <v>-0.10847652034432648</v>
      </c>
      <c r="E654" s="1">
        <v>2.03654462527026E-3</v>
      </c>
    </row>
    <row r="655" spans="1:5" x14ac:dyDescent="0.25">
      <c r="A655" s="1" t="s">
        <v>1295</v>
      </c>
      <c r="B655" s="1" t="s">
        <v>1296</v>
      </c>
      <c r="C655" s="1">
        <v>104</v>
      </c>
      <c r="D655" s="18">
        <v>5.5239927744565299E-2</v>
      </c>
      <c r="E655" s="1">
        <v>2.0771615292560601E-3</v>
      </c>
    </row>
    <row r="656" spans="1:5" x14ac:dyDescent="0.25">
      <c r="A656" s="1" t="s">
        <v>1297</v>
      </c>
      <c r="B656" s="1" t="s">
        <v>1298</v>
      </c>
      <c r="C656" s="1">
        <v>311</v>
      </c>
      <c r="D656" s="18">
        <v>-1.7368712377897205E-2</v>
      </c>
      <c r="E656" s="1">
        <v>2.1019917984077198E-3</v>
      </c>
    </row>
    <row r="657" spans="1:5" x14ac:dyDescent="0.25">
      <c r="A657" s="1" t="s">
        <v>1299</v>
      </c>
      <c r="B657" s="1" t="s">
        <v>1300</v>
      </c>
      <c r="C657" s="1">
        <v>34</v>
      </c>
      <c r="D657" s="18">
        <v>0.18480823403508309</v>
      </c>
      <c r="E657" s="1">
        <v>2.1019917984077198E-3</v>
      </c>
    </row>
    <row r="658" spans="1:5" x14ac:dyDescent="0.25">
      <c r="A658" s="1" t="s">
        <v>1301</v>
      </c>
      <c r="B658" s="1" t="s">
        <v>1302</v>
      </c>
      <c r="C658" s="1">
        <v>186</v>
      </c>
      <c r="D658" s="18">
        <v>8.1630464684051718E-2</v>
      </c>
      <c r="E658" s="1">
        <v>2.1054763124451902E-3</v>
      </c>
    </row>
    <row r="659" spans="1:5" x14ac:dyDescent="0.25">
      <c r="A659" s="1" t="s">
        <v>1303</v>
      </c>
      <c r="B659" s="1" t="s">
        <v>292</v>
      </c>
      <c r="C659" s="1">
        <v>326</v>
      </c>
      <c r="D659" s="18">
        <v>2.3472827113016417E-2</v>
      </c>
      <c r="E659" s="1">
        <v>2.1117812442266299E-3</v>
      </c>
    </row>
    <row r="660" spans="1:5" x14ac:dyDescent="0.25">
      <c r="A660" s="1" t="s">
        <v>1304</v>
      </c>
      <c r="B660" s="1" t="s">
        <v>1305</v>
      </c>
      <c r="C660" s="1">
        <v>22</v>
      </c>
      <c r="D660" s="18">
        <v>0.13539927539849897</v>
      </c>
      <c r="E660" s="1">
        <v>2.1172308328247301E-3</v>
      </c>
    </row>
    <row r="661" spans="1:5" x14ac:dyDescent="0.25">
      <c r="A661" s="1" t="s">
        <v>1306</v>
      </c>
      <c r="B661" s="1" t="s">
        <v>1307</v>
      </c>
      <c r="C661" s="1">
        <v>9</v>
      </c>
      <c r="D661" s="18">
        <v>0.71682101082924088</v>
      </c>
      <c r="E661" s="1">
        <v>2.1217093207775402E-3</v>
      </c>
    </row>
    <row r="662" spans="1:5" x14ac:dyDescent="0.25">
      <c r="A662" s="1" t="s">
        <v>1308</v>
      </c>
      <c r="B662" s="1" t="s">
        <v>1309</v>
      </c>
      <c r="C662" s="1">
        <v>64</v>
      </c>
      <c r="D662" s="18">
        <v>5.4451764964840062E-2</v>
      </c>
      <c r="E662" s="1">
        <v>2.1326776900125501E-3</v>
      </c>
    </row>
    <row r="663" spans="1:5" x14ac:dyDescent="0.25">
      <c r="A663" s="1" t="s">
        <v>1310</v>
      </c>
      <c r="B663" s="1" t="s">
        <v>1311</v>
      </c>
      <c r="C663" s="1">
        <v>6</v>
      </c>
      <c r="D663" s="18">
        <v>0.80176356204386312</v>
      </c>
      <c r="E663" s="1">
        <v>2.1485083545738598E-3</v>
      </c>
    </row>
    <row r="664" spans="1:5" x14ac:dyDescent="0.25">
      <c r="A664" s="1" t="s">
        <v>1312</v>
      </c>
      <c r="B664" s="1" t="s">
        <v>887</v>
      </c>
      <c r="C664" s="1">
        <v>204</v>
      </c>
      <c r="D664" s="18">
        <v>7.1093210567139631E-2</v>
      </c>
      <c r="E664" s="1">
        <v>2.1839417301758E-3</v>
      </c>
    </row>
    <row r="665" spans="1:5" x14ac:dyDescent="0.25">
      <c r="A665" s="1" t="s">
        <v>1313</v>
      </c>
      <c r="B665" s="1" t="s">
        <v>1314</v>
      </c>
      <c r="C665" s="1">
        <v>32</v>
      </c>
      <c r="D665" s="18">
        <v>0.14266511511846972</v>
      </c>
      <c r="E665" s="1">
        <v>2.2119520852817301E-3</v>
      </c>
    </row>
    <row r="666" spans="1:5" x14ac:dyDescent="0.25">
      <c r="A666" s="1" t="s">
        <v>1315</v>
      </c>
      <c r="B666" s="1" t="s">
        <v>1316</v>
      </c>
      <c r="C666" s="1">
        <v>15</v>
      </c>
      <c r="D666" s="18">
        <v>0.43376090371260251</v>
      </c>
      <c r="E666" s="1">
        <v>2.2143744334287901E-3</v>
      </c>
    </row>
    <row r="667" spans="1:5" x14ac:dyDescent="0.25">
      <c r="A667" s="1" t="s">
        <v>1317</v>
      </c>
      <c r="B667" s="1" t="s">
        <v>1318</v>
      </c>
      <c r="C667" s="1">
        <v>49</v>
      </c>
      <c r="D667" s="18">
        <v>7.4002651341098735E-2</v>
      </c>
      <c r="E667" s="1">
        <v>2.2218629493189301E-3</v>
      </c>
    </row>
    <row r="668" spans="1:5" x14ac:dyDescent="0.25">
      <c r="A668" s="1" t="s">
        <v>1319</v>
      </c>
      <c r="B668" s="1" t="s">
        <v>1320</v>
      </c>
      <c r="C668" s="1">
        <v>68</v>
      </c>
      <c r="D668" s="18">
        <v>-6.7673647826227576E-2</v>
      </c>
      <c r="E668" s="1">
        <v>2.2281362780894E-3</v>
      </c>
    </row>
    <row r="669" spans="1:5" x14ac:dyDescent="0.25">
      <c r="A669" s="1" t="s">
        <v>1321</v>
      </c>
      <c r="B669" s="1" t="s">
        <v>1322</v>
      </c>
      <c r="C669" s="1">
        <v>23</v>
      </c>
      <c r="D669" s="18">
        <v>-0.30197347624059701</v>
      </c>
      <c r="E669" s="1">
        <v>2.2460310659253801E-3</v>
      </c>
    </row>
    <row r="670" spans="1:5" x14ac:dyDescent="0.25">
      <c r="A670" s="1" t="s">
        <v>1323</v>
      </c>
      <c r="B670" s="1" t="s">
        <v>1324</v>
      </c>
      <c r="C670" s="1">
        <v>62</v>
      </c>
      <c r="D670" s="18">
        <v>7.7811671405622743E-2</v>
      </c>
      <c r="E670" s="1">
        <v>2.25836509619769E-3</v>
      </c>
    </row>
    <row r="671" spans="1:5" x14ac:dyDescent="0.25">
      <c r="A671" s="1" t="s">
        <v>1325</v>
      </c>
      <c r="B671" s="1" t="s">
        <v>1326</v>
      </c>
      <c r="C671" s="1">
        <v>117</v>
      </c>
      <c r="D671" s="18">
        <v>3.701857627497341E-2</v>
      </c>
      <c r="E671" s="1">
        <v>2.25836509619769E-3</v>
      </c>
    </row>
    <row r="672" spans="1:5" x14ac:dyDescent="0.25">
      <c r="A672" s="1" t="s">
        <v>1327</v>
      </c>
      <c r="B672" s="1" t="s">
        <v>1328</v>
      </c>
      <c r="C672" s="1">
        <v>76</v>
      </c>
      <c r="D672" s="18">
        <v>4.8622490564338837E-2</v>
      </c>
      <c r="E672" s="1">
        <v>2.2699027782272798E-3</v>
      </c>
    </row>
    <row r="673" spans="1:5" x14ac:dyDescent="0.25">
      <c r="A673" s="1" t="s">
        <v>1329</v>
      </c>
      <c r="B673" s="1" t="s">
        <v>428</v>
      </c>
      <c r="C673" s="1">
        <v>165</v>
      </c>
      <c r="D673" s="18">
        <v>7.2584125357873966E-2</v>
      </c>
      <c r="E673" s="1">
        <v>2.2904733201833498E-3</v>
      </c>
    </row>
    <row r="674" spans="1:5" x14ac:dyDescent="0.25">
      <c r="A674" s="1" t="s">
        <v>1330</v>
      </c>
      <c r="B674" s="1" t="s">
        <v>1331</v>
      </c>
      <c r="C674" s="1">
        <v>46</v>
      </c>
      <c r="D674" s="18">
        <v>0.11351571265958872</v>
      </c>
      <c r="E674" s="1">
        <v>2.2904733201833498E-3</v>
      </c>
    </row>
    <row r="675" spans="1:5" x14ac:dyDescent="0.25">
      <c r="A675" s="1" t="s">
        <v>1332</v>
      </c>
      <c r="B675" s="1" t="s">
        <v>1333</v>
      </c>
      <c r="C675" s="1">
        <v>7</v>
      </c>
      <c r="D675" s="18">
        <v>1.0845032016682721</v>
      </c>
      <c r="E675" s="1">
        <v>2.2904733201833498E-3</v>
      </c>
    </row>
    <row r="676" spans="1:5" x14ac:dyDescent="0.25">
      <c r="A676" s="1" t="s">
        <v>1334</v>
      </c>
      <c r="B676" s="1" t="s">
        <v>1335</v>
      </c>
      <c r="C676" s="1">
        <v>59</v>
      </c>
      <c r="D676" s="18">
        <v>8.3149168826875702E-2</v>
      </c>
      <c r="E676" s="1">
        <v>2.3127284614692101E-3</v>
      </c>
    </row>
    <row r="677" spans="1:5" x14ac:dyDescent="0.25">
      <c r="A677" s="1" t="s">
        <v>1336</v>
      </c>
      <c r="B677" s="1" t="s">
        <v>1337</v>
      </c>
      <c r="C677" s="1">
        <v>82</v>
      </c>
      <c r="D677" s="18">
        <v>9.8103763276302144E-2</v>
      </c>
      <c r="E677" s="1">
        <v>2.3155334651963999E-3</v>
      </c>
    </row>
    <row r="678" spans="1:5" x14ac:dyDescent="0.25">
      <c r="A678" s="1" t="s">
        <v>1338</v>
      </c>
      <c r="B678" s="1" t="s">
        <v>1339</v>
      </c>
      <c r="C678" s="1">
        <v>18</v>
      </c>
      <c r="D678" s="18">
        <v>-0.35898574692762741</v>
      </c>
      <c r="E678" s="1">
        <v>2.34012314848102E-3</v>
      </c>
    </row>
    <row r="679" spans="1:5" x14ac:dyDescent="0.25">
      <c r="A679" s="1" t="s">
        <v>1340</v>
      </c>
      <c r="B679" s="1" t="s">
        <v>1341</v>
      </c>
      <c r="C679" s="1">
        <v>121</v>
      </c>
      <c r="D679" s="18">
        <v>4.4928417961505616E-2</v>
      </c>
      <c r="E679" s="1">
        <v>2.3598789945319899E-3</v>
      </c>
    </row>
    <row r="680" spans="1:5" x14ac:dyDescent="0.25">
      <c r="A680" s="1" t="s">
        <v>1342</v>
      </c>
      <c r="B680" s="1" t="s">
        <v>791</v>
      </c>
      <c r="C680" s="1">
        <v>7</v>
      </c>
      <c r="D680" s="18">
        <v>-0.78526115120698703</v>
      </c>
      <c r="E680" s="1">
        <v>2.3698434375442699E-3</v>
      </c>
    </row>
    <row r="681" spans="1:5" x14ac:dyDescent="0.25">
      <c r="A681" s="1" t="s">
        <v>1343</v>
      </c>
      <c r="B681" s="1" t="s">
        <v>1344</v>
      </c>
      <c r="C681" s="1">
        <v>128</v>
      </c>
      <c r="D681" s="18">
        <v>3.2527543890691644E-2</v>
      </c>
      <c r="E681" s="1">
        <v>2.3752023524236201E-3</v>
      </c>
    </row>
    <row r="682" spans="1:5" x14ac:dyDescent="0.25">
      <c r="A682" s="1" t="s">
        <v>1345</v>
      </c>
      <c r="C682" s="1">
        <v>107</v>
      </c>
      <c r="D682" s="18">
        <v>0.10463984263210294</v>
      </c>
      <c r="E682" s="1">
        <v>2.38549904622503E-3</v>
      </c>
    </row>
    <row r="683" spans="1:5" x14ac:dyDescent="0.25">
      <c r="A683" s="1" t="s">
        <v>1346</v>
      </c>
      <c r="B683" s="1" t="s">
        <v>1347</v>
      </c>
      <c r="C683" s="1">
        <v>30</v>
      </c>
      <c r="D683" s="18">
        <v>0.31059111758994123</v>
      </c>
      <c r="E683" s="1">
        <v>2.4289084301072502E-3</v>
      </c>
    </row>
    <row r="684" spans="1:5" x14ac:dyDescent="0.25">
      <c r="A684" s="1" t="s">
        <v>1348</v>
      </c>
      <c r="B684" s="1" t="s">
        <v>1349</v>
      </c>
      <c r="C684" s="1">
        <v>52</v>
      </c>
      <c r="D684" s="18">
        <v>7.4636123486276559E-2</v>
      </c>
      <c r="E684" s="1">
        <v>2.4302131050317E-3</v>
      </c>
    </row>
    <row r="685" spans="1:5" x14ac:dyDescent="0.25">
      <c r="A685" s="1" t="s">
        <v>1350</v>
      </c>
      <c r="C685" s="1">
        <v>93</v>
      </c>
      <c r="D685" s="18">
        <v>0.16079400030049157</v>
      </c>
      <c r="E685" s="1">
        <v>2.4321978474353199E-3</v>
      </c>
    </row>
    <row r="686" spans="1:5" x14ac:dyDescent="0.25">
      <c r="A686" s="1" t="s">
        <v>1351</v>
      </c>
      <c r="B686" s="1" t="s">
        <v>1352</v>
      </c>
      <c r="C686" s="1">
        <v>72</v>
      </c>
      <c r="D686" s="18">
        <v>6.1004736944012899E-2</v>
      </c>
      <c r="E686" s="1">
        <v>2.4321978474353199E-3</v>
      </c>
    </row>
    <row r="687" spans="1:5" x14ac:dyDescent="0.25">
      <c r="A687" s="1" t="s">
        <v>1353</v>
      </c>
      <c r="B687" s="1" t="s">
        <v>1354</v>
      </c>
      <c r="C687" s="1">
        <v>17</v>
      </c>
      <c r="D687" s="18">
        <v>-0.20907176966857066</v>
      </c>
      <c r="E687" s="1">
        <v>2.4351672230272701E-3</v>
      </c>
    </row>
    <row r="688" spans="1:5" x14ac:dyDescent="0.25">
      <c r="A688" s="1" t="s">
        <v>1355</v>
      </c>
      <c r="B688" s="1" t="s">
        <v>1356</v>
      </c>
      <c r="C688" s="1">
        <v>155</v>
      </c>
      <c r="D688" s="18">
        <v>4.7557964723508463E-2</v>
      </c>
      <c r="E688" s="1">
        <v>2.4364783646401902E-3</v>
      </c>
    </row>
    <row r="689" spans="1:5" x14ac:dyDescent="0.25">
      <c r="A689" s="1" t="s">
        <v>1357</v>
      </c>
      <c r="B689" s="1" t="s">
        <v>1358</v>
      </c>
      <c r="C689" s="1">
        <v>292</v>
      </c>
      <c r="D689" s="18">
        <v>3.4274414060601728E-2</v>
      </c>
      <c r="E689" s="1">
        <v>2.4364783646401902E-3</v>
      </c>
    </row>
    <row r="690" spans="1:5" x14ac:dyDescent="0.25">
      <c r="A690" s="1" t="s">
        <v>1359</v>
      </c>
      <c r="B690" s="1" t="s">
        <v>1360</v>
      </c>
      <c r="C690" s="1">
        <v>39</v>
      </c>
      <c r="D690" s="18">
        <v>0.15561958782865956</v>
      </c>
      <c r="E690" s="1">
        <v>2.4364783646401902E-3</v>
      </c>
    </row>
    <row r="691" spans="1:5" x14ac:dyDescent="0.25">
      <c r="A691" s="1" t="s">
        <v>1361</v>
      </c>
      <c r="B691" s="1" t="s">
        <v>1362</v>
      </c>
      <c r="C691" s="1">
        <v>83</v>
      </c>
      <c r="D691" s="18">
        <v>7.7590787705552694E-2</v>
      </c>
      <c r="E691" s="1">
        <v>2.47186045315649E-3</v>
      </c>
    </row>
    <row r="692" spans="1:5" x14ac:dyDescent="0.25">
      <c r="A692" s="1" t="s">
        <v>1363</v>
      </c>
      <c r="B692" s="1" t="s">
        <v>1364</v>
      </c>
      <c r="C692" s="1">
        <v>89</v>
      </c>
      <c r="D692" s="18">
        <v>4.1831080143656538E-2</v>
      </c>
      <c r="E692" s="1">
        <v>2.47186045315649E-3</v>
      </c>
    </row>
    <row r="693" spans="1:5" x14ac:dyDescent="0.25">
      <c r="A693" s="1" t="s">
        <v>1365</v>
      </c>
      <c r="B693" s="1" t="s">
        <v>1366</v>
      </c>
      <c r="C693" s="1">
        <v>150</v>
      </c>
      <c r="D693" s="18">
        <v>4.7050829659802056E-2</v>
      </c>
      <c r="E693" s="1">
        <v>2.5630810042303201E-3</v>
      </c>
    </row>
    <row r="694" spans="1:5" x14ac:dyDescent="0.25">
      <c r="A694" s="1" t="s">
        <v>1367</v>
      </c>
      <c r="C694" s="1">
        <v>10</v>
      </c>
      <c r="D694" s="18">
        <v>0.34578006216556656</v>
      </c>
      <c r="E694" s="1">
        <v>2.5641022922662702E-3</v>
      </c>
    </row>
    <row r="695" spans="1:5" x14ac:dyDescent="0.25">
      <c r="A695" s="1" t="s">
        <v>1368</v>
      </c>
      <c r="B695" s="1" t="s">
        <v>1369</v>
      </c>
      <c r="C695" s="1">
        <v>221</v>
      </c>
      <c r="D695" s="18">
        <v>3.1001908210089538E-2</v>
      </c>
      <c r="E695" s="1">
        <v>2.5733203731452699E-3</v>
      </c>
    </row>
    <row r="696" spans="1:5" x14ac:dyDescent="0.25">
      <c r="A696" s="1" t="s">
        <v>1370</v>
      </c>
      <c r="B696" s="1" t="s">
        <v>1371</v>
      </c>
      <c r="C696" s="1">
        <v>115</v>
      </c>
      <c r="D696" s="18">
        <v>-5.8235274598045096E-2</v>
      </c>
      <c r="E696" s="1">
        <v>2.57532405092732E-3</v>
      </c>
    </row>
    <row r="697" spans="1:5" x14ac:dyDescent="0.25">
      <c r="A697" s="1" t="s">
        <v>1372</v>
      </c>
      <c r="B697" s="1" t="s">
        <v>1373</v>
      </c>
      <c r="C697" s="1">
        <v>158</v>
      </c>
      <c r="D697" s="18">
        <v>-2.9500157195556823E-2</v>
      </c>
      <c r="E697" s="1">
        <v>2.57532405092732E-3</v>
      </c>
    </row>
    <row r="698" spans="1:5" x14ac:dyDescent="0.25">
      <c r="A698" s="1" t="s">
        <v>1374</v>
      </c>
      <c r="B698" s="1" t="s">
        <v>1375</v>
      </c>
      <c r="C698" s="1">
        <v>44</v>
      </c>
      <c r="D698" s="18">
        <v>-0.12113380024124355</v>
      </c>
      <c r="E698" s="1">
        <v>2.58209907117208E-3</v>
      </c>
    </row>
    <row r="699" spans="1:5" x14ac:dyDescent="0.25">
      <c r="A699" s="1" t="s">
        <v>1376</v>
      </c>
      <c r="B699" s="1" t="s">
        <v>1377</v>
      </c>
      <c r="C699" s="1">
        <v>80</v>
      </c>
      <c r="D699" s="18">
        <v>-6.7609558893157951E-2</v>
      </c>
      <c r="E699" s="1">
        <v>2.5869155877354202E-3</v>
      </c>
    </row>
    <row r="700" spans="1:5" x14ac:dyDescent="0.25">
      <c r="A700" s="1" t="s">
        <v>1378</v>
      </c>
      <c r="C700" s="1">
        <v>180</v>
      </c>
      <c r="D700" s="18">
        <v>3.5530942731746319E-2</v>
      </c>
      <c r="E700" s="1">
        <v>2.5869155877354202E-3</v>
      </c>
    </row>
    <row r="701" spans="1:5" x14ac:dyDescent="0.25">
      <c r="A701" s="1" t="s">
        <v>1379</v>
      </c>
      <c r="B701" s="1" t="s">
        <v>1380</v>
      </c>
      <c r="C701" s="1">
        <v>222</v>
      </c>
      <c r="D701" s="18">
        <v>5.4379116400651885E-2</v>
      </c>
      <c r="E701" s="1">
        <v>2.5869155877354202E-3</v>
      </c>
    </row>
    <row r="702" spans="1:5" x14ac:dyDescent="0.25">
      <c r="A702" s="1" t="s">
        <v>1381</v>
      </c>
      <c r="B702" s="1" t="s">
        <v>1382</v>
      </c>
      <c r="C702" s="1">
        <v>10</v>
      </c>
      <c r="D702" s="18">
        <v>0.49442743845898735</v>
      </c>
      <c r="E702" s="1">
        <v>2.6148281189910601E-3</v>
      </c>
    </row>
    <row r="703" spans="1:5" x14ac:dyDescent="0.25">
      <c r="A703" s="1" t="s">
        <v>1383</v>
      </c>
      <c r="B703" s="1" t="s">
        <v>1384</v>
      </c>
      <c r="C703" s="1">
        <v>118</v>
      </c>
      <c r="D703" s="18">
        <v>-7.4630285694813336E-2</v>
      </c>
      <c r="E703" s="1">
        <v>2.6178059948262699E-3</v>
      </c>
    </row>
    <row r="704" spans="1:5" x14ac:dyDescent="0.25">
      <c r="A704" s="1" t="s">
        <v>1385</v>
      </c>
      <c r="B704" s="1" t="s">
        <v>1386</v>
      </c>
      <c r="C704" s="1">
        <v>86</v>
      </c>
      <c r="D704" s="18">
        <v>-9.1301780857854634E-2</v>
      </c>
      <c r="E704" s="1">
        <v>2.6274019499862998E-3</v>
      </c>
    </row>
    <row r="705" spans="1:5" x14ac:dyDescent="0.25">
      <c r="A705" s="1" t="s">
        <v>1387</v>
      </c>
      <c r="B705" s="1" t="s">
        <v>1388</v>
      </c>
      <c r="C705" s="1">
        <v>203</v>
      </c>
      <c r="D705" s="18">
        <v>3.3167754036122439E-2</v>
      </c>
      <c r="E705" s="1">
        <v>2.6384054591853199E-3</v>
      </c>
    </row>
    <row r="706" spans="1:5" x14ac:dyDescent="0.25">
      <c r="A706" s="1" t="s">
        <v>1389</v>
      </c>
      <c r="B706" s="1" t="s">
        <v>1390</v>
      </c>
      <c r="C706" s="1">
        <v>62</v>
      </c>
      <c r="D706" s="18">
        <v>8.5342023665721078E-2</v>
      </c>
      <c r="E706" s="1">
        <v>2.6563451857090398E-3</v>
      </c>
    </row>
    <row r="707" spans="1:5" x14ac:dyDescent="0.25">
      <c r="A707" s="1" t="s">
        <v>1391</v>
      </c>
      <c r="B707" s="1" t="s">
        <v>1392</v>
      </c>
      <c r="C707" s="1">
        <v>123</v>
      </c>
      <c r="D707" s="18">
        <v>6.6498544524931175E-2</v>
      </c>
      <c r="E707" s="1">
        <v>2.6626445918886701E-3</v>
      </c>
    </row>
    <row r="708" spans="1:5" x14ac:dyDescent="0.25">
      <c r="A708" s="1" t="s">
        <v>1393</v>
      </c>
      <c r="B708" s="1" t="s">
        <v>1394</v>
      </c>
      <c r="C708" s="1">
        <v>10</v>
      </c>
      <c r="D708" s="18">
        <v>0.61687516092408679</v>
      </c>
      <c r="E708" s="1">
        <v>2.6691701596558899E-3</v>
      </c>
    </row>
    <row r="709" spans="1:5" x14ac:dyDescent="0.25">
      <c r="A709" s="1" t="s">
        <v>1395</v>
      </c>
      <c r="B709" s="1" t="s">
        <v>1396</v>
      </c>
      <c r="C709" s="1">
        <v>44</v>
      </c>
      <c r="D709" s="18">
        <v>0.17410896978780885</v>
      </c>
      <c r="E709" s="1">
        <v>2.69516607233317E-3</v>
      </c>
    </row>
    <row r="710" spans="1:5" x14ac:dyDescent="0.25">
      <c r="A710" s="1" t="s">
        <v>1397</v>
      </c>
      <c r="B710" s="1" t="s">
        <v>1398</v>
      </c>
      <c r="C710" s="1">
        <v>117</v>
      </c>
      <c r="D710" s="18">
        <v>3.6403706312166204E-2</v>
      </c>
      <c r="E710" s="1">
        <v>2.71034111519911E-3</v>
      </c>
    </row>
    <row r="711" spans="1:5" x14ac:dyDescent="0.25">
      <c r="A711" s="1" t="s">
        <v>1399</v>
      </c>
      <c r="B711" s="1" t="s">
        <v>1400</v>
      </c>
      <c r="C711" s="1">
        <v>88</v>
      </c>
      <c r="D711" s="18">
        <v>-4.2550183711470554E-2</v>
      </c>
      <c r="E711" s="1">
        <v>2.7666470070780201E-3</v>
      </c>
    </row>
    <row r="712" spans="1:5" x14ac:dyDescent="0.25">
      <c r="A712" s="1" t="s">
        <v>1401</v>
      </c>
      <c r="B712" s="1" t="s">
        <v>1402</v>
      </c>
      <c r="C712" s="1">
        <v>34</v>
      </c>
      <c r="D712" s="18">
        <v>0.18577886817506747</v>
      </c>
      <c r="E712" s="1">
        <v>2.7666470070780201E-3</v>
      </c>
    </row>
    <row r="713" spans="1:5" x14ac:dyDescent="0.25">
      <c r="A713" s="1" t="s">
        <v>1403</v>
      </c>
      <c r="B713" s="1" t="s">
        <v>1404</v>
      </c>
      <c r="C713" s="1">
        <v>200</v>
      </c>
      <c r="D713" s="18">
        <v>5.824053747421172E-2</v>
      </c>
      <c r="E713" s="1">
        <v>2.7669339994903001E-3</v>
      </c>
    </row>
    <row r="714" spans="1:5" x14ac:dyDescent="0.25">
      <c r="A714" s="1" t="s">
        <v>1405</v>
      </c>
      <c r="B714" s="1" t="s">
        <v>1406</v>
      </c>
      <c r="C714" s="1">
        <v>84</v>
      </c>
      <c r="D714" s="18">
        <v>6.8272687768103413E-2</v>
      </c>
      <c r="E714" s="1">
        <v>2.8051984979325399E-3</v>
      </c>
    </row>
    <row r="715" spans="1:5" x14ac:dyDescent="0.25">
      <c r="A715" s="1" t="s">
        <v>1407</v>
      </c>
      <c r="B715" s="1" t="s">
        <v>1408</v>
      </c>
      <c r="C715" s="1">
        <v>41</v>
      </c>
      <c r="D715" s="18">
        <v>0.114948531390593</v>
      </c>
      <c r="E715" s="1">
        <v>2.8227245283568899E-3</v>
      </c>
    </row>
    <row r="716" spans="1:5" x14ac:dyDescent="0.25">
      <c r="A716" s="1" t="s">
        <v>1409</v>
      </c>
      <c r="B716" s="1" t="s">
        <v>1410</v>
      </c>
      <c r="C716" s="1">
        <v>261</v>
      </c>
      <c r="D716" s="18">
        <v>3.5346238911872323E-2</v>
      </c>
      <c r="E716" s="1">
        <v>2.83204894242114E-3</v>
      </c>
    </row>
    <row r="717" spans="1:5" x14ac:dyDescent="0.25">
      <c r="A717" s="1" t="s">
        <v>1411</v>
      </c>
      <c r="B717" s="1" t="s">
        <v>1412</v>
      </c>
      <c r="C717" s="1">
        <v>86</v>
      </c>
      <c r="D717" s="18">
        <v>5.7348181629395104E-2</v>
      </c>
      <c r="E717" s="1">
        <v>2.8480210898012299E-3</v>
      </c>
    </row>
    <row r="718" spans="1:5" x14ac:dyDescent="0.25">
      <c r="A718" s="1" t="s">
        <v>1413</v>
      </c>
      <c r="B718" s="1" t="s">
        <v>1414</v>
      </c>
      <c r="C718" s="1">
        <v>56</v>
      </c>
      <c r="D718" s="18">
        <v>5.7015804647663447E-2</v>
      </c>
      <c r="E718" s="1">
        <v>2.8792025204420601E-3</v>
      </c>
    </row>
    <row r="719" spans="1:5" x14ac:dyDescent="0.25">
      <c r="A719" s="1" t="s">
        <v>1415</v>
      </c>
      <c r="B719" s="1" t="s">
        <v>1416</v>
      </c>
      <c r="C719" s="1">
        <v>135</v>
      </c>
      <c r="D719" s="18">
        <v>-2.5989884015504696E-2</v>
      </c>
      <c r="E719" s="1">
        <v>2.89401914669439E-3</v>
      </c>
    </row>
    <row r="720" spans="1:5" x14ac:dyDescent="0.25">
      <c r="A720" s="1" t="s">
        <v>1417</v>
      </c>
      <c r="B720" s="1" t="s">
        <v>1418</v>
      </c>
      <c r="C720" s="1">
        <v>68</v>
      </c>
      <c r="D720" s="18">
        <v>-8.9274113467311539E-2</v>
      </c>
      <c r="E720" s="1">
        <v>2.92328222365177E-3</v>
      </c>
    </row>
    <row r="721" spans="1:5" x14ac:dyDescent="0.25">
      <c r="A721" s="1" t="s">
        <v>1419</v>
      </c>
      <c r="B721" s="1" t="s">
        <v>1420</v>
      </c>
      <c r="C721" s="1">
        <v>52</v>
      </c>
      <c r="D721" s="18">
        <v>0.12771988657395741</v>
      </c>
      <c r="E721" s="1">
        <v>2.9306564189776701E-3</v>
      </c>
    </row>
    <row r="722" spans="1:5" x14ac:dyDescent="0.25">
      <c r="A722" s="1" t="s">
        <v>1421</v>
      </c>
      <c r="B722" s="1" t="s">
        <v>1422</v>
      </c>
      <c r="C722" s="1">
        <v>191</v>
      </c>
      <c r="D722" s="18">
        <v>-7.154622086081211E-2</v>
      </c>
      <c r="E722" s="1">
        <v>2.9317513172574501E-3</v>
      </c>
    </row>
    <row r="723" spans="1:5" x14ac:dyDescent="0.25">
      <c r="A723" s="1" t="s">
        <v>1423</v>
      </c>
      <c r="C723" s="1">
        <v>23</v>
      </c>
      <c r="D723" s="18">
        <v>0.38553886154400741</v>
      </c>
      <c r="E723" s="1">
        <v>2.9461711744375799E-3</v>
      </c>
    </row>
    <row r="724" spans="1:5" x14ac:dyDescent="0.25">
      <c r="A724" s="1" t="s">
        <v>1424</v>
      </c>
      <c r="B724" s="1" t="s">
        <v>1425</v>
      </c>
      <c r="C724" s="1">
        <v>9</v>
      </c>
      <c r="D724" s="18">
        <v>0.58868066960701837</v>
      </c>
      <c r="E724" s="1">
        <v>2.94984027128366E-3</v>
      </c>
    </row>
    <row r="725" spans="1:5" x14ac:dyDescent="0.25">
      <c r="A725" s="1" t="s">
        <v>1426</v>
      </c>
      <c r="B725" s="1" t="s">
        <v>1427</v>
      </c>
      <c r="C725" s="1">
        <v>30</v>
      </c>
      <c r="D725" s="18">
        <v>0.2176891947394442</v>
      </c>
      <c r="E725" s="1">
        <v>2.95475627750386E-3</v>
      </c>
    </row>
    <row r="726" spans="1:5" x14ac:dyDescent="0.25">
      <c r="A726" s="1" t="s">
        <v>1428</v>
      </c>
      <c r="B726" s="1" t="s">
        <v>1429</v>
      </c>
      <c r="C726" s="1">
        <v>64</v>
      </c>
      <c r="D726" s="18">
        <v>6.9783498154927084E-2</v>
      </c>
      <c r="E726" s="1">
        <v>2.95475627750386E-3</v>
      </c>
    </row>
    <row r="727" spans="1:5" x14ac:dyDescent="0.25">
      <c r="A727" s="1" t="s">
        <v>1430</v>
      </c>
      <c r="B727" s="1" t="s">
        <v>1431</v>
      </c>
      <c r="C727" s="1">
        <v>11</v>
      </c>
      <c r="D727" s="18">
        <v>-0.32179278473736089</v>
      </c>
      <c r="E727" s="1">
        <v>2.95475627750386E-3</v>
      </c>
    </row>
    <row r="728" spans="1:5" x14ac:dyDescent="0.25">
      <c r="A728" s="1" t="s">
        <v>1432</v>
      </c>
      <c r="B728" s="1" t="s">
        <v>1433</v>
      </c>
      <c r="C728" s="1">
        <v>149</v>
      </c>
      <c r="D728" s="18">
        <v>5.3972313675431725E-2</v>
      </c>
      <c r="E728" s="1">
        <v>2.9673851188933001E-3</v>
      </c>
    </row>
    <row r="729" spans="1:5" x14ac:dyDescent="0.25">
      <c r="A729" s="1" t="s">
        <v>1434</v>
      </c>
      <c r="B729" s="1" t="s">
        <v>1435</v>
      </c>
      <c r="C729" s="1">
        <v>31</v>
      </c>
      <c r="D729" s="18">
        <v>0.11238023878098702</v>
      </c>
      <c r="E729" s="1">
        <v>2.9766327833894699E-3</v>
      </c>
    </row>
    <row r="730" spans="1:5" x14ac:dyDescent="0.25">
      <c r="A730" s="1" t="s">
        <v>1436</v>
      </c>
      <c r="B730" s="1" t="s">
        <v>1437</v>
      </c>
      <c r="C730" s="1">
        <v>47</v>
      </c>
      <c r="D730" s="18">
        <v>0.103287177409737</v>
      </c>
      <c r="E730" s="1">
        <v>2.9766327833894699E-3</v>
      </c>
    </row>
    <row r="731" spans="1:5" x14ac:dyDescent="0.25">
      <c r="A731" s="1" t="s">
        <v>1438</v>
      </c>
      <c r="B731" s="1" t="s">
        <v>1439</v>
      </c>
      <c r="C731" s="1">
        <v>115</v>
      </c>
      <c r="D731" s="18">
        <v>4.2991858211712572E-2</v>
      </c>
      <c r="E731" s="1">
        <v>2.9781083302697301E-3</v>
      </c>
    </row>
    <row r="732" spans="1:5" x14ac:dyDescent="0.25">
      <c r="A732" s="1" t="s">
        <v>1440</v>
      </c>
      <c r="B732" s="1" t="s">
        <v>1441</v>
      </c>
      <c r="C732" s="1">
        <v>306</v>
      </c>
      <c r="D732" s="18">
        <v>1.9392306308711228E-2</v>
      </c>
      <c r="E732" s="1">
        <v>3.0318114010852099E-3</v>
      </c>
    </row>
    <row r="733" spans="1:5" x14ac:dyDescent="0.25">
      <c r="A733" s="1" t="s">
        <v>1442</v>
      </c>
      <c r="B733" s="1" t="s">
        <v>1443</v>
      </c>
      <c r="C733" s="1">
        <v>52</v>
      </c>
      <c r="D733" s="18">
        <v>-6.8104853302187948E-2</v>
      </c>
      <c r="E733" s="1">
        <v>3.0370139496952E-3</v>
      </c>
    </row>
    <row r="734" spans="1:5" x14ac:dyDescent="0.25">
      <c r="A734" s="1" t="s">
        <v>1444</v>
      </c>
      <c r="C734" s="1">
        <v>24</v>
      </c>
      <c r="D734" s="18">
        <v>0.24364238137693545</v>
      </c>
      <c r="E734" s="1">
        <v>3.04156315100428E-3</v>
      </c>
    </row>
    <row r="735" spans="1:5" x14ac:dyDescent="0.25">
      <c r="A735" s="1" t="s">
        <v>1445</v>
      </c>
      <c r="B735" s="1" t="s">
        <v>1446</v>
      </c>
      <c r="C735" s="1">
        <v>10</v>
      </c>
      <c r="D735" s="18">
        <v>-0.60783240126183957</v>
      </c>
      <c r="E735" s="1">
        <v>3.0446635384300501E-3</v>
      </c>
    </row>
    <row r="736" spans="1:5" x14ac:dyDescent="0.25">
      <c r="A736" s="1" t="s">
        <v>1447</v>
      </c>
      <c r="B736" s="1" t="s">
        <v>1448</v>
      </c>
      <c r="C736" s="1">
        <v>37</v>
      </c>
      <c r="D736" s="18">
        <v>0.12064184522418868</v>
      </c>
      <c r="E736" s="1">
        <v>3.06090727641814E-3</v>
      </c>
    </row>
    <row r="737" spans="1:5" x14ac:dyDescent="0.25">
      <c r="A737" s="1" t="s">
        <v>1449</v>
      </c>
      <c r="B737" s="1" t="s">
        <v>156</v>
      </c>
      <c r="C737" s="1">
        <v>370</v>
      </c>
      <c r="D737" s="18">
        <v>2.4545375171593234E-2</v>
      </c>
      <c r="E737" s="1">
        <v>3.1112587321948599E-3</v>
      </c>
    </row>
    <row r="738" spans="1:5" x14ac:dyDescent="0.25">
      <c r="A738" s="1" t="s">
        <v>1450</v>
      </c>
      <c r="B738" s="1" t="s">
        <v>1451</v>
      </c>
      <c r="C738" s="1">
        <v>101</v>
      </c>
      <c r="D738" s="18">
        <v>6.4621227832766373E-2</v>
      </c>
      <c r="E738" s="1">
        <v>3.1112587321948599E-3</v>
      </c>
    </row>
    <row r="739" spans="1:5" x14ac:dyDescent="0.25">
      <c r="A739" s="1" t="s">
        <v>1452</v>
      </c>
      <c r="B739" s="1" t="s">
        <v>1453</v>
      </c>
      <c r="C739" s="1">
        <v>31</v>
      </c>
      <c r="D739" s="18">
        <v>-0.28325629577372091</v>
      </c>
      <c r="E739" s="1">
        <v>3.1112587321948599E-3</v>
      </c>
    </row>
    <row r="740" spans="1:5" x14ac:dyDescent="0.25">
      <c r="A740" s="1" t="s">
        <v>1454</v>
      </c>
      <c r="B740" s="1" t="s">
        <v>1455</v>
      </c>
      <c r="C740" s="1">
        <v>93</v>
      </c>
      <c r="D740" s="18">
        <v>-9.5505352881730149E-2</v>
      </c>
      <c r="E740" s="1">
        <v>3.1645383986673701E-3</v>
      </c>
    </row>
    <row r="741" spans="1:5" x14ac:dyDescent="0.25">
      <c r="A741" s="1" t="s">
        <v>1456</v>
      </c>
      <c r="B741" s="1" t="s">
        <v>242</v>
      </c>
      <c r="C741" s="1">
        <v>118</v>
      </c>
      <c r="D741" s="18">
        <v>4.1361909585328344E-2</v>
      </c>
      <c r="E741" s="1">
        <v>3.1673851692075199E-3</v>
      </c>
    </row>
    <row r="742" spans="1:5" x14ac:dyDescent="0.25">
      <c r="A742" s="1" t="s">
        <v>1457</v>
      </c>
      <c r="C742" s="1">
        <v>103</v>
      </c>
      <c r="D742" s="18">
        <v>8.8269442568292014E-2</v>
      </c>
      <c r="E742" s="1">
        <v>3.1808329573911102E-3</v>
      </c>
    </row>
    <row r="743" spans="1:5" x14ac:dyDescent="0.25">
      <c r="A743" s="1" t="s">
        <v>1458</v>
      </c>
      <c r="B743" s="1" t="s">
        <v>1459</v>
      </c>
      <c r="C743" s="1">
        <v>110</v>
      </c>
      <c r="D743" s="18">
        <v>-5.8981827325287298E-2</v>
      </c>
      <c r="E743" s="1">
        <v>3.1808329573911102E-3</v>
      </c>
    </row>
    <row r="744" spans="1:5" x14ac:dyDescent="0.25">
      <c r="A744" s="1" t="s">
        <v>1460</v>
      </c>
      <c r="B744" s="1" t="s">
        <v>1461</v>
      </c>
      <c r="C744" s="1">
        <v>37</v>
      </c>
      <c r="D744" s="18">
        <v>0.11781385217590776</v>
      </c>
      <c r="E744" s="1">
        <v>3.1808329573911102E-3</v>
      </c>
    </row>
    <row r="745" spans="1:5" x14ac:dyDescent="0.25">
      <c r="A745" s="1" t="s">
        <v>1462</v>
      </c>
      <c r="B745" s="1" t="s">
        <v>1463</v>
      </c>
      <c r="C745" s="1">
        <v>94</v>
      </c>
      <c r="D745" s="18">
        <v>-3.8966983500623616E-2</v>
      </c>
      <c r="E745" s="1">
        <v>3.1808329573911102E-3</v>
      </c>
    </row>
    <row r="746" spans="1:5" x14ac:dyDescent="0.25">
      <c r="A746" s="1" t="s">
        <v>1464</v>
      </c>
      <c r="B746" s="1" t="s">
        <v>1046</v>
      </c>
      <c r="C746" s="1">
        <v>82</v>
      </c>
      <c r="D746" s="18">
        <v>0.10309669803385123</v>
      </c>
      <c r="E746" s="1">
        <v>3.1808329573911102E-3</v>
      </c>
    </row>
    <row r="747" spans="1:5" x14ac:dyDescent="0.25">
      <c r="A747" s="1" t="s">
        <v>1465</v>
      </c>
      <c r="B747" s="1" t="s">
        <v>1466</v>
      </c>
      <c r="C747" s="1">
        <v>32</v>
      </c>
      <c r="D747" s="18">
        <v>0.37823041172110022</v>
      </c>
      <c r="E747" s="1">
        <v>3.1808329573911102E-3</v>
      </c>
    </row>
    <row r="748" spans="1:5" x14ac:dyDescent="0.25">
      <c r="A748" s="1" t="s">
        <v>1467</v>
      </c>
      <c r="B748" s="1" t="s">
        <v>1468</v>
      </c>
      <c r="C748" s="1">
        <v>218</v>
      </c>
      <c r="D748" s="18">
        <v>2.7252178218346357E-2</v>
      </c>
      <c r="E748" s="1">
        <v>3.18088495448376E-3</v>
      </c>
    </row>
    <row r="749" spans="1:5" x14ac:dyDescent="0.25">
      <c r="A749" s="1" t="s">
        <v>1469</v>
      </c>
      <c r="C749" s="1">
        <v>67</v>
      </c>
      <c r="D749" s="18">
        <v>-0.17362772878826943</v>
      </c>
      <c r="E749" s="1">
        <v>3.1940323968203E-3</v>
      </c>
    </row>
    <row r="750" spans="1:5" x14ac:dyDescent="0.25">
      <c r="A750" s="1" t="s">
        <v>1470</v>
      </c>
      <c r="B750" s="1" t="s">
        <v>1471</v>
      </c>
      <c r="C750" s="1">
        <v>70</v>
      </c>
      <c r="D750" s="18">
        <v>0.13066380960248275</v>
      </c>
      <c r="E750" s="1">
        <v>3.2294542836061599E-3</v>
      </c>
    </row>
    <row r="751" spans="1:5" x14ac:dyDescent="0.25">
      <c r="A751" s="1" t="s">
        <v>1472</v>
      </c>
      <c r="B751" s="1" t="s">
        <v>1473</v>
      </c>
      <c r="C751" s="1">
        <v>53</v>
      </c>
      <c r="D751" s="18">
        <v>6.5977058966651903E-2</v>
      </c>
      <c r="E751" s="1">
        <v>3.24070485759546E-3</v>
      </c>
    </row>
    <row r="752" spans="1:5" x14ac:dyDescent="0.25">
      <c r="A752" s="1" t="s">
        <v>1474</v>
      </c>
      <c r="B752" s="1" t="s">
        <v>1475</v>
      </c>
      <c r="C752" s="1">
        <v>115</v>
      </c>
      <c r="D752" s="18">
        <v>5.2306186544348779E-2</v>
      </c>
      <c r="E752" s="1">
        <v>3.24625475382734E-3</v>
      </c>
    </row>
    <row r="753" spans="1:5" x14ac:dyDescent="0.25">
      <c r="A753" s="1" t="s">
        <v>1476</v>
      </c>
      <c r="B753" s="1" t="s">
        <v>1477</v>
      </c>
      <c r="C753" s="1">
        <v>38</v>
      </c>
      <c r="D753" s="18">
        <v>9.3748707744598564E-2</v>
      </c>
      <c r="E753" s="1">
        <v>3.24625475382734E-3</v>
      </c>
    </row>
    <row r="754" spans="1:5" x14ac:dyDescent="0.25">
      <c r="A754" s="1" t="s">
        <v>1478</v>
      </c>
      <c r="B754" s="1" t="s">
        <v>1479</v>
      </c>
      <c r="C754" s="1">
        <v>121</v>
      </c>
      <c r="D754" s="18">
        <v>8.5692493126136471E-2</v>
      </c>
      <c r="E754" s="1">
        <v>3.24625475382734E-3</v>
      </c>
    </row>
    <row r="755" spans="1:5" x14ac:dyDescent="0.25">
      <c r="A755" s="1" t="s">
        <v>1480</v>
      </c>
      <c r="B755" s="1" t="s">
        <v>1481</v>
      </c>
      <c r="C755" s="1">
        <v>102</v>
      </c>
      <c r="D755" s="18">
        <v>-5.8357232838725542E-2</v>
      </c>
      <c r="E755" s="1">
        <v>3.2602843555011901E-3</v>
      </c>
    </row>
    <row r="756" spans="1:5" x14ac:dyDescent="0.25">
      <c r="A756" s="1" t="s">
        <v>1482</v>
      </c>
      <c r="B756" s="1" t="s">
        <v>1483</v>
      </c>
      <c r="C756" s="1">
        <v>82</v>
      </c>
      <c r="D756" s="18">
        <v>9.5845266154036823E-2</v>
      </c>
      <c r="E756" s="1">
        <v>3.2743114626770302E-3</v>
      </c>
    </row>
    <row r="757" spans="1:5" x14ac:dyDescent="0.25">
      <c r="A757" s="1" t="s">
        <v>1484</v>
      </c>
      <c r="B757" s="1" t="s">
        <v>1485</v>
      </c>
      <c r="C757" s="1">
        <v>43</v>
      </c>
      <c r="D757" s="18">
        <v>-0.13784295898522797</v>
      </c>
      <c r="E757" s="1">
        <v>3.2743114626770302E-3</v>
      </c>
    </row>
    <row r="758" spans="1:5" x14ac:dyDescent="0.25">
      <c r="A758" s="1" t="s">
        <v>1486</v>
      </c>
      <c r="B758" s="1" t="s">
        <v>1487</v>
      </c>
      <c r="C758" s="1">
        <v>297</v>
      </c>
      <c r="D758" s="18">
        <v>4.3897847775866396E-2</v>
      </c>
      <c r="E758" s="1">
        <v>3.2895720447264202E-3</v>
      </c>
    </row>
    <row r="759" spans="1:5" x14ac:dyDescent="0.25">
      <c r="A759" s="1" t="s">
        <v>1488</v>
      </c>
      <c r="B759" s="1" t="s">
        <v>1489</v>
      </c>
      <c r="C759" s="1">
        <v>151</v>
      </c>
      <c r="D759" s="18">
        <v>7.6565633304506331E-2</v>
      </c>
      <c r="E759" s="1">
        <v>3.3043448831016902E-3</v>
      </c>
    </row>
    <row r="760" spans="1:5" x14ac:dyDescent="0.25">
      <c r="A760" s="1" t="s">
        <v>1490</v>
      </c>
      <c r="B760" s="1" t="s">
        <v>1491</v>
      </c>
      <c r="C760" s="1">
        <v>42</v>
      </c>
      <c r="D760" s="18">
        <v>9.4169492757671794E-2</v>
      </c>
      <c r="E760" s="1">
        <v>3.3043448831016902E-3</v>
      </c>
    </row>
    <row r="761" spans="1:5" x14ac:dyDescent="0.25">
      <c r="A761" s="1" t="s">
        <v>1492</v>
      </c>
      <c r="B761" s="1" t="s">
        <v>1493</v>
      </c>
      <c r="C761" s="1">
        <v>62</v>
      </c>
      <c r="D761" s="18">
        <v>6.3494840323537902E-2</v>
      </c>
      <c r="E761" s="1">
        <v>3.3043448831016902E-3</v>
      </c>
    </row>
    <row r="762" spans="1:5" x14ac:dyDescent="0.25">
      <c r="A762" s="1" t="s">
        <v>1494</v>
      </c>
      <c r="B762" s="1" t="s">
        <v>1495</v>
      </c>
      <c r="C762" s="1">
        <v>73</v>
      </c>
      <c r="D762" s="18">
        <v>0.11804169806399398</v>
      </c>
      <c r="E762" s="1">
        <v>3.3043448831016902E-3</v>
      </c>
    </row>
    <row r="763" spans="1:5" x14ac:dyDescent="0.25">
      <c r="A763" s="1" t="s">
        <v>1496</v>
      </c>
      <c r="B763" s="1" t="s">
        <v>316</v>
      </c>
      <c r="C763" s="1">
        <v>125</v>
      </c>
      <c r="D763" s="18">
        <v>6.9879030098221079E-2</v>
      </c>
      <c r="E763" s="1">
        <v>3.3043448831016902E-3</v>
      </c>
    </row>
    <row r="764" spans="1:5" x14ac:dyDescent="0.25">
      <c r="A764" s="1" t="s">
        <v>1497</v>
      </c>
      <c r="B764" s="1" t="s">
        <v>1498</v>
      </c>
      <c r="C764" s="1">
        <v>678</v>
      </c>
      <c r="D764" s="18">
        <v>2.2554231374875267E-2</v>
      </c>
      <c r="E764" s="1">
        <v>3.4016367123095798E-3</v>
      </c>
    </row>
    <row r="765" spans="1:5" x14ac:dyDescent="0.25">
      <c r="A765" s="1" t="s">
        <v>1499</v>
      </c>
      <c r="B765" s="1" t="s">
        <v>1500</v>
      </c>
      <c r="C765" s="1">
        <v>72</v>
      </c>
      <c r="D765" s="18">
        <v>6.1210251147314355E-2</v>
      </c>
      <c r="E765" s="1">
        <v>3.4016983965970502E-3</v>
      </c>
    </row>
    <row r="766" spans="1:5" x14ac:dyDescent="0.25">
      <c r="A766" s="1" t="s">
        <v>1501</v>
      </c>
      <c r="B766" s="1" t="s">
        <v>1502</v>
      </c>
      <c r="C766" s="1">
        <v>33</v>
      </c>
      <c r="D766" s="18">
        <v>7.6403174914096914E-2</v>
      </c>
      <c r="E766" s="1">
        <v>3.4016983965970502E-3</v>
      </c>
    </row>
    <row r="767" spans="1:5" x14ac:dyDescent="0.25">
      <c r="A767" s="1" t="s">
        <v>1503</v>
      </c>
      <c r="B767" s="1" t="s">
        <v>1504</v>
      </c>
      <c r="C767" s="1">
        <v>100</v>
      </c>
      <c r="D767" s="18">
        <v>6.1940688731818544E-2</v>
      </c>
      <c r="E767" s="1">
        <v>3.4016983965970502E-3</v>
      </c>
    </row>
    <row r="768" spans="1:5" x14ac:dyDescent="0.25">
      <c r="A768" s="1" t="s">
        <v>1505</v>
      </c>
      <c r="B768" s="1" t="s">
        <v>1506</v>
      </c>
      <c r="C768" s="1">
        <v>54</v>
      </c>
      <c r="D768" s="18">
        <v>8.9439988309419266E-2</v>
      </c>
      <c r="E768" s="1">
        <v>3.4016983965970502E-3</v>
      </c>
    </row>
    <row r="769" spans="1:5" x14ac:dyDescent="0.25">
      <c r="A769" s="1" t="s">
        <v>1507</v>
      </c>
      <c r="B769" s="1" t="s">
        <v>1508</v>
      </c>
      <c r="C769" s="1">
        <v>123</v>
      </c>
      <c r="D769" s="18">
        <v>4.8756717011525424E-2</v>
      </c>
      <c r="E769" s="1">
        <v>3.4100798759888898E-3</v>
      </c>
    </row>
    <row r="770" spans="1:5" x14ac:dyDescent="0.25">
      <c r="A770" s="1" t="s">
        <v>1509</v>
      </c>
      <c r="C770" s="1">
        <v>100</v>
      </c>
      <c r="D770" s="18">
        <v>4.3482333820973315E-2</v>
      </c>
      <c r="E770" s="1">
        <v>3.4106630884140799E-3</v>
      </c>
    </row>
    <row r="771" spans="1:5" x14ac:dyDescent="0.25">
      <c r="A771" s="1" t="s">
        <v>1510</v>
      </c>
      <c r="B771" s="1" t="s">
        <v>1511</v>
      </c>
      <c r="C771" s="1">
        <v>79</v>
      </c>
      <c r="D771" s="18">
        <v>4.9091160230330402E-2</v>
      </c>
      <c r="E771" s="1">
        <v>3.4448783496410199E-3</v>
      </c>
    </row>
    <row r="772" spans="1:5" x14ac:dyDescent="0.25">
      <c r="A772" s="1" t="s">
        <v>1512</v>
      </c>
      <c r="B772" s="1" t="s">
        <v>1513</v>
      </c>
      <c r="C772" s="1">
        <v>100</v>
      </c>
      <c r="D772" s="18">
        <v>5.5867718182515583E-2</v>
      </c>
      <c r="E772" s="1">
        <v>3.4448783496410199E-3</v>
      </c>
    </row>
    <row r="773" spans="1:5" x14ac:dyDescent="0.25">
      <c r="A773" s="1" t="s">
        <v>1514</v>
      </c>
      <c r="B773" s="1" t="s">
        <v>1515</v>
      </c>
      <c r="C773" s="1">
        <v>8</v>
      </c>
      <c r="D773" s="18">
        <v>-0.79162284357600565</v>
      </c>
      <c r="E773" s="1">
        <v>3.4522640391988998E-3</v>
      </c>
    </row>
    <row r="774" spans="1:5" x14ac:dyDescent="0.25">
      <c r="A774" s="1" t="s">
        <v>1516</v>
      </c>
      <c r="B774" s="1" t="s">
        <v>1517</v>
      </c>
      <c r="C774" s="1">
        <v>131</v>
      </c>
      <c r="D774" s="18">
        <v>3.0547783245776512E-2</v>
      </c>
      <c r="E774" s="1">
        <v>3.4522640391988998E-3</v>
      </c>
    </row>
    <row r="775" spans="1:5" x14ac:dyDescent="0.25">
      <c r="A775" s="1" t="s">
        <v>1518</v>
      </c>
      <c r="B775" s="1" t="s">
        <v>1519</v>
      </c>
      <c r="C775" s="1">
        <v>34</v>
      </c>
      <c r="D775" s="18">
        <v>4.3569033915187474E-2</v>
      </c>
      <c r="E775" s="1">
        <v>3.4522640391988998E-3</v>
      </c>
    </row>
    <row r="776" spans="1:5" x14ac:dyDescent="0.25">
      <c r="A776" s="1" t="s">
        <v>1520</v>
      </c>
      <c r="B776" s="1" t="s">
        <v>1521</v>
      </c>
      <c r="C776" s="1">
        <v>22</v>
      </c>
      <c r="D776" s="18">
        <v>-0.22383148408758488</v>
      </c>
      <c r="E776" s="1">
        <v>3.4628376181323499E-3</v>
      </c>
    </row>
    <row r="777" spans="1:5" x14ac:dyDescent="0.25">
      <c r="A777" s="1" t="s">
        <v>1522</v>
      </c>
      <c r="B777" s="1" t="s">
        <v>1523</v>
      </c>
      <c r="C777" s="1">
        <v>279</v>
      </c>
      <c r="D777" s="18">
        <v>-2.4048464283721486E-2</v>
      </c>
      <c r="E777" s="1">
        <v>3.46624980000945E-3</v>
      </c>
    </row>
    <row r="778" spans="1:5" x14ac:dyDescent="0.25">
      <c r="A778" s="1" t="s">
        <v>1524</v>
      </c>
      <c r="B778" s="1" t="s">
        <v>1525</v>
      </c>
      <c r="C778" s="1">
        <v>60</v>
      </c>
      <c r="D778" s="18">
        <v>7.5146848713328801E-2</v>
      </c>
      <c r="E778" s="1">
        <v>3.46624980000945E-3</v>
      </c>
    </row>
    <row r="779" spans="1:5" x14ac:dyDescent="0.25">
      <c r="A779" s="1" t="s">
        <v>1526</v>
      </c>
      <c r="B779" s="1" t="s">
        <v>1527</v>
      </c>
      <c r="C779" s="1">
        <v>123</v>
      </c>
      <c r="D779" s="18">
        <v>3.7459192576344447E-2</v>
      </c>
      <c r="E779" s="1">
        <v>3.4769709569389099E-3</v>
      </c>
    </row>
    <row r="780" spans="1:5" x14ac:dyDescent="0.25">
      <c r="A780" s="1" t="s">
        <v>1528</v>
      </c>
      <c r="B780" s="1" t="s">
        <v>1529</v>
      </c>
      <c r="C780" s="1">
        <v>24</v>
      </c>
      <c r="D780" s="18">
        <v>-0.27976006394360098</v>
      </c>
      <c r="E780" s="1">
        <v>3.4802780860517602E-3</v>
      </c>
    </row>
    <row r="781" spans="1:5" x14ac:dyDescent="0.25">
      <c r="A781" s="1" t="s">
        <v>1530</v>
      </c>
      <c r="B781" s="1" t="s">
        <v>1531</v>
      </c>
      <c r="C781" s="1">
        <v>135</v>
      </c>
      <c r="D781" s="18">
        <v>5.2612594363915681E-2</v>
      </c>
      <c r="E781" s="1">
        <v>3.50013152609282E-3</v>
      </c>
    </row>
    <row r="782" spans="1:5" x14ac:dyDescent="0.25">
      <c r="A782" s="1" t="s">
        <v>1532</v>
      </c>
      <c r="B782" s="1" t="s">
        <v>1533</v>
      </c>
      <c r="C782" s="1">
        <v>180</v>
      </c>
      <c r="D782" s="18">
        <v>3.9482573790613429E-2</v>
      </c>
      <c r="E782" s="1">
        <v>3.5400793807294799E-3</v>
      </c>
    </row>
    <row r="783" spans="1:5" x14ac:dyDescent="0.25">
      <c r="A783" s="1" t="s">
        <v>1534</v>
      </c>
      <c r="B783" s="1" t="s">
        <v>1535</v>
      </c>
      <c r="C783" s="1">
        <v>164</v>
      </c>
      <c r="D783" s="18">
        <v>3.1529608959367503E-2</v>
      </c>
      <c r="E783" s="1">
        <v>3.5400793807294799E-3</v>
      </c>
    </row>
    <row r="784" spans="1:5" x14ac:dyDescent="0.25">
      <c r="A784" s="1" t="s">
        <v>1536</v>
      </c>
      <c r="B784" s="1" t="s">
        <v>1537</v>
      </c>
      <c r="C784" s="1">
        <v>196</v>
      </c>
      <c r="D784" s="18">
        <v>4.585136348903706E-2</v>
      </c>
      <c r="E784" s="1">
        <v>3.5400793807294799E-3</v>
      </c>
    </row>
    <row r="785" spans="1:5" x14ac:dyDescent="0.25">
      <c r="A785" s="1" t="s">
        <v>1538</v>
      </c>
      <c r="B785" s="1" t="s">
        <v>1539</v>
      </c>
      <c r="C785" s="1">
        <v>59</v>
      </c>
      <c r="D785" s="18">
        <v>8.8842623001689172E-2</v>
      </c>
      <c r="E785" s="1">
        <v>3.61661061857465E-3</v>
      </c>
    </row>
    <row r="786" spans="1:5" x14ac:dyDescent="0.25">
      <c r="A786" s="1" t="s">
        <v>1540</v>
      </c>
      <c r="B786" s="1" t="s">
        <v>1541</v>
      </c>
      <c r="C786" s="1">
        <v>61</v>
      </c>
      <c r="D786" s="18">
        <v>5.2367924742292751E-2</v>
      </c>
      <c r="E786" s="1">
        <v>3.61661061857465E-3</v>
      </c>
    </row>
    <row r="787" spans="1:5" x14ac:dyDescent="0.25">
      <c r="A787" s="1" t="s">
        <v>1542</v>
      </c>
      <c r="B787" s="1" t="s">
        <v>1543</v>
      </c>
      <c r="C787" s="1">
        <v>61</v>
      </c>
      <c r="D787" s="18">
        <v>8.4324089759396523E-2</v>
      </c>
      <c r="E787" s="1">
        <v>3.65384636373435E-3</v>
      </c>
    </row>
    <row r="788" spans="1:5" x14ac:dyDescent="0.25">
      <c r="A788" s="1" t="s">
        <v>1544</v>
      </c>
      <c r="B788" s="1" t="s">
        <v>1545</v>
      </c>
      <c r="C788" s="1">
        <v>154</v>
      </c>
      <c r="D788" s="18">
        <v>2.0926887936662409E-2</v>
      </c>
      <c r="E788" s="1">
        <v>3.6646235832128501E-3</v>
      </c>
    </row>
    <row r="789" spans="1:5" x14ac:dyDescent="0.25">
      <c r="A789" s="1" t="s">
        <v>1546</v>
      </c>
      <c r="B789" s="1" t="s">
        <v>1547</v>
      </c>
      <c r="C789" s="1">
        <v>37</v>
      </c>
      <c r="D789" s="18">
        <v>0.16772252798044496</v>
      </c>
      <c r="E789" s="1">
        <v>3.6768168004827598E-3</v>
      </c>
    </row>
    <row r="790" spans="1:5" x14ac:dyDescent="0.25">
      <c r="A790" s="1" t="s">
        <v>1548</v>
      </c>
      <c r="B790" s="1" t="s">
        <v>1549</v>
      </c>
      <c r="C790" s="1">
        <v>91</v>
      </c>
      <c r="D790" s="18">
        <v>-0.12542875073607387</v>
      </c>
      <c r="E790" s="1">
        <v>3.7303500937243702E-3</v>
      </c>
    </row>
    <row r="791" spans="1:5" x14ac:dyDescent="0.25">
      <c r="A791" s="1" t="s">
        <v>1550</v>
      </c>
      <c r="B791" s="1" t="s">
        <v>1551</v>
      </c>
      <c r="C791" s="1">
        <v>106</v>
      </c>
      <c r="D791" s="18">
        <v>5.8802840292119081E-2</v>
      </c>
      <c r="E791" s="1">
        <v>3.7457410982807602E-3</v>
      </c>
    </row>
    <row r="792" spans="1:5" x14ac:dyDescent="0.25">
      <c r="A792" s="1" t="s">
        <v>1552</v>
      </c>
      <c r="B792" s="1" t="s">
        <v>1553</v>
      </c>
      <c r="C792" s="1">
        <v>88</v>
      </c>
      <c r="D792" s="18">
        <v>3.5226354100810896E-2</v>
      </c>
      <c r="E792" s="1">
        <v>3.80073060297356E-3</v>
      </c>
    </row>
    <row r="793" spans="1:5" x14ac:dyDescent="0.25">
      <c r="A793" s="1" t="s">
        <v>1554</v>
      </c>
      <c r="B793" s="1" t="s">
        <v>1555</v>
      </c>
      <c r="C793" s="1">
        <v>168</v>
      </c>
      <c r="D793" s="18">
        <v>5.9025381555008728E-2</v>
      </c>
      <c r="E793" s="1">
        <v>3.80073060297356E-3</v>
      </c>
    </row>
    <row r="794" spans="1:5" x14ac:dyDescent="0.25">
      <c r="A794" s="1" t="s">
        <v>1556</v>
      </c>
      <c r="B794" s="1" t="s">
        <v>1557</v>
      </c>
      <c r="C794" s="1">
        <v>87</v>
      </c>
      <c r="D794" s="18">
        <v>6.1244179340487585E-2</v>
      </c>
      <c r="E794" s="1">
        <v>3.8324377030462199E-3</v>
      </c>
    </row>
    <row r="795" spans="1:5" x14ac:dyDescent="0.25">
      <c r="A795" s="1" t="s">
        <v>1558</v>
      </c>
      <c r="B795" s="1" t="s">
        <v>1559</v>
      </c>
      <c r="C795" s="1">
        <v>21</v>
      </c>
      <c r="D795" s="18">
        <v>0.17508395102135749</v>
      </c>
      <c r="E795" s="1">
        <v>3.83360518362025E-3</v>
      </c>
    </row>
    <row r="796" spans="1:5" x14ac:dyDescent="0.25">
      <c r="A796" s="1" t="s">
        <v>1560</v>
      </c>
      <c r="B796" s="1" t="s">
        <v>1561</v>
      </c>
      <c r="C796" s="1">
        <v>25</v>
      </c>
      <c r="D796" s="18">
        <v>-0.2321355285440338</v>
      </c>
      <c r="E796" s="1">
        <v>3.8430341382120299E-3</v>
      </c>
    </row>
    <row r="797" spans="1:5" x14ac:dyDescent="0.25">
      <c r="A797" s="1" t="s">
        <v>1562</v>
      </c>
      <c r="B797" s="1" t="s">
        <v>1563</v>
      </c>
      <c r="C797" s="1">
        <v>131</v>
      </c>
      <c r="D797" s="18">
        <v>4.5692851998581301E-2</v>
      </c>
      <c r="E797" s="1">
        <v>3.8430341382120299E-3</v>
      </c>
    </row>
    <row r="798" spans="1:5" x14ac:dyDescent="0.25">
      <c r="A798" s="1" t="s">
        <v>1564</v>
      </c>
      <c r="B798" s="1" t="s">
        <v>1565</v>
      </c>
      <c r="C798" s="1">
        <v>32</v>
      </c>
      <c r="D798" s="18">
        <v>0.19834141333157551</v>
      </c>
      <c r="E798" s="1">
        <v>3.8430341382120299E-3</v>
      </c>
    </row>
    <row r="799" spans="1:5" x14ac:dyDescent="0.25">
      <c r="A799" s="1" t="s">
        <v>1566</v>
      </c>
      <c r="B799" s="1" t="s">
        <v>1567</v>
      </c>
      <c r="C799" s="1">
        <v>59</v>
      </c>
      <c r="D799" s="18">
        <v>5.4081090775178677E-2</v>
      </c>
      <c r="E799" s="1">
        <v>3.8497904628120101E-3</v>
      </c>
    </row>
    <row r="800" spans="1:5" x14ac:dyDescent="0.25">
      <c r="A800" s="1" t="s">
        <v>1568</v>
      </c>
      <c r="B800" s="1" t="s">
        <v>1569</v>
      </c>
      <c r="C800" s="1">
        <v>11</v>
      </c>
      <c r="D800" s="18">
        <v>0.51701453542300324</v>
      </c>
      <c r="E800" s="1">
        <v>3.8602968124174701E-3</v>
      </c>
    </row>
    <row r="801" spans="1:5" x14ac:dyDescent="0.25">
      <c r="A801" s="1" t="s">
        <v>1570</v>
      </c>
      <c r="B801" s="1" t="s">
        <v>1571</v>
      </c>
      <c r="C801" s="1">
        <v>37</v>
      </c>
      <c r="D801" s="18">
        <v>8.7916364481460979E-2</v>
      </c>
      <c r="E801" s="1">
        <v>3.8738606422375E-3</v>
      </c>
    </row>
    <row r="802" spans="1:5" x14ac:dyDescent="0.25">
      <c r="A802" s="1" t="s">
        <v>1572</v>
      </c>
      <c r="B802" s="1" t="s">
        <v>1573</v>
      </c>
      <c r="C802" s="1">
        <v>50</v>
      </c>
      <c r="D802" s="18">
        <v>4.3691183437358859E-2</v>
      </c>
      <c r="E802" s="1">
        <v>3.88790718127915E-3</v>
      </c>
    </row>
    <row r="803" spans="1:5" x14ac:dyDescent="0.25">
      <c r="A803" s="1" t="s">
        <v>1574</v>
      </c>
      <c r="B803" s="1" t="s">
        <v>665</v>
      </c>
      <c r="C803" s="1">
        <v>14</v>
      </c>
      <c r="D803" s="18">
        <v>0.47611548052671215</v>
      </c>
      <c r="E803" s="1">
        <v>3.88790718127915E-3</v>
      </c>
    </row>
    <row r="804" spans="1:5" x14ac:dyDescent="0.25">
      <c r="A804" s="1" t="s">
        <v>1575</v>
      </c>
      <c r="B804" s="1" t="s">
        <v>1576</v>
      </c>
      <c r="C804" s="1">
        <v>39</v>
      </c>
      <c r="D804" s="18">
        <v>0.34136116843501146</v>
      </c>
      <c r="E804" s="1">
        <v>3.8913388950390102E-3</v>
      </c>
    </row>
    <row r="805" spans="1:5" x14ac:dyDescent="0.25">
      <c r="A805" s="1" t="s">
        <v>1577</v>
      </c>
      <c r="B805" s="1" t="s">
        <v>1578</v>
      </c>
      <c r="C805" s="1">
        <v>10</v>
      </c>
      <c r="D805" s="18">
        <v>0.61875974856065885</v>
      </c>
      <c r="E805" s="1">
        <v>3.9265063598176303E-3</v>
      </c>
    </row>
    <row r="806" spans="1:5" x14ac:dyDescent="0.25">
      <c r="A806" s="1" t="s">
        <v>1579</v>
      </c>
      <c r="B806" s="1" t="s">
        <v>1580</v>
      </c>
      <c r="C806" s="1">
        <v>388</v>
      </c>
      <c r="D806" s="18">
        <v>3.6879639828314027E-2</v>
      </c>
      <c r="E806" s="1">
        <v>3.9265063598176303E-3</v>
      </c>
    </row>
    <row r="807" spans="1:5" x14ac:dyDescent="0.25">
      <c r="A807" s="1" t="s">
        <v>1581</v>
      </c>
      <c r="B807" s="1" t="s">
        <v>1582</v>
      </c>
      <c r="C807" s="1">
        <v>535</v>
      </c>
      <c r="D807" s="18">
        <v>1.6977605775128943E-2</v>
      </c>
      <c r="E807" s="1">
        <v>3.9265063598176303E-3</v>
      </c>
    </row>
    <row r="808" spans="1:5" x14ac:dyDescent="0.25">
      <c r="A808" s="1" t="s">
        <v>1583</v>
      </c>
      <c r="C808" s="1">
        <v>7</v>
      </c>
      <c r="D808" s="18">
        <v>-0.48438436240237404</v>
      </c>
      <c r="E808" s="1">
        <v>3.9367383370063104E-3</v>
      </c>
    </row>
    <row r="809" spans="1:5" x14ac:dyDescent="0.25">
      <c r="A809" s="1" t="s">
        <v>1584</v>
      </c>
      <c r="B809" s="1" t="s">
        <v>1585</v>
      </c>
      <c r="C809" s="1">
        <v>98</v>
      </c>
      <c r="D809" s="18">
        <v>4.0391134970932725E-2</v>
      </c>
      <c r="E809" s="1">
        <v>3.9979265858212897E-3</v>
      </c>
    </row>
    <row r="810" spans="1:5" x14ac:dyDescent="0.25">
      <c r="A810" s="1" t="s">
        <v>1586</v>
      </c>
      <c r="B810" s="1" t="s">
        <v>1587</v>
      </c>
      <c r="C810" s="1">
        <v>61</v>
      </c>
      <c r="D810" s="18">
        <v>7.4787826693550177E-2</v>
      </c>
      <c r="E810" s="1">
        <v>3.9979265858212897E-3</v>
      </c>
    </row>
    <row r="811" spans="1:5" x14ac:dyDescent="0.25">
      <c r="A811" s="1" t="s">
        <v>1588</v>
      </c>
      <c r="B811" s="1" t="s">
        <v>1589</v>
      </c>
      <c r="C811" s="1">
        <v>39</v>
      </c>
      <c r="D811" s="18">
        <v>0.11885590101803051</v>
      </c>
      <c r="E811" s="1">
        <v>4.0773533259945201E-3</v>
      </c>
    </row>
    <row r="812" spans="1:5" x14ac:dyDescent="0.25">
      <c r="A812" s="1" t="s">
        <v>1590</v>
      </c>
      <c r="B812" s="1" t="s">
        <v>1591</v>
      </c>
      <c r="C812" s="1">
        <v>68</v>
      </c>
      <c r="D812" s="18">
        <v>9.034965504431737E-2</v>
      </c>
      <c r="E812" s="1">
        <v>4.10380652700644E-3</v>
      </c>
    </row>
    <row r="813" spans="1:5" x14ac:dyDescent="0.25">
      <c r="A813" s="1" t="s">
        <v>1592</v>
      </c>
      <c r="B813" s="1" t="s">
        <v>1593</v>
      </c>
      <c r="C813" s="1">
        <v>61</v>
      </c>
      <c r="D813" s="18">
        <v>5.5801369572134232E-2</v>
      </c>
      <c r="E813" s="1">
        <v>4.11011663483591E-3</v>
      </c>
    </row>
    <row r="814" spans="1:5" x14ac:dyDescent="0.25">
      <c r="A814" s="1" t="s">
        <v>1594</v>
      </c>
      <c r="B814" s="1" t="s">
        <v>1595</v>
      </c>
      <c r="C814" s="1">
        <v>26</v>
      </c>
      <c r="D814" s="18">
        <v>0.17922658369889188</v>
      </c>
      <c r="E814" s="1">
        <v>4.1131874591247303E-3</v>
      </c>
    </row>
    <row r="815" spans="1:5" x14ac:dyDescent="0.25">
      <c r="A815" s="1" t="s">
        <v>1596</v>
      </c>
      <c r="C815" s="1">
        <v>99</v>
      </c>
      <c r="D815" s="18">
        <v>3.814891372641567E-2</v>
      </c>
      <c r="E815" s="1">
        <v>4.1131874591247303E-3</v>
      </c>
    </row>
    <row r="816" spans="1:5" x14ac:dyDescent="0.25">
      <c r="A816" s="1" t="s">
        <v>1597</v>
      </c>
      <c r="B816" s="1" t="s">
        <v>1598</v>
      </c>
      <c r="C816" s="1">
        <v>296</v>
      </c>
      <c r="D816" s="18">
        <v>2.1720613182231382E-2</v>
      </c>
      <c r="E816" s="1">
        <v>4.1131874591247303E-3</v>
      </c>
    </row>
    <row r="817" spans="1:5" x14ac:dyDescent="0.25">
      <c r="A817" s="1" t="s">
        <v>1599</v>
      </c>
      <c r="B817" s="1" t="s">
        <v>1600</v>
      </c>
      <c r="C817" s="1">
        <v>9</v>
      </c>
      <c r="D817" s="18">
        <v>0.5946212770521534</v>
      </c>
      <c r="E817" s="1">
        <v>4.1131874591247303E-3</v>
      </c>
    </row>
    <row r="818" spans="1:5" x14ac:dyDescent="0.25">
      <c r="A818" s="1" t="s">
        <v>1601</v>
      </c>
      <c r="B818" s="1" t="s">
        <v>1602</v>
      </c>
      <c r="C818" s="1">
        <v>175</v>
      </c>
      <c r="D818" s="18">
        <v>6.7470905049011543E-2</v>
      </c>
      <c r="E818" s="1">
        <v>4.1593204630395002E-3</v>
      </c>
    </row>
    <row r="819" spans="1:5" x14ac:dyDescent="0.25">
      <c r="A819" s="1" t="s">
        <v>1603</v>
      </c>
      <c r="B819" s="1" t="s">
        <v>1604</v>
      </c>
      <c r="C819" s="1">
        <v>42</v>
      </c>
      <c r="D819" s="18">
        <v>8.746386536174916E-2</v>
      </c>
      <c r="E819" s="1">
        <v>4.1715583787235097E-3</v>
      </c>
    </row>
    <row r="820" spans="1:5" x14ac:dyDescent="0.25">
      <c r="A820" s="1" t="s">
        <v>1605</v>
      </c>
      <c r="B820" s="1" t="s">
        <v>1606</v>
      </c>
      <c r="C820" s="1">
        <v>60</v>
      </c>
      <c r="D820" s="18">
        <v>7.1017662022949637E-2</v>
      </c>
      <c r="E820" s="1">
        <v>4.2083438410771799E-3</v>
      </c>
    </row>
    <row r="821" spans="1:5" x14ac:dyDescent="0.25">
      <c r="A821" s="1" t="s">
        <v>1607</v>
      </c>
      <c r="B821" s="1" t="s">
        <v>1608</v>
      </c>
      <c r="C821" s="1">
        <v>195</v>
      </c>
      <c r="D821" s="18">
        <v>-1.9394849929092736E-2</v>
      </c>
      <c r="E821" s="1">
        <v>4.2227712856153701E-3</v>
      </c>
    </row>
    <row r="822" spans="1:5" x14ac:dyDescent="0.25">
      <c r="A822" s="1" t="s">
        <v>1609</v>
      </c>
      <c r="B822" s="1" t="s">
        <v>1610</v>
      </c>
      <c r="C822" s="1">
        <v>78</v>
      </c>
      <c r="D822" s="18">
        <v>4.2460497331208852E-2</v>
      </c>
      <c r="E822" s="1">
        <v>4.27732976647229E-3</v>
      </c>
    </row>
    <row r="823" spans="1:5" x14ac:dyDescent="0.25">
      <c r="A823" s="1" t="s">
        <v>1611</v>
      </c>
      <c r="B823" s="1" t="s">
        <v>1612</v>
      </c>
      <c r="C823" s="1">
        <v>113</v>
      </c>
      <c r="D823" s="18">
        <v>4.7209960492851241E-2</v>
      </c>
      <c r="E823" s="1">
        <v>4.2794473646271796E-3</v>
      </c>
    </row>
    <row r="824" spans="1:5" x14ac:dyDescent="0.25">
      <c r="A824" s="1" t="s">
        <v>1613</v>
      </c>
      <c r="B824" s="1" t="s">
        <v>1614</v>
      </c>
      <c r="C824" s="1">
        <v>222</v>
      </c>
      <c r="D824" s="18">
        <v>4.861305053422673E-2</v>
      </c>
      <c r="E824" s="1">
        <v>4.2794473646271796E-3</v>
      </c>
    </row>
    <row r="825" spans="1:5" x14ac:dyDescent="0.25">
      <c r="A825" s="1" t="s">
        <v>1615</v>
      </c>
      <c r="B825" s="1" t="s">
        <v>1616</v>
      </c>
      <c r="C825" s="1">
        <v>59</v>
      </c>
      <c r="D825" s="18">
        <v>0.10480401971730574</v>
      </c>
      <c r="E825" s="1">
        <v>4.3054568389924901E-3</v>
      </c>
    </row>
    <row r="826" spans="1:5" x14ac:dyDescent="0.25">
      <c r="A826" s="1" t="s">
        <v>1617</v>
      </c>
      <c r="B826" s="1" t="s">
        <v>172</v>
      </c>
      <c r="C826" s="1">
        <v>685</v>
      </c>
      <c r="D826" s="18">
        <v>6.1806081031560656E-2</v>
      </c>
      <c r="E826" s="1">
        <v>4.3054568389924901E-3</v>
      </c>
    </row>
    <row r="827" spans="1:5" x14ac:dyDescent="0.25">
      <c r="A827" s="1" t="s">
        <v>1618</v>
      </c>
      <c r="B827" s="1" t="s">
        <v>190</v>
      </c>
      <c r="C827" s="1">
        <v>5</v>
      </c>
      <c r="D827" s="18">
        <v>-1.2366384998725599</v>
      </c>
      <c r="E827" s="1">
        <v>4.3170403732990803E-3</v>
      </c>
    </row>
    <row r="828" spans="1:5" x14ac:dyDescent="0.25">
      <c r="A828" s="1" t="s">
        <v>1619</v>
      </c>
      <c r="B828" s="1" t="s">
        <v>1620</v>
      </c>
      <c r="C828" s="1">
        <v>81</v>
      </c>
      <c r="D828" s="18">
        <v>-4.6503751793657684E-2</v>
      </c>
      <c r="E828" s="1">
        <v>4.3170403732990803E-3</v>
      </c>
    </row>
    <row r="829" spans="1:5" x14ac:dyDescent="0.25">
      <c r="A829" s="1" t="s">
        <v>1621</v>
      </c>
      <c r="B829" s="1" t="s">
        <v>1622</v>
      </c>
      <c r="C829" s="1">
        <v>48</v>
      </c>
      <c r="D829" s="18">
        <v>5.886715655614725E-2</v>
      </c>
      <c r="E829" s="1">
        <v>4.3269216708527597E-3</v>
      </c>
    </row>
    <row r="830" spans="1:5" x14ac:dyDescent="0.25">
      <c r="A830" s="1" t="s">
        <v>1623</v>
      </c>
      <c r="B830" s="1" t="s">
        <v>1624</v>
      </c>
      <c r="C830" s="1">
        <v>40</v>
      </c>
      <c r="D830" s="18">
        <v>0.13579804504111376</v>
      </c>
      <c r="E830" s="1">
        <v>4.3418251803770402E-3</v>
      </c>
    </row>
    <row r="831" spans="1:5" x14ac:dyDescent="0.25">
      <c r="A831" s="1" t="s">
        <v>1625</v>
      </c>
      <c r="B831" s="1" t="s">
        <v>1626</v>
      </c>
      <c r="C831" s="1">
        <v>78</v>
      </c>
      <c r="D831" s="18">
        <v>-5.7553376052072364E-2</v>
      </c>
      <c r="E831" s="1">
        <v>4.3578791598301398E-3</v>
      </c>
    </row>
    <row r="832" spans="1:5" x14ac:dyDescent="0.25">
      <c r="A832" s="1" t="s">
        <v>1627</v>
      </c>
      <c r="B832" s="1" t="s">
        <v>1628</v>
      </c>
      <c r="C832" s="1">
        <v>12</v>
      </c>
      <c r="D832" s="18">
        <v>-0.66984141899330607</v>
      </c>
      <c r="E832" s="1">
        <v>4.3578791598301398E-3</v>
      </c>
    </row>
    <row r="833" spans="1:5" x14ac:dyDescent="0.25">
      <c r="A833" s="1" t="s">
        <v>1629</v>
      </c>
      <c r="B833" s="1" t="s">
        <v>1630</v>
      </c>
      <c r="C833" s="1">
        <v>113</v>
      </c>
      <c r="D833" s="18">
        <v>5.2278086798414974E-2</v>
      </c>
      <c r="E833" s="1">
        <v>4.37459652983387E-3</v>
      </c>
    </row>
    <row r="834" spans="1:5" x14ac:dyDescent="0.25">
      <c r="A834" s="1" t="s">
        <v>1631</v>
      </c>
      <c r="B834" s="1" t="s">
        <v>186</v>
      </c>
      <c r="C834" s="1">
        <v>105</v>
      </c>
      <c r="D834" s="18">
        <v>3.8366024867532551E-2</v>
      </c>
      <c r="E834" s="1">
        <v>4.3872989637961102E-3</v>
      </c>
    </row>
    <row r="835" spans="1:5" x14ac:dyDescent="0.25">
      <c r="A835" s="1" t="s">
        <v>1632</v>
      </c>
      <c r="B835" s="1" t="s">
        <v>1633</v>
      </c>
      <c r="C835" s="1">
        <v>78</v>
      </c>
      <c r="D835" s="18">
        <v>7.1236135018936525E-2</v>
      </c>
      <c r="E835" s="1">
        <v>4.3872989637961102E-3</v>
      </c>
    </row>
    <row r="836" spans="1:5" x14ac:dyDescent="0.25">
      <c r="A836" s="1" t="s">
        <v>1634</v>
      </c>
      <c r="B836" s="1" t="s">
        <v>1635</v>
      </c>
      <c r="C836" s="1">
        <v>5</v>
      </c>
      <c r="D836" s="18">
        <v>0.92186794135396044</v>
      </c>
      <c r="E836" s="1">
        <v>4.3872989637961102E-3</v>
      </c>
    </row>
    <row r="837" spans="1:5" x14ac:dyDescent="0.25">
      <c r="A837" s="1" t="s">
        <v>1636</v>
      </c>
      <c r="B837" s="1" t="s">
        <v>1637</v>
      </c>
      <c r="C837" s="1">
        <v>393</v>
      </c>
      <c r="D837" s="18">
        <v>2.3833708489715947E-2</v>
      </c>
      <c r="E837" s="1">
        <v>4.4822022659786499E-3</v>
      </c>
    </row>
    <row r="838" spans="1:5" x14ac:dyDescent="0.25">
      <c r="A838" s="1" t="s">
        <v>1638</v>
      </c>
      <c r="B838" s="1" t="s">
        <v>1639</v>
      </c>
      <c r="C838" s="1">
        <v>46</v>
      </c>
      <c r="D838" s="18">
        <v>0.12221895918786563</v>
      </c>
      <c r="E838" s="1">
        <v>4.4952078316728896E-3</v>
      </c>
    </row>
    <row r="839" spans="1:5" x14ac:dyDescent="0.25">
      <c r="A839" s="1" t="s">
        <v>1640</v>
      </c>
      <c r="C839" s="1">
        <v>24</v>
      </c>
      <c r="D839" s="18">
        <v>0.34572730945546598</v>
      </c>
      <c r="E839" s="1">
        <v>4.4973981377789502E-3</v>
      </c>
    </row>
    <row r="840" spans="1:5" x14ac:dyDescent="0.25">
      <c r="A840" s="1" t="s">
        <v>1641</v>
      </c>
      <c r="B840" s="1" t="s">
        <v>1642</v>
      </c>
      <c r="C840" s="1">
        <v>145</v>
      </c>
      <c r="D840" s="18">
        <v>4.7685526779609459E-2</v>
      </c>
      <c r="E840" s="1">
        <v>4.4975499565905203E-3</v>
      </c>
    </row>
    <row r="841" spans="1:5" x14ac:dyDescent="0.25">
      <c r="A841" s="1" t="s">
        <v>1643</v>
      </c>
      <c r="B841" s="1" t="s">
        <v>1644</v>
      </c>
      <c r="C841" s="1">
        <v>118</v>
      </c>
      <c r="D841" s="18">
        <v>5.0202611263096796E-2</v>
      </c>
      <c r="E841" s="1">
        <v>4.5792821721084799E-3</v>
      </c>
    </row>
    <row r="842" spans="1:5" x14ac:dyDescent="0.25">
      <c r="A842" s="1" t="s">
        <v>1645</v>
      </c>
      <c r="B842" s="1" t="s">
        <v>1646</v>
      </c>
      <c r="C842" s="1">
        <v>187</v>
      </c>
      <c r="D842" s="18">
        <v>2.6733925504360278E-2</v>
      </c>
      <c r="E842" s="1">
        <v>4.5973469446069599E-3</v>
      </c>
    </row>
    <row r="843" spans="1:5" x14ac:dyDescent="0.25">
      <c r="A843" s="1" t="s">
        <v>1647</v>
      </c>
      <c r="B843" s="1" t="s">
        <v>1648</v>
      </c>
      <c r="C843" s="1">
        <v>35</v>
      </c>
      <c r="D843" s="18">
        <v>0.14709694759263794</v>
      </c>
      <c r="E843" s="1">
        <v>4.5973469446069599E-3</v>
      </c>
    </row>
    <row r="844" spans="1:5" x14ac:dyDescent="0.25">
      <c r="A844" s="1" t="s">
        <v>1649</v>
      </c>
      <c r="B844" s="1" t="s">
        <v>1650</v>
      </c>
      <c r="C844" s="1">
        <v>216</v>
      </c>
      <c r="D844" s="18">
        <v>3.8677805007548312E-2</v>
      </c>
      <c r="E844" s="1">
        <v>4.5973469446069599E-3</v>
      </c>
    </row>
    <row r="845" spans="1:5" x14ac:dyDescent="0.25">
      <c r="A845" s="1" t="s">
        <v>1651</v>
      </c>
      <c r="C845" s="1">
        <v>42</v>
      </c>
      <c r="D845" s="18">
        <v>0.10888700128043134</v>
      </c>
      <c r="E845" s="1">
        <v>4.6137140866778399E-3</v>
      </c>
    </row>
    <row r="846" spans="1:5" x14ac:dyDescent="0.25">
      <c r="A846" s="1" t="s">
        <v>1652</v>
      </c>
      <c r="B846" s="1" t="s">
        <v>1653</v>
      </c>
      <c r="C846" s="1">
        <v>50</v>
      </c>
      <c r="D846" s="18">
        <v>6.1664502708700802E-2</v>
      </c>
      <c r="E846" s="1">
        <v>4.6612957723682702E-3</v>
      </c>
    </row>
    <row r="847" spans="1:5" x14ac:dyDescent="0.25">
      <c r="A847" s="1" t="s">
        <v>1654</v>
      </c>
      <c r="B847" s="1" t="s">
        <v>1628</v>
      </c>
      <c r="C847" s="1">
        <v>42</v>
      </c>
      <c r="D847" s="18">
        <v>0.20536218466573725</v>
      </c>
      <c r="E847" s="1">
        <v>4.70302682795741E-3</v>
      </c>
    </row>
    <row r="848" spans="1:5" x14ac:dyDescent="0.25">
      <c r="A848" s="1" t="s">
        <v>1655</v>
      </c>
      <c r="B848" s="1" t="s">
        <v>1656</v>
      </c>
      <c r="C848" s="1">
        <v>37</v>
      </c>
      <c r="D848" s="18">
        <v>-0.13760261525633943</v>
      </c>
      <c r="E848" s="1">
        <v>4.7223420795601597E-3</v>
      </c>
    </row>
    <row r="849" spans="1:5" x14ac:dyDescent="0.25">
      <c r="A849" s="1" t="s">
        <v>1657</v>
      </c>
      <c r="B849" s="1" t="s">
        <v>1658</v>
      </c>
      <c r="C849" s="1">
        <v>57</v>
      </c>
      <c r="D849" s="18">
        <v>6.4744531742450345E-2</v>
      </c>
      <c r="E849" s="1">
        <v>4.7385980841999197E-3</v>
      </c>
    </row>
    <row r="850" spans="1:5" x14ac:dyDescent="0.25">
      <c r="A850" s="1" t="s">
        <v>1659</v>
      </c>
      <c r="B850" s="1" t="s">
        <v>1660</v>
      </c>
      <c r="C850" s="1">
        <v>18</v>
      </c>
      <c r="D850" s="18">
        <v>0.14066168751790589</v>
      </c>
      <c r="E850" s="1">
        <v>4.76629538153483E-3</v>
      </c>
    </row>
    <row r="851" spans="1:5" x14ac:dyDescent="0.25">
      <c r="A851" s="1" t="s">
        <v>1661</v>
      </c>
      <c r="B851" s="1" t="s">
        <v>1662</v>
      </c>
      <c r="C851" s="1">
        <v>93</v>
      </c>
      <c r="D851" s="18">
        <v>4.0294219420316725E-2</v>
      </c>
      <c r="E851" s="1">
        <v>4.7704574164056301E-3</v>
      </c>
    </row>
    <row r="852" spans="1:5" x14ac:dyDescent="0.25">
      <c r="A852" s="1" t="s">
        <v>1663</v>
      </c>
      <c r="B852" s="1" t="s">
        <v>186</v>
      </c>
      <c r="C852" s="1">
        <v>8</v>
      </c>
      <c r="D852" s="18">
        <v>0.45601179484437454</v>
      </c>
      <c r="E852" s="1">
        <v>4.7891887029830301E-3</v>
      </c>
    </row>
    <row r="853" spans="1:5" x14ac:dyDescent="0.25">
      <c r="A853" s="1" t="s">
        <v>1664</v>
      </c>
      <c r="B853" s="1" t="s">
        <v>1665</v>
      </c>
      <c r="C853" s="1">
        <v>5</v>
      </c>
      <c r="D853" s="18">
        <v>0.96610674007814923</v>
      </c>
      <c r="E853" s="1">
        <v>4.8163942836885404E-3</v>
      </c>
    </row>
    <row r="854" spans="1:5" x14ac:dyDescent="0.25">
      <c r="A854" s="1" t="s">
        <v>1666</v>
      </c>
      <c r="B854" s="1" t="s">
        <v>1667</v>
      </c>
      <c r="C854" s="1">
        <v>149</v>
      </c>
      <c r="D854" s="18">
        <v>5.7153786489520443E-2</v>
      </c>
      <c r="E854" s="1">
        <v>4.84848569952621E-3</v>
      </c>
    </row>
    <row r="855" spans="1:5" x14ac:dyDescent="0.25">
      <c r="A855" s="1" t="s">
        <v>1668</v>
      </c>
      <c r="B855" s="1" t="s">
        <v>1669</v>
      </c>
      <c r="C855" s="1">
        <v>22</v>
      </c>
      <c r="D855" s="18">
        <v>0.17579280129448052</v>
      </c>
      <c r="E855" s="1">
        <v>4.8513092391146402E-3</v>
      </c>
    </row>
    <row r="856" spans="1:5" x14ac:dyDescent="0.25">
      <c r="A856" s="1" t="s">
        <v>1670</v>
      </c>
      <c r="B856" s="1" t="s">
        <v>1671</v>
      </c>
      <c r="C856" s="1">
        <v>591</v>
      </c>
      <c r="D856" s="18">
        <v>2.8692899782848409E-2</v>
      </c>
      <c r="E856" s="1">
        <v>4.8513092391146402E-3</v>
      </c>
    </row>
    <row r="857" spans="1:5" x14ac:dyDescent="0.25">
      <c r="A857" s="1" t="s">
        <v>1672</v>
      </c>
      <c r="B857" s="1" t="s">
        <v>1673</v>
      </c>
      <c r="C857" s="1">
        <v>176</v>
      </c>
      <c r="D857" s="18">
        <v>5.7178109037651782E-2</v>
      </c>
      <c r="E857" s="1">
        <v>4.8513092391146402E-3</v>
      </c>
    </row>
    <row r="858" spans="1:5" x14ac:dyDescent="0.25">
      <c r="A858" s="1" t="s">
        <v>1674</v>
      </c>
      <c r="B858" s="1" t="s">
        <v>211</v>
      </c>
      <c r="C858" s="1">
        <v>42</v>
      </c>
      <c r="D858" s="18">
        <v>0.2500369507393968</v>
      </c>
      <c r="E858" s="1">
        <v>4.8513092391146402E-3</v>
      </c>
    </row>
    <row r="859" spans="1:5" x14ac:dyDescent="0.25">
      <c r="A859" s="1" t="s">
        <v>1675</v>
      </c>
      <c r="B859" s="1" t="s">
        <v>1676</v>
      </c>
      <c r="C859" s="1">
        <v>172</v>
      </c>
      <c r="D859" s="18">
        <v>3.3415806614791536E-2</v>
      </c>
      <c r="E859" s="1">
        <v>4.8548588092584598E-3</v>
      </c>
    </row>
    <row r="860" spans="1:5" x14ac:dyDescent="0.25">
      <c r="A860" s="1" t="s">
        <v>1677</v>
      </c>
      <c r="B860" s="1" t="s">
        <v>1678</v>
      </c>
      <c r="C860" s="1">
        <v>58</v>
      </c>
      <c r="D860" s="18">
        <v>6.8420393258071061E-2</v>
      </c>
      <c r="E860" s="1">
        <v>4.8548588092584598E-3</v>
      </c>
    </row>
    <row r="861" spans="1:5" x14ac:dyDescent="0.25">
      <c r="A861" s="1" t="s">
        <v>1679</v>
      </c>
      <c r="B861" s="1" t="s">
        <v>1680</v>
      </c>
      <c r="C861" s="1">
        <v>160</v>
      </c>
      <c r="D861" s="18">
        <v>4.1916637636982265E-2</v>
      </c>
      <c r="E861" s="1">
        <v>4.8938049395614103E-3</v>
      </c>
    </row>
    <row r="862" spans="1:5" x14ac:dyDescent="0.25">
      <c r="A862" s="1" t="s">
        <v>1681</v>
      </c>
      <c r="B862" s="1" t="s">
        <v>1682</v>
      </c>
      <c r="C862" s="1">
        <v>9</v>
      </c>
      <c r="D862" s="18">
        <v>0.27581236568320106</v>
      </c>
      <c r="E862" s="1">
        <v>4.8938049395614103E-3</v>
      </c>
    </row>
    <row r="863" spans="1:5" x14ac:dyDescent="0.25">
      <c r="A863" s="1" t="s">
        <v>1683</v>
      </c>
      <c r="B863" s="1" t="s">
        <v>1684</v>
      </c>
      <c r="C863" s="1">
        <v>10</v>
      </c>
      <c r="D863" s="18">
        <v>0.39890292391043103</v>
      </c>
      <c r="E863" s="1">
        <v>4.9251116421589504E-3</v>
      </c>
    </row>
    <row r="864" spans="1:5" x14ac:dyDescent="0.25">
      <c r="A864" s="1" t="s">
        <v>1685</v>
      </c>
      <c r="B864" s="1" t="s">
        <v>1686</v>
      </c>
      <c r="C864" s="1">
        <v>231</v>
      </c>
      <c r="D864" s="18">
        <v>3.2112048026655182E-2</v>
      </c>
      <c r="E864" s="1">
        <v>4.9472014223535896E-3</v>
      </c>
    </row>
    <row r="865" spans="1:5" x14ac:dyDescent="0.25">
      <c r="A865" s="1" t="s">
        <v>1687</v>
      </c>
      <c r="B865" s="1" t="s">
        <v>1688</v>
      </c>
      <c r="C865" s="1">
        <v>186</v>
      </c>
      <c r="D865" s="18">
        <v>3.9975687675279648E-2</v>
      </c>
      <c r="E865" s="1">
        <v>4.9472014223535896E-3</v>
      </c>
    </row>
    <row r="866" spans="1:5" x14ac:dyDescent="0.25">
      <c r="A866" s="1" t="s">
        <v>1689</v>
      </c>
      <c r="B866" s="1" t="s">
        <v>1690</v>
      </c>
      <c r="C866" s="1">
        <v>211</v>
      </c>
      <c r="D866" s="18">
        <v>3.3291015859677045E-2</v>
      </c>
      <c r="E866" s="1">
        <v>4.9728505487573599E-3</v>
      </c>
    </row>
    <row r="867" spans="1:5" x14ac:dyDescent="0.25">
      <c r="A867" s="1" t="s">
        <v>1691</v>
      </c>
      <c r="B867" s="1" t="s">
        <v>1692</v>
      </c>
      <c r="C867" s="1">
        <v>118</v>
      </c>
      <c r="D867" s="18">
        <v>0.17948574272112688</v>
      </c>
      <c r="E867" s="1">
        <v>4.9738754918338297E-3</v>
      </c>
    </row>
    <row r="868" spans="1:5" x14ac:dyDescent="0.25">
      <c r="A868" s="1" t="s">
        <v>1693</v>
      </c>
      <c r="B868" s="1" t="s">
        <v>1694</v>
      </c>
      <c r="C868" s="1">
        <v>83</v>
      </c>
      <c r="D868" s="18">
        <v>6.0160345030962438E-2</v>
      </c>
      <c r="E868" s="1">
        <v>4.9840310195666902E-3</v>
      </c>
    </row>
    <row r="869" spans="1:5" x14ac:dyDescent="0.25">
      <c r="A869" s="1" t="s">
        <v>1695</v>
      </c>
      <c r="B869" s="1" t="s">
        <v>1696</v>
      </c>
      <c r="C869" s="1">
        <v>50</v>
      </c>
      <c r="D869" s="18">
        <v>0.11832449747179911</v>
      </c>
      <c r="E869" s="1">
        <v>5.0035049542991898E-3</v>
      </c>
    </row>
    <row r="870" spans="1:5" x14ac:dyDescent="0.25">
      <c r="A870" s="1" t="s">
        <v>1697</v>
      </c>
      <c r="B870" s="1" t="s">
        <v>1698</v>
      </c>
      <c r="C870" s="1">
        <v>54</v>
      </c>
      <c r="D870" s="18">
        <v>0.12040267798583817</v>
      </c>
      <c r="E870" s="1">
        <v>5.0318656531459401E-3</v>
      </c>
    </row>
    <row r="871" spans="1:5" x14ac:dyDescent="0.25">
      <c r="A871" s="1" t="s">
        <v>1699</v>
      </c>
      <c r="C871" s="1">
        <v>5</v>
      </c>
      <c r="D871" s="18">
        <v>0.76186161564269783</v>
      </c>
      <c r="E871" s="1">
        <v>5.0318656531459401E-3</v>
      </c>
    </row>
    <row r="872" spans="1:5" x14ac:dyDescent="0.25">
      <c r="A872" s="1" t="s">
        <v>1700</v>
      </c>
      <c r="B872" s="1" t="s">
        <v>253</v>
      </c>
      <c r="C872" s="1">
        <v>96</v>
      </c>
      <c r="D872" s="18">
        <v>0.15339178474947926</v>
      </c>
      <c r="E872" s="1">
        <v>5.0612098692234897E-3</v>
      </c>
    </row>
    <row r="873" spans="1:5" x14ac:dyDescent="0.25">
      <c r="A873" s="1" t="s">
        <v>1701</v>
      </c>
      <c r="B873" s="1" t="s">
        <v>1702</v>
      </c>
      <c r="C873" s="1">
        <v>14</v>
      </c>
      <c r="D873" s="18">
        <v>0.19510624428344314</v>
      </c>
      <c r="E873" s="1">
        <v>5.0626891459755697E-3</v>
      </c>
    </row>
    <row r="874" spans="1:5" x14ac:dyDescent="0.25">
      <c r="A874" s="1" t="s">
        <v>1703</v>
      </c>
      <c r="B874" s="1" t="s">
        <v>1704</v>
      </c>
      <c r="C874" s="1">
        <v>6</v>
      </c>
      <c r="D874" s="18">
        <v>-0.71222844347738401</v>
      </c>
      <c r="E874" s="1">
        <v>5.0871371938085797E-3</v>
      </c>
    </row>
    <row r="875" spans="1:5" x14ac:dyDescent="0.25">
      <c r="A875" s="1" t="s">
        <v>1705</v>
      </c>
      <c r="B875" s="1" t="s">
        <v>1706</v>
      </c>
      <c r="C875" s="1">
        <v>37</v>
      </c>
      <c r="D875" s="18">
        <v>9.9140828834236069E-2</v>
      </c>
      <c r="E875" s="1">
        <v>5.0932842201688996E-3</v>
      </c>
    </row>
    <row r="876" spans="1:5" x14ac:dyDescent="0.25">
      <c r="A876" s="1" t="s">
        <v>1707</v>
      </c>
      <c r="B876" s="1" t="s">
        <v>1708</v>
      </c>
      <c r="C876" s="1">
        <v>78</v>
      </c>
      <c r="D876" s="18">
        <v>0.20520602928470447</v>
      </c>
      <c r="E876" s="1">
        <v>5.1004073298592098E-3</v>
      </c>
    </row>
    <row r="877" spans="1:5" x14ac:dyDescent="0.25">
      <c r="A877" s="1" t="s">
        <v>1709</v>
      </c>
      <c r="B877" s="1" t="s">
        <v>1710</v>
      </c>
      <c r="C877" s="1">
        <v>79</v>
      </c>
      <c r="D877" s="18">
        <v>5.6530619955967962E-2</v>
      </c>
      <c r="E877" s="1">
        <v>5.11781260608778E-3</v>
      </c>
    </row>
    <row r="878" spans="1:5" x14ac:dyDescent="0.25">
      <c r="A878" s="1" t="s">
        <v>1711</v>
      </c>
      <c r="B878" s="1" t="s">
        <v>389</v>
      </c>
      <c r="C878" s="1">
        <v>10</v>
      </c>
      <c r="D878" s="18">
        <v>0.58836739677407945</v>
      </c>
      <c r="E878" s="1">
        <v>5.16512473749863E-3</v>
      </c>
    </row>
    <row r="879" spans="1:5" x14ac:dyDescent="0.25">
      <c r="A879" s="1" t="s">
        <v>1712</v>
      </c>
      <c r="C879" s="1">
        <v>38</v>
      </c>
      <c r="D879" s="18">
        <v>0.28874254153089973</v>
      </c>
      <c r="E879" s="1">
        <v>5.1746208543882099E-3</v>
      </c>
    </row>
    <row r="880" spans="1:5" x14ac:dyDescent="0.25">
      <c r="A880" s="1" t="s">
        <v>1713</v>
      </c>
      <c r="B880" s="1" t="s">
        <v>1714</v>
      </c>
      <c r="C880" s="1">
        <v>54</v>
      </c>
      <c r="D880" s="18">
        <v>7.0514821346690293E-2</v>
      </c>
      <c r="E880" s="1">
        <v>5.1851650680336502E-3</v>
      </c>
    </row>
    <row r="881" spans="1:5" x14ac:dyDescent="0.25">
      <c r="A881" s="1" t="s">
        <v>1715</v>
      </c>
      <c r="B881" s="1" t="s">
        <v>1716</v>
      </c>
      <c r="C881" s="1">
        <v>97</v>
      </c>
      <c r="D881" s="18">
        <v>7.5593532539848768E-2</v>
      </c>
      <c r="E881" s="1">
        <v>5.1975077696227003E-3</v>
      </c>
    </row>
    <row r="882" spans="1:5" x14ac:dyDescent="0.25">
      <c r="A882" s="1" t="s">
        <v>1717</v>
      </c>
      <c r="B882" s="1" t="s">
        <v>1718</v>
      </c>
      <c r="C882" s="1">
        <v>14</v>
      </c>
      <c r="D882" s="18">
        <v>0.20408874393772872</v>
      </c>
      <c r="E882" s="1">
        <v>5.1975077696227003E-3</v>
      </c>
    </row>
    <row r="883" spans="1:5" x14ac:dyDescent="0.25">
      <c r="A883" s="1" t="s">
        <v>1719</v>
      </c>
      <c r="B883" s="1" t="s">
        <v>1720</v>
      </c>
      <c r="C883" s="1">
        <v>31</v>
      </c>
      <c r="D883" s="18">
        <v>0.10627694881065693</v>
      </c>
      <c r="E883" s="1">
        <v>5.3286381542225402E-3</v>
      </c>
    </row>
    <row r="884" spans="1:5" x14ac:dyDescent="0.25">
      <c r="A884" s="1" t="s">
        <v>1721</v>
      </c>
      <c r="B884" s="1" t="s">
        <v>1722</v>
      </c>
      <c r="C884" s="1">
        <v>101</v>
      </c>
      <c r="D884" s="18">
        <v>0.12339425427610981</v>
      </c>
      <c r="E884" s="1">
        <v>5.3703418799884699E-3</v>
      </c>
    </row>
    <row r="885" spans="1:5" x14ac:dyDescent="0.25">
      <c r="A885" s="1" t="s">
        <v>1723</v>
      </c>
      <c r="B885" s="1" t="s">
        <v>1724</v>
      </c>
      <c r="C885" s="1">
        <v>113</v>
      </c>
      <c r="D885" s="18">
        <v>5.5104666267627285E-2</v>
      </c>
      <c r="E885" s="1">
        <v>5.4028393935654402E-3</v>
      </c>
    </row>
    <row r="886" spans="1:5" x14ac:dyDescent="0.25">
      <c r="A886" s="1" t="s">
        <v>1725</v>
      </c>
      <c r="B886" s="1" t="s">
        <v>1726</v>
      </c>
      <c r="C886" s="1">
        <v>92</v>
      </c>
      <c r="D886" s="18">
        <v>-3.938867570172757E-2</v>
      </c>
      <c r="E886" s="1">
        <v>5.4374005462170198E-3</v>
      </c>
    </row>
    <row r="887" spans="1:5" x14ac:dyDescent="0.25">
      <c r="A887" s="1" t="s">
        <v>1727</v>
      </c>
      <c r="B887" s="1" t="s">
        <v>1728</v>
      </c>
      <c r="C887" s="1">
        <v>395</v>
      </c>
      <c r="D887" s="18">
        <v>3.4295859881524324E-2</v>
      </c>
      <c r="E887" s="1">
        <v>5.4380409657012801E-3</v>
      </c>
    </row>
    <row r="888" spans="1:5" x14ac:dyDescent="0.25">
      <c r="A888" s="1" t="s">
        <v>1729</v>
      </c>
      <c r="B888" s="1" t="s">
        <v>1730</v>
      </c>
      <c r="C888" s="1">
        <v>7</v>
      </c>
      <c r="D888" s="18">
        <v>0.12846842265712233</v>
      </c>
      <c r="E888" s="1">
        <v>5.4541489892142398E-3</v>
      </c>
    </row>
    <row r="889" spans="1:5" x14ac:dyDescent="0.25">
      <c r="A889" s="1" t="s">
        <v>1731</v>
      </c>
      <c r="B889" s="1" t="s">
        <v>1732</v>
      </c>
      <c r="C889" s="1">
        <v>26</v>
      </c>
      <c r="D889" s="18">
        <v>0.16980942763202592</v>
      </c>
      <c r="E889" s="1">
        <v>5.5073207132357504E-3</v>
      </c>
    </row>
    <row r="890" spans="1:5" x14ac:dyDescent="0.25">
      <c r="A890" s="1" t="s">
        <v>1733</v>
      </c>
      <c r="B890" s="1" t="s">
        <v>1734</v>
      </c>
      <c r="C890" s="1">
        <v>261</v>
      </c>
      <c r="D890" s="18">
        <v>2.807413636387282E-2</v>
      </c>
      <c r="E890" s="1">
        <v>5.5416674381456596E-3</v>
      </c>
    </row>
    <row r="891" spans="1:5" x14ac:dyDescent="0.25">
      <c r="A891" s="1" t="s">
        <v>1735</v>
      </c>
      <c r="B891" s="1" t="s">
        <v>1736</v>
      </c>
      <c r="C891" s="1">
        <v>232</v>
      </c>
      <c r="D891" s="18">
        <v>2.6468051744874637E-2</v>
      </c>
      <c r="E891" s="1">
        <v>5.5684478330758902E-3</v>
      </c>
    </row>
    <row r="892" spans="1:5" x14ac:dyDescent="0.25">
      <c r="A892" s="1" t="s">
        <v>1737</v>
      </c>
      <c r="B892" s="1" t="s">
        <v>1738</v>
      </c>
      <c r="C892" s="1">
        <v>125</v>
      </c>
      <c r="D892" s="18">
        <v>-3.7315307254317157E-2</v>
      </c>
      <c r="E892" s="1">
        <v>5.5816776861842502E-3</v>
      </c>
    </row>
    <row r="893" spans="1:5" x14ac:dyDescent="0.25">
      <c r="A893" s="1" t="s">
        <v>1739</v>
      </c>
      <c r="B893" s="1" t="s">
        <v>1740</v>
      </c>
      <c r="C893" s="1">
        <v>86</v>
      </c>
      <c r="D893" s="18">
        <v>0.6519399840761404</v>
      </c>
      <c r="E893" s="1">
        <v>5.5816776861842502E-3</v>
      </c>
    </row>
    <row r="894" spans="1:5" x14ac:dyDescent="0.25">
      <c r="A894" s="1" t="s">
        <v>1741</v>
      </c>
      <c r="B894" s="1" t="s">
        <v>1742</v>
      </c>
      <c r="C894" s="1">
        <v>28</v>
      </c>
      <c r="D894" s="18">
        <v>-0.2715047390013241</v>
      </c>
      <c r="E894" s="1">
        <v>5.5816776861842502E-3</v>
      </c>
    </row>
    <row r="895" spans="1:5" x14ac:dyDescent="0.25">
      <c r="A895" s="1" t="s">
        <v>1743</v>
      </c>
      <c r="B895" s="1" t="s">
        <v>1744</v>
      </c>
      <c r="C895" s="1">
        <v>9</v>
      </c>
      <c r="D895" s="18">
        <v>-0.53418613906210755</v>
      </c>
      <c r="E895" s="1">
        <v>5.6436720962936898E-3</v>
      </c>
    </row>
    <row r="896" spans="1:5" x14ac:dyDescent="0.25">
      <c r="A896" s="1" t="s">
        <v>1745</v>
      </c>
      <c r="B896" s="1" t="s">
        <v>1746</v>
      </c>
      <c r="C896" s="1">
        <v>289</v>
      </c>
      <c r="D896" s="18">
        <v>2.8114910960445598E-2</v>
      </c>
      <c r="E896" s="1">
        <v>5.6577134057618104E-3</v>
      </c>
    </row>
    <row r="897" spans="1:5" x14ac:dyDescent="0.25">
      <c r="A897" s="1" t="s">
        <v>1747</v>
      </c>
      <c r="B897" s="1" t="s">
        <v>1748</v>
      </c>
      <c r="C897" s="1">
        <v>15</v>
      </c>
      <c r="D897" s="18">
        <v>-0.40871430016115951</v>
      </c>
      <c r="E897" s="1">
        <v>5.6577134057618104E-3</v>
      </c>
    </row>
    <row r="898" spans="1:5" x14ac:dyDescent="0.25">
      <c r="A898" s="1" t="s">
        <v>1749</v>
      </c>
      <c r="B898" s="1" t="s">
        <v>1750</v>
      </c>
      <c r="C898" s="1">
        <v>100</v>
      </c>
      <c r="D898" s="18">
        <v>-9.1497905152217646E-2</v>
      </c>
      <c r="E898" s="1">
        <v>5.6640523876220596E-3</v>
      </c>
    </row>
    <row r="899" spans="1:5" x14ac:dyDescent="0.25">
      <c r="A899" s="1" t="s">
        <v>1751</v>
      </c>
      <c r="B899" s="1" t="s">
        <v>1752</v>
      </c>
      <c r="C899" s="1">
        <v>261</v>
      </c>
      <c r="D899" s="18">
        <v>2.2106191592447141E-2</v>
      </c>
      <c r="E899" s="1">
        <v>5.6739205096984803E-3</v>
      </c>
    </row>
    <row r="900" spans="1:5" x14ac:dyDescent="0.25">
      <c r="A900" s="1" t="s">
        <v>1753</v>
      </c>
      <c r="B900" s="1" t="s">
        <v>1754</v>
      </c>
      <c r="C900" s="1">
        <v>7</v>
      </c>
      <c r="D900" s="18">
        <v>-0.51995040243784763</v>
      </c>
      <c r="E900" s="1">
        <v>5.6739205096984803E-3</v>
      </c>
    </row>
    <row r="901" spans="1:5" x14ac:dyDescent="0.25">
      <c r="A901" s="1" t="s">
        <v>1755</v>
      </c>
      <c r="B901" s="1" t="s">
        <v>1756</v>
      </c>
      <c r="C901" s="1">
        <v>59</v>
      </c>
      <c r="D901" s="18">
        <v>0.16369120545136207</v>
      </c>
      <c r="E901" s="1">
        <v>5.6943778350780801E-3</v>
      </c>
    </row>
    <row r="902" spans="1:5" x14ac:dyDescent="0.25">
      <c r="A902" s="1" t="s">
        <v>1757</v>
      </c>
      <c r="B902" s="1" t="s">
        <v>1758</v>
      </c>
      <c r="C902" s="1">
        <v>106</v>
      </c>
      <c r="D902" s="18">
        <v>-6.8395206254409979E-2</v>
      </c>
      <c r="E902" s="1">
        <v>5.73713089589692E-3</v>
      </c>
    </row>
    <row r="903" spans="1:5" x14ac:dyDescent="0.25">
      <c r="A903" s="1" t="s">
        <v>1759</v>
      </c>
      <c r="B903" s="1" t="s">
        <v>1760</v>
      </c>
      <c r="C903" s="1">
        <v>39</v>
      </c>
      <c r="D903" s="18">
        <v>5.7905602863221002E-2</v>
      </c>
      <c r="E903" s="1">
        <v>5.73713089589692E-3</v>
      </c>
    </row>
    <row r="904" spans="1:5" x14ac:dyDescent="0.25">
      <c r="A904" s="1" t="s">
        <v>1761</v>
      </c>
      <c r="B904" s="1" t="s">
        <v>316</v>
      </c>
      <c r="C904" s="1">
        <v>112</v>
      </c>
      <c r="D904" s="18">
        <v>0.17837959964413799</v>
      </c>
      <c r="E904" s="1">
        <v>5.7553343636770503E-3</v>
      </c>
    </row>
    <row r="905" spans="1:5" x14ac:dyDescent="0.25">
      <c r="A905" s="1" t="s">
        <v>1762</v>
      </c>
      <c r="B905" s="1" t="s">
        <v>1763</v>
      </c>
      <c r="C905" s="1">
        <v>99</v>
      </c>
      <c r="D905" s="18">
        <v>9.4320615953148376E-2</v>
      </c>
      <c r="E905" s="1">
        <v>5.7974157292356703E-3</v>
      </c>
    </row>
    <row r="906" spans="1:5" x14ac:dyDescent="0.25">
      <c r="A906" s="1" t="s">
        <v>1764</v>
      </c>
      <c r="B906" s="1" t="s">
        <v>1765</v>
      </c>
      <c r="C906" s="1">
        <v>30</v>
      </c>
      <c r="D906" s="18">
        <v>-0.17765862249713779</v>
      </c>
      <c r="E906" s="1">
        <v>5.7974157292356703E-3</v>
      </c>
    </row>
    <row r="907" spans="1:5" x14ac:dyDescent="0.25">
      <c r="A907" s="1" t="s">
        <v>1766</v>
      </c>
      <c r="B907" s="1" t="s">
        <v>1767</v>
      </c>
      <c r="C907" s="1">
        <v>84</v>
      </c>
      <c r="D907" s="18">
        <v>5.9711572117706592E-2</v>
      </c>
      <c r="E907" s="1">
        <v>5.8142164514246404E-3</v>
      </c>
    </row>
    <row r="908" spans="1:5" x14ac:dyDescent="0.25">
      <c r="A908" s="1" t="s">
        <v>1768</v>
      </c>
      <c r="B908" s="1" t="s">
        <v>1769</v>
      </c>
      <c r="C908" s="1">
        <v>102</v>
      </c>
      <c r="D908" s="18">
        <v>5.2720363009619776E-2</v>
      </c>
      <c r="E908" s="1">
        <v>5.8257687412949701E-3</v>
      </c>
    </row>
    <row r="909" spans="1:5" x14ac:dyDescent="0.25">
      <c r="A909" s="1" t="s">
        <v>1770</v>
      </c>
      <c r="C909" s="1">
        <v>33</v>
      </c>
      <c r="D909" s="18">
        <v>-0.31090732222198914</v>
      </c>
      <c r="E909" s="1">
        <v>5.9400539372299298E-3</v>
      </c>
    </row>
    <row r="910" spans="1:5" x14ac:dyDescent="0.25">
      <c r="A910" s="1" t="s">
        <v>1771</v>
      </c>
      <c r="B910" s="1" t="s">
        <v>1772</v>
      </c>
      <c r="C910" s="1">
        <v>216</v>
      </c>
      <c r="D910" s="18">
        <v>4.3060447523110341E-2</v>
      </c>
      <c r="E910" s="1">
        <v>6.0057969227887403E-3</v>
      </c>
    </row>
    <row r="911" spans="1:5" x14ac:dyDescent="0.25">
      <c r="A911" s="1" t="s">
        <v>1773</v>
      </c>
      <c r="B911" s="1" t="s">
        <v>1774</v>
      </c>
      <c r="C911" s="1">
        <v>50</v>
      </c>
      <c r="D911" s="18">
        <v>0.14197009236707606</v>
      </c>
      <c r="E911" s="1">
        <v>6.0182647663958302E-3</v>
      </c>
    </row>
    <row r="912" spans="1:5" x14ac:dyDescent="0.25">
      <c r="A912" s="1" t="s">
        <v>1775</v>
      </c>
      <c r="B912" s="1" t="s">
        <v>1776</v>
      </c>
      <c r="C912" s="1">
        <v>33</v>
      </c>
      <c r="D912" s="18">
        <v>0.21101572753361567</v>
      </c>
      <c r="E912" s="1">
        <v>6.0227997183427296E-3</v>
      </c>
    </row>
    <row r="913" spans="1:5" x14ac:dyDescent="0.25">
      <c r="A913" s="1" t="s">
        <v>1777</v>
      </c>
      <c r="B913" s="1" t="s">
        <v>1778</v>
      </c>
      <c r="C913" s="1">
        <v>366</v>
      </c>
      <c r="D913" s="18">
        <v>-2.1904483204629673E-2</v>
      </c>
      <c r="E913" s="1">
        <v>6.0893457284755502E-3</v>
      </c>
    </row>
    <row r="914" spans="1:5" x14ac:dyDescent="0.25">
      <c r="A914" s="1" t="s">
        <v>1779</v>
      </c>
      <c r="B914" s="1" t="s">
        <v>1780</v>
      </c>
      <c r="C914" s="1">
        <v>126</v>
      </c>
      <c r="D914" s="18">
        <v>7.9410991440124271E-2</v>
      </c>
      <c r="E914" s="1">
        <v>6.0893457284755502E-3</v>
      </c>
    </row>
    <row r="915" spans="1:5" x14ac:dyDescent="0.25">
      <c r="A915" s="1" t="s">
        <v>1781</v>
      </c>
      <c r="B915" s="1" t="s">
        <v>1782</v>
      </c>
      <c r="C915" s="1">
        <v>36</v>
      </c>
      <c r="D915" s="18">
        <v>-0.30801759671276746</v>
      </c>
      <c r="E915" s="1">
        <v>6.0966365446025496E-3</v>
      </c>
    </row>
    <row r="916" spans="1:5" x14ac:dyDescent="0.25">
      <c r="A916" s="1" t="s">
        <v>1783</v>
      </c>
      <c r="B916" s="1" t="s">
        <v>1784</v>
      </c>
      <c r="C916" s="1">
        <v>148</v>
      </c>
      <c r="D916" s="18">
        <v>5.7147910071003283E-2</v>
      </c>
      <c r="E916" s="1">
        <v>6.12054276758448E-3</v>
      </c>
    </row>
    <row r="917" spans="1:5" x14ac:dyDescent="0.25">
      <c r="A917" s="1" t="s">
        <v>1785</v>
      </c>
      <c r="B917" s="1" t="s">
        <v>1786</v>
      </c>
      <c r="C917" s="1">
        <v>12</v>
      </c>
      <c r="D917" s="18">
        <v>0.36689172056318481</v>
      </c>
      <c r="E917" s="1">
        <v>6.12054276758448E-3</v>
      </c>
    </row>
    <row r="918" spans="1:5" x14ac:dyDescent="0.25">
      <c r="A918" s="1" t="s">
        <v>1787</v>
      </c>
      <c r="B918" s="1" t="s">
        <v>1788</v>
      </c>
      <c r="C918" s="1">
        <v>56</v>
      </c>
      <c r="D918" s="18">
        <v>0.11344252306865191</v>
      </c>
      <c r="E918" s="1">
        <v>6.2648447700431103E-3</v>
      </c>
    </row>
    <row r="919" spans="1:5" x14ac:dyDescent="0.25">
      <c r="A919" s="1" t="s">
        <v>1789</v>
      </c>
      <c r="B919" s="1" t="s">
        <v>1790</v>
      </c>
      <c r="C919" s="1">
        <v>101</v>
      </c>
      <c r="D919" s="18">
        <v>5.6190967366282304E-2</v>
      </c>
      <c r="E919" s="1">
        <v>6.2728577465869899E-3</v>
      </c>
    </row>
    <row r="920" spans="1:5" x14ac:dyDescent="0.25">
      <c r="A920" s="1" t="s">
        <v>1791</v>
      </c>
      <c r="B920" s="1" t="s">
        <v>471</v>
      </c>
      <c r="C920" s="1">
        <v>25</v>
      </c>
      <c r="D920" s="18">
        <v>-0.18144634086156078</v>
      </c>
      <c r="E920" s="1">
        <v>6.2728577465869899E-3</v>
      </c>
    </row>
    <row r="921" spans="1:5" x14ac:dyDescent="0.25">
      <c r="A921" s="1" t="s">
        <v>1792</v>
      </c>
      <c r="B921" s="1" t="s">
        <v>1793</v>
      </c>
      <c r="C921" s="1">
        <v>106</v>
      </c>
      <c r="D921" s="18">
        <v>6.6832312783461689E-2</v>
      </c>
      <c r="E921" s="1">
        <v>6.34003899567995E-3</v>
      </c>
    </row>
    <row r="922" spans="1:5" x14ac:dyDescent="0.25">
      <c r="A922" s="1" t="s">
        <v>1794</v>
      </c>
      <c r="B922" s="1" t="s">
        <v>1795</v>
      </c>
      <c r="C922" s="1">
        <v>148</v>
      </c>
      <c r="D922" s="18">
        <v>4.7370203317933908E-2</v>
      </c>
      <c r="E922" s="1">
        <v>6.34003899567995E-3</v>
      </c>
    </row>
    <row r="923" spans="1:5" x14ac:dyDescent="0.25">
      <c r="A923" s="1" t="s">
        <v>1796</v>
      </c>
      <c r="B923" s="1" t="s">
        <v>1797</v>
      </c>
      <c r="C923" s="1">
        <v>5</v>
      </c>
      <c r="D923" s="18">
        <v>-0.84214235331946219</v>
      </c>
      <c r="E923" s="1">
        <v>6.3634297337527403E-3</v>
      </c>
    </row>
    <row r="924" spans="1:5" x14ac:dyDescent="0.25">
      <c r="A924" s="1" t="s">
        <v>1798</v>
      </c>
      <c r="B924" s="1" t="s">
        <v>211</v>
      </c>
      <c r="C924" s="1">
        <v>76</v>
      </c>
      <c r="D924" s="18">
        <v>-8.7475673985733152E-2</v>
      </c>
      <c r="E924" s="1">
        <v>6.4448531256366404E-3</v>
      </c>
    </row>
    <row r="925" spans="1:5" x14ac:dyDescent="0.25">
      <c r="A925" s="1" t="s">
        <v>1799</v>
      </c>
      <c r="B925" s="1" t="s">
        <v>1800</v>
      </c>
      <c r="C925" s="1">
        <v>407</v>
      </c>
      <c r="D925" s="18">
        <v>2.6070133084738174E-2</v>
      </c>
      <c r="E925" s="1">
        <v>6.4448531256366404E-3</v>
      </c>
    </row>
    <row r="926" spans="1:5" x14ac:dyDescent="0.25">
      <c r="A926" s="1" t="s">
        <v>1801</v>
      </c>
      <c r="B926" s="1" t="s">
        <v>1802</v>
      </c>
      <c r="C926" s="1">
        <v>517</v>
      </c>
      <c r="D926" s="18">
        <v>2.0530391019889606E-2</v>
      </c>
      <c r="E926" s="1">
        <v>6.51872745981333E-3</v>
      </c>
    </row>
    <row r="927" spans="1:5" x14ac:dyDescent="0.25">
      <c r="A927" s="1" t="s">
        <v>1803</v>
      </c>
      <c r="B927" s="1" t="s">
        <v>424</v>
      </c>
      <c r="C927" s="1">
        <v>495</v>
      </c>
      <c r="D927" s="18">
        <v>3.0505102484911544E-2</v>
      </c>
      <c r="E927" s="1">
        <v>6.51872745981333E-3</v>
      </c>
    </row>
    <row r="928" spans="1:5" x14ac:dyDescent="0.25">
      <c r="A928" s="1" t="s">
        <v>1804</v>
      </c>
      <c r="B928" s="1" t="s">
        <v>1805</v>
      </c>
      <c r="C928" s="1">
        <v>197</v>
      </c>
      <c r="D928" s="18">
        <v>2.4706538498879209E-2</v>
      </c>
      <c r="E928" s="1">
        <v>6.5240376708608503E-3</v>
      </c>
    </row>
    <row r="929" spans="1:5" x14ac:dyDescent="0.25">
      <c r="A929" s="1" t="s">
        <v>1806</v>
      </c>
      <c r="B929" s="1" t="s">
        <v>1807</v>
      </c>
      <c r="C929" s="1">
        <v>215</v>
      </c>
      <c r="D929" s="18">
        <v>-3.2310128741932308E-2</v>
      </c>
      <c r="E929" s="1">
        <v>6.5244603491879296E-3</v>
      </c>
    </row>
    <row r="930" spans="1:5" x14ac:dyDescent="0.25">
      <c r="A930" s="1" t="s">
        <v>1808</v>
      </c>
      <c r="B930" s="1" t="s">
        <v>1809</v>
      </c>
      <c r="C930" s="1">
        <v>100</v>
      </c>
      <c r="D930" s="18">
        <v>6.2265700941293127E-2</v>
      </c>
      <c r="E930" s="1">
        <v>6.5318859359646698E-3</v>
      </c>
    </row>
    <row r="931" spans="1:5" x14ac:dyDescent="0.25">
      <c r="A931" s="1" t="s">
        <v>1810</v>
      </c>
      <c r="B931" s="1" t="s">
        <v>1811</v>
      </c>
      <c r="C931" s="1">
        <v>43</v>
      </c>
      <c r="D931" s="18">
        <v>0.1051828162684724</v>
      </c>
      <c r="E931" s="1">
        <v>6.5729837868113497E-3</v>
      </c>
    </row>
    <row r="932" spans="1:5" x14ac:dyDescent="0.25">
      <c r="A932" s="1" t="s">
        <v>1812</v>
      </c>
      <c r="B932" s="1" t="s">
        <v>1813</v>
      </c>
      <c r="C932" s="1">
        <v>51</v>
      </c>
      <c r="D932" s="18">
        <v>7.6206468270586747E-2</v>
      </c>
      <c r="E932" s="1">
        <v>6.5729837868113497E-3</v>
      </c>
    </row>
    <row r="933" spans="1:5" x14ac:dyDescent="0.25">
      <c r="A933" s="1" t="s">
        <v>1814</v>
      </c>
      <c r="B933" s="1" t="s">
        <v>1815</v>
      </c>
      <c r="C933" s="1">
        <v>158</v>
      </c>
      <c r="D933" s="18">
        <v>3.1745416833894709E-2</v>
      </c>
      <c r="E933" s="1">
        <v>6.6243210915207596E-3</v>
      </c>
    </row>
    <row r="934" spans="1:5" x14ac:dyDescent="0.25">
      <c r="A934" s="1" t="s">
        <v>1816</v>
      </c>
      <c r="B934" s="1" t="s">
        <v>186</v>
      </c>
      <c r="C934" s="1">
        <v>153</v>
      </c>
      <c r="D934" s="18">
        <v>0.10104402262801725</v>
      </c>
      <c r="E934" s="1">
        <v>6.6782256379738503E-3</v>
      </c>
    </row>
    <row r="935" spans="1:5" x14ac:dyDescent="0.25">
      <c r="A935" s="1" t="s">
        <v>1817</v>
      </c>
      <c r="B935" s="1" t="s">
        <v>1818</v>
      </c>
      <c r="C935" s="1">
        <v>51</v>
      </c>
      <c r="D935" s="18">
        <v>0.10352496142313024</v>
      </c>
      <c r="E935" s="1">
        <v>6.7180163738717004E-3</v>
      </c>
    </row>
    <row r="936" spans="1:5" x14ac:dyDescent="0.25">
      <c r="A936" s="1" t="s">
        <v>1819</v>
      </c>
      <c r="B936" s="1" t="s">
        <v>1820</v>
      </c>
      <c r="C936" s="1">
        <v>180</v>
      </c>
      <c r="D936" s="18">
        <v>-6.251014273675734E-2</v>
      </c>
      <c r="E936" s="1">
        <v>6.8164030340439599E-3</v>
      </c>
    </row>
    <row r="937" spans="1:5" x14ac:dyDescent="0.25">
      <c r="A937" s="1" t="s">
        <v>1821</v>
      </c>
      <c r="C937" s="1">
        <v>12</v>
      </c>
      <c r="D937" s="18">
        <v>0.53083230215299604</v>
      </c>
      <c r="E937" s="1">
        <v>6.8223536998621203E-3</v>
      </c>
    </row>
    <row r="938" spans="1:5" x14ac:dyDescent="0.25">
      <c r="A938" s="1" t="s">
        <v>1822</v>
      </c>
      <c r="B938" s="1" t="s">
        <v>1823</v>
      </c>
      <c r="C938" s="1">
        <v>301</v>
      </c>
      <c r="D938" s="18">
        <v>2.8253760669673063E-2</v>
      </c>
      <c r="E938" s="1">
        <v>6.8223536998621203E-3</v>
      </c>
    </row>
    <row r="939" spans="1:5" x14ac:dyDescent="0.25">
      <c r="A939" s="1" t="s">
        <v>1824</v>
      </c>
      <c r="B939" s="1" t="s">
        <v>1825</v>
      </c>
      <c r="C939" s="1">
        <v>331</v>
      </c>
      <c r="D939" s="18">
        <v>-2.4100095537766493E-2</v>
      </c>
      <c r="E939" s="1">
        <v>6.8223536998621203E-3</v>
      </c>
    </row>
    <row r="940" spans="1:5" x14ac:dyDescent="0.25">
      <c r="A940" s="1" t="s">
        <v>1826</v>
      </c>
      <c r="B940" s="1" t="s">
        <v>1827</v>
      </c>
      <c r="C940" s="1">
        <v>18</v>
      </c>
      <c r="D940" s="18">
        <v>0.13561015067826371</v>
      </c>
      <c r="E940" s="1">
        <v>6.8236764711818903E-3</v>
      </c>
    </row>
    <row r="941" spans="1:5" x14ac:dyDescent="0.25">
      <c r="A941" s="1" t="s">
        <v>1828</v>
      </c>
      <c r="B941" s="1" t="s">
        <v>1829</v>
      </c>
      <c r="C941" s="1">
        <v>177</v>
      </c>
      <c r="D941" s="18">
        <v>3.590862311745683E-2</v>
      </c>
      <c r="E941" s="1">
        <v>6.8813780494390697E-3</v>
      </c>
    </row>
    <row r="942" spans="1:5" x14ac:dyDescent="0.25">
      <c r="A942" s="1" t="s">
        <v>1830</v>
      </c>
      <c r="B942" s="1" t="s">
        <v>1831</v>
      </c>
      <c r="C942" s="1">
        <v>5</v>
      </c>
      <c r="D942" s="18">
        <v>0.50004529667057207</v>
      </c>
      <c r="E942" s="1">
        <v>6.8817131604515898E-3</v>
      </c>
    </row>
    <row r="943" spans="1:5" x14ac:dyDescent="0.25">
      <c r="A943" s="1" t="s">
        <v>1832</v>
      </c>
      <c r="C943" s="1">
        <v>20</v>
      </c>
      <c r="D943" s="18">
        <v>0.26921347234439774</v>
      </c>
      <c r="E943" s="1">
        <v>6.9007693205309101E-3</v>
      </c>
    </row>
    <row r="944" spans="1:5" x14ac:dyDescent="0.25">
      <c r="A944" s="1" t="s">
        <v>1833</v>
      </c>
      <c r="B944" s="1" t="s">
        <v>1834</v>
      </c>
      <c r="C944" s="1">
        <v>15</v>
      </c>
      <c r="D944" s="18">
        <v>0.3079047762612363</v>
      </c>
      <c r="E944" s="1">
        <v>6.9007693205309101E-3</v>
      </c>
    </row>
    <row r="945" spans="1:5" x14ac:dyDescent="0.25">
      <c r="A945" s="1" t="s">
        <v>1835</v>
      </c>
      <c r="B945" s="1" t="s">
        <v>1836</v>
      </c>
      <c r="C945" s="1">
        <v>6</v>
      </c>
      <c r="D945" s="18">
        <v>-0.61119034655809956</v>
      </c>
      <c r="E945" s="1">
        <v>6.9142047313963499E-3</v>
      </c>
    </row>
    <row r="946" spans="1:5" x14ac:dyDescent="0.25">
      <c r="A946" s="1" t="s">
        <v>1837</v>
      </c>
      <c r="B946" s="1" t="s">
        <v>1838</v>
      </c>
      <c r="C946" s="1">
        <v>110</v>
      </c>
      <c r="D946" s="18">
        <v>7.1441512521494124E-2</v>
      </c>
      <c r="E946" s="1">
        <v>6.9506244663142102E-3</v>
      </c>
    </row>
    <row r="947" spans="1:5" x14ac:dyDescent="0.25">
      <c r="A947" s="1" t="s">
        <v>1839</v>
      </c>
      <c r="B947" s="1" t="s">
        <v>1840</v>
      </c>
      <c r="C947" s="1">
        <v>808</v>
      </c>
      <c r="D947" s="18">
        <v>2.4007887213661153E-2</v>
      </c>
      <c r="E947" s="1">
        <v>6.95472389237284E-3</v>
      </c>
    </row>
    <row r="948" spans="1:5" x14ac:dyDescent="0.25">
      <c r="A948" s="1" t="s">
        <v>1841</v>
      </c>
      <c r="B948" s="1" t="s">
        <v>1842</v>
      </c>
      <c r="C948" s="1">
        <v>165</v>
      </c>
      <c r="D948" s="18">
        <v>4.0560902525913885E-2</v>
      </c>
      <c r="E948" s="1">
        <v>6.9759498271230198E-3</v>
      </c>
    </row>
    <row r="949" spans="1:5" x14ac:dyDescent="0.25">
      <c r="A949" s="1" t="s">
        <v>1843</v>
      </c>
      <c r="B949" s="1" t="s">
        <v>1844</v>
      </c>
      <c r="C949" s="1">
        <v>122</v>
      </c>
      <c r="D949" s="18">
        <v>4.0944885756374678E-2</v>
      </c>
      <c r="E949" s="1">
        <v>6.9759498271230198E-3</v>
      </c>
    </row>
    <row r="950" spans="1:5" x14ac:dyDescent="0.25">
      <c r="A950" s="1" t="s">
        <v>1845</v>
      </c>
      <c r="C950" s="1">
        <v>16</v>
      </c>
      <c r="D950" s="18">
        <v>0.10460706210697301</v>
      </c>
      <c r="E950" s="1">
        <v>6.9759498271230198E-3</v>
      </c>
    </row>
    <row r="951" spans="1:5" x14ac:dyDescent="0.25">
      <c r="A951" s="1" t="s">
        <v>1846</v>
      </c>
      <c r="B951" s="1" t="s">
        <v>1847</v>
      </c>
      <c r="C951" s="1">
        <v>12</v>
      </c>
      <c r="D951" s="18">
        <v>0.16520312880017649</v>
      </c>
      <c r="E951" s="1">
        <v>6.9759498271230198E-3</v>
      </c>
    </row>
    <row r="952" spans="1:5" x14ac:dyDescent="0.25">
      <c r="A952" s="1" t="s">
        <v>1848</v>
      </c>
      <c r="B952" s="1" t="s">
        <v>1849</v>
      </c>
      <c r="C952" s="1">
        <v>185</v>
      </c>
      <c r="D952" s="18">
        <v>2.5386374935370812E-2</v>
      </c>
      <c r="E952" s="1">
        <v>7.0136177769491697E-3</v>
      </c>
    </row>
    <row r="953" spans="1:5" x14ac:dyDescent="0.25">
      <c r="A953" s="1" t="s">
        <v>1850</v>
      </c>
      <c r="B953" s="1" t="s">
        <v>1851</v>
      </c>
      <c r="C953" s="1">
        <v>162</v>
      </c>
      <c r="D953" s="18">
        <v>5.5755796471642811E-2</v>
      </c>
      <c r="E953" s="1">
        <v>7.0181632955056E-3</v>
      </c>
    </row>
    <row r="954" spans="1:5" x14ac:dyDescent="0.25">
      <c r="A954" s="1" t="s">
        <v>1852</v>
      </c>
      <c r="B954" s="1" t="s">
        <v>1853</v>
      </c>
      <c r="C954" s="1">
        <v>46</v>
      </c>
      <c r="D954" s="18">
        <v>-0.21096323719764817</v>
      </c>
      <c r="E954" s="1">
        <v>7.0382875673119204E-3</v>
      </c>
    </row>
    <row r="955" spans="1:5" x14ac:dyDescent="0.25">
      <c r="A955" s="1" t="s">
        <v>1854</v>
      </c>
      <c r="B955" s="1" t="s">
        <v>1855</v>
      </c>
      <c r="C955" s="1">
        <v>85</v>
      </c>
      <c r="D955" s="18">
        <v>3.5185119862599035E-2</v>
      </c>
      <c r="E955" s="1">
        <v>7.0399107861348897E-3</v>
      </c>
    </row>
    <row r="956" spans="1:5" x14ac:dyDescent="0.25">
      <c r="A956" s="1" t="s">
        <v>1856</v>
      </c>
      <c r="B956" s="1" t="s">
        <v>1857</v>
      </c>
      <c r="C956" s="1">
        <v>101</v>
      </c>
      <c r="D956" s="18">
        <v>6.8379394028590224E-2</v>
      </c>
      <c r="E956" s="1">
        <v>7.04797463501245E-3</v>
      </c>
    </row>
    <row r="957" spans="1:5" x14ac:dyDescent="0.25">
      <c r="A957" s="1" t="s">
        <v>1858</v>
      </c>
      <c r="B957" s="1" t="s">
        <v>1859</v>
      </c>
      <c r="C957" s="1">
        <v>33</v>
      </c>
      <c r="D957" s="18">
        <v>8.7053661226987308E-2</v>
      </c>
      <c r="E957" s="1">
        <v>7.0903782354013603E-3</v>
      </c>
    </row>
    <row r="958" spans="1:5" x14ac:dyDescent="0.25">
      <c r="A958" s="1" t="s">
        <v>1860</v>
      </c>
      <c r="B958" s="1" t="s">
        <v>1861</v>
      </c>
      <c r="C958" s="1">
        <v>12</v>
      </c>
      <c r="D958" s="18">
        <v>-8.5011301355796695E-2</v>
      </c>
      <c r="E958" s="1">
        <v>7.1090795567864302E-3</v>
      </c>
    </row>
    <row r="959" spans="1:5" x14ac:dyDescent="0.25">
      <c r="A959" s="1" t="s">
        <v>1862</v>
      </c>
      <c r="B959" s="1" t="s">
        <v>1863</v>
      </c>
      <c r="C959" s="1">
        <v>55</v>
      </c>
      <c r="D959" s="18">
        <v>0.14420482588409728</v>
      </c>
      <c r="E959" s="1">
        <v>7.1344193264056199E-3</v>
      </c>
    </row>
    <row r="960" spans="1:5" x14ac:dyDescent="0.25">
      <c r="A960" s="1" t="s">
        <v>1864</v>
      </c>
      <c r="B960" s="1" t="s">
        <v>1865</v>
      </c>
      <c r="C960" s="1">
        <v>90</v>
      </c>
      <c r="D960" s="18">
        <v>4.4490983637336064E-2</v>
      </c>
      <c r="E960" s="1">
        <v>7.1344193264056199E-3</v>
      </c>
    </row>
    <row r="961" spans="1:5" x14ac:dyDescent="0.25">
      <c r="A961" s="1" t="s">
        <v>1866</v>
      </c>
      <c r="B961" s="1" t="s">
        <v>1867</v>
      </c>
      <c r="C961" s="1">
        <v>241</v>
      </c>
      <c r="D961" s="18">
        <v>1.9989204790714022E-2</v>
      </c>
      <c r="E961" s="1">
        <v>7.1344193264056199E-3</v>
      </c>
    </row>
    <row r="962" spans="1:5" x14ac:dyDescent="0.25">
      <c r="A962" s="1" t="s">
        <v>1868</v>
      </c>
      <c r="B962" s="1" t="s">
        <v>1869</v>
      </c>
      <c r="C962" s="1">
        <v>53</v>
      </c>
      <c r="D962" s="18">
        <v>6.6219747515972954E-2</v>
      </c>
      <c r="E962" s="1">
        <v>7.1344193264056199E-3</v>
      </c>
    </row>
    <row r="963" spans="1:5" x14ac:dyDescent="0.25">
      <c r="A963" s="1" t="s">
        <v>1870</v>
      </c>
      <c r="B963" s="1" t="s">
        <v>1871</v>
      </c>
      <c r="C963" s="1">
        <v>38</v>
      </c>
      <c r="D963" s="18">
        <v>8.8568470049587691E-2</v>
      </c>
      <c r="E963" s="1">
        <v>7.1450932727506796E-3</v>
      </c>
    </row>
    <row r="964" spans="1:5" x14ac:dyDescent="0.25">
      <c r="A964" s="1" t="s">
        <v>1872</v>
      </c>
      <c r="B964" s="1" t="s">
        <v>1873</v>
      </c>
      <c r="C964" s="1">
        <v>55</v>
      </c>
      <c r="D964" s="18">
        <v>-7.939615647894345E-2</v>
      </c>
      <c r="E964" s="1">
        <v>7.1450932727506796E-3</v>
      </c>
    </row>
    <row r="965" spans="1:5" x14ac:dyDescent="0.25">
      <c r="A965" s="1" t="s">
        <v>1874</v>
      </c>
      <c r="B965" s="1" t="s">
        <v>1875</v>
      </c>
      <c r="C965" s="1">
        <v>269</v>
      </c>
      <c r="D965" s="18">
        <v>-3.9959523496127865E-2</v>
      </c>
      <c r="E965" s="1">
        <v>7.1450932727506796E-3</v>
      </c>
    </row>
    <row r="966" spans="1:5" x14ac:dyDescent="0.25">
      <c r="A966" s="1" t="s">
        <v>1876</v>
      </c>
      <c r="B966" s="1" t="s">
        <v>1877</v>
      </c>
      <c r="C966" s="1">
        <v>53</v>
      </c>
      <c r="D966" s="18">
        <v>5.7359232208075671E-2</v>
      </c>
      <c r="E966" s="1">
        <v>7.1450932727506796E-3</v>
      </c>
    </row>
    <row r="967" spans="1:5" x14ac:dyDescent="0.25">
      <c r="A967" s="1" t="s">
        <v>1878</v>
      </c>
      <c r="B967" s="1" t="s">
        <v>1879</v>
      </c>
      <c r="C967" s="1">
        <v>223</v>
      </c>
      <c r="D967" s="18">
        <v>2.022886590525453E-2</v>
      </c>
      <c r="E967" s="1">
        <v>7.1685063212067104E-3</v>
      </c>
    </row>
    <row r="968" spans="1:5" x14ac:dyDescent="0.25">
      <c r="A968" s="1" t="s">
        <v>1880</v>
      </c>
      <c r="B968" s="1" t="s">
        <v>1881</v>
      </c>
      <c r="C968" s="1">
        <v>95</v>
      </c>
      <c r="D968" s="18">
        <v>4.3496708306970527E-2</v>
      </c>
      <c r="E968" s="1">
        <v>7.1685063212067104E-3</v>
      </c>
    </row>
    <row r="969" spans="1:5" x14ac:dyDescent="0.25">
      <c r="A969" s="1" t="s">
        <v>1882</v>
      </c>
      <c r="B969" s="1" t="s">
        <v>1883</v>
      </c>
      <c r="C969" s="1">
        <v>178</v>
      </c>
      <c r="D969" s="18">
        <v>-1.6112468171091274E-2</v>
      </c>
      <c r="E969" s="1">
        <v>7.1685063212067104E-3</v>
      </c>
    </row>
    <row r="970" spans="1:5" x14ac:dyDescent="0.25">
      <c r="A970" s="1" t="s">
        <v>1884</v>
      </c>
      <c r="B970" s="1" t="s">
        <v>1885</v>
      </c>
      <c r="C970" s="1">
        <v>75</v>
      </c>
      <c r="D970" s="18">
        <v>4.6257691825654257E-2</v>
      </c>
      <c r="E970" s="1">
        <v>7.1962382317282397E-3</v>
      </c>
    </row>
    <row r="971" spans="1:5" x14ac:dyDescent="0.25">
      <c r="A971" s="1" t="s">
        <v>1886</v>
      </c>
      <c r="B971" s="1" t="s">
        <v>1887</v>
      </c>
      <c r="C971" s="1">
        <v>5</v>
      </c>
      <c r="D971" s="18">
        <v>-0.97453378970078819</v>
      </c>
      <c r="E971" s="1">
        <v>7.2013729619359703E-3</v>
      </c>
    </row>
    <row r="972" spans="1:5" x14ac:dyDescent="0.25">
      <c r="A972" s="1" t="s">
        <v>1888</v>
      </c>
      <c r="B972" s="1" t="s">
        <v>1889</v>
      </c>
      <c r="C972" s="1">
        <v>28</v>
      </c>
      <c r="D972" s="18">
        <v>0.11241532905240868</v>
      </c>
      <c r="E972" s="1">
        <v>7.23628393300366E-3</v>
      </c>
    </row>
    <row r="973" spans="1:5" x14ac:dyDescent="0.25">
      <c r="A973" s="1" t="s">
        <v>1890</v>
      </c>
      <c r="B973" s="1" t="s">
        <v>1891</v>
      </c>
      <c r="C973" s="1">
        <v>28</v>
      </c>
      <c r="D973" s="18">
        <v>9.7898597586497688E-2</v>
      </c>
      <c r="E973" s="1">
        <v>7.2501124434328004E-3</v>
      </c>
    </row>
    <row r="974" spans="1:5" x14ac:dyDescent="0.25">
      <c r="A974" s="1" t="s">
        <v>1892</v>
      </c>
      <c r="B974" s="1" t="s">
        <v>1893</v>
      </c>
      <c r="C974" s="1">
        <v>278</v>
      </c>
      <c r="D974" s="18">
        <v>1.8615256969684774E-2</v>
      </c>
      <c r="E974" s="1">
        <v>7.2501643020654299E-3</v>
      </c>
    </row>
    <row r="975" spans="1:5" x14ac:dyDescent="0.25">
      <c r="A975" s="1" t="s">
        <v>1894</v>
      </c>
      <c r="B975" s="1" t="s">
        <v>1895</v>
      </c>
      <c r="C975" s="1">
        <v>23</v>
      </c>
      <c r="D975" s="18">
        <v>-0.28483009658507957</v>
      </c>
      <c r="E975" s="1">
        <v>7.2650168540148502E-3</v>
      </c>
    </row>
    <row r="976" spans="1:5" x14ac:dyDescent="0.25">
      <c r="A976" s="1" t="s">
        <v>1896</v>
      </c>
      <c r="B976" s="1" t="s">
        <v>1897</v>
      </c>
      <c r="C976" s="1">
        <v>341</v>
      </c>
      <c r="D976" s="18">
        <v>2.694125993516645E-2</v>
      </c>
      <c r="E976" s="1">
        <v>7.2955468181239999E-3</v>
      </c>
    </row>
    <row r="977" spans="1:5" x14ac:dyDescent="0.25">
      <c r="A977" s="1" t="s">
        <v>1898</v>
      </c>
      <c r="B977" s="1" t="s">
        <v>1899</v>
      </c>
      <c r="C977" s="1">
        <v>35</v>
      </c>
      <c r="D977" s="18">
        <v>9.6672504131727358E-2</v>
      </c>
      <c r="E977" s="1">
        <v>7.33771838689875E-3</v>
      </c>
    </row>
    <row r="978" spans="1:5" x14ac:dyDescent="0.25">
      <c r="A978" s="1" t="s">
        <v>1900</v>
      </c>
      <c r="B978" s="1" t="s">
        <v>1901</v>
      </c>
      <c r="C978" s="1">
        <v>466</v>
      </c>
      <c r="D978" s="18">
        <v>1.6381255843123985E-2</v>
      </c>
      <c r="E978" s="1">
        <v>7.3502292499040799E-3</v>
      </c>
    </row>
    <row r="979" spans="1:5" x14ac:dyDescent="0.25">
      <c r="A979" s="1" t="s">
        <v>1902</v>
      </c>
      <c r="B979" s="1" t="s">
        <v>1903</v>
      </c>
      <c r="C979" s="1">
        <v>87</v>
      </c>
      <c r="D979" s="18">
        <v>4.9731191060814459E-2</v>
      </c>
      <c r="E979" s="1">
        <v>7.3858812213241799E-3</v>
      </c>
    </row>
    <row r="980" spans="1:5" x14ac:dyDescent="0.25">
      <c r="A980" s="1" t="s">
        <v>1904</v>
      </c>
      <c r="B980" s="1" t="s">
        <v>1905</v>
      </c>
      <c r="C980" s="1">
        <v>13</v>
      </c>
      <c r="D980" s="18">
        <v>0.25829925056662784</v>
      </c>
      <c r="E980" s="1">
        <v>7.4069701376087704E-3</v>
      </c>
    </row>
    <row r="981" spans="1:5" x14ac:dyDescent="0.25">
      <c r="A981" s="1" t="s">
        <v>1906</v>
      </c>
      <c r="B981" s="1" t="s">
        <v>1907</v>
      </c>
      <c r="C981" s="1">
        <v>411</v>
      </c>
      <c r="D981" s="18">
        <v>2.8852463687300205E-2</v>
      </c>
      <c r="E981" s="1">
        <v>7.4123463727567701E-3</v>
      </c>
    </row>
    <row r="982" spans="1:5" x14ac:dyDescent="0.25">
      <c r="A982" s="1" t="s">
        <v>1908</v>
      </c>
      <c r="B982" s="1" t="s">
        <v>1909</v>
      </c>
      <c r="C982" s="1">
        <v>120</v>
      </c>
      <c r="D982" s="18">
        <v>5.6654044228933997E-2</v>
      </c>
      <c r="E982" s="1">
        <v>7.4195685724336002E-3</v>
      </c>
    </row>
    <row r="983" spans="1:5" x14ac:dyDescent="0.25">
      <c r="A983" s="1" t="s">
        <v>1910</v>
      </c>
      <c r="B983" s="1" t="s">
        <v>1911</v>
      </c>
      <c r="C983" s="1">
        <v>34</v>
      </c>
      <c r="D983" s="18">
        <v>9.3518140198083979E-2</v>
      </c>
      <c r="E983" s="1">
        <v>7.4195685724336002E-3</v>
      </c>
    </row>
    <row r="984" spans="1:5" x14ac:dyDescent="0.25">
      <c r="A984" s="1" t="s">
        <v>1912</v>
      </c>
      <c r="B984" s="1" t="s">
        <v>1913</v>
      </c>
      <c r="C984" s="1">
        <v>18</v>
      </c>
      <c r="D984" s="18">
        <v>-0.46649573377041043</v>
      </c>
      <c r="E984" s="1">
        <v>7.4195685724336002E-3</v>
      </c>
    </row>
    <row r="985" spans="1:5" x14ac:dyDescent="0.25">
      <c r="A985" s="1" t="s">
        <v>1914</v>
      </c>
      <c r="B985" s="1" t="s">
        <v>1915</v>
      </c>
      <c r="C985" s="1">
        <v>14</v>
      </c>
      <c r="D985" s="18">
        <v>0.221197824547577</v>
      </c>
      <c r="E985" s="1">
        <v>7.4479381344431002E-3</v>
      </c>
    </row>
    <row r="986" spans="1:5" x14ac:dyDescent="0.25">
      <c r="A986" s="1" t="s">
        <v>1916</v>
      </c>
      <c r="B986" s="1" t="s">
        <v>1917</v>
      </c>
      <c r="C986" s="1">
        <v>45</v>
      </c>
      <c r="D986" s="18">
        <v>0.18983067136448839</v>
      </c>
      <c r="E986" s="1">
        <v>7.4605147564803598E-3</v>
      </c>
    </row>
    <row r="987" spans="1:5" x14ac:dyDescent="0.25">
      <c r="A987" s="1" t="s">
        <v>1918</v>
      </c>
      <c r="B987" s="1" t="s">
        <v>1919</v>
      </c>
      <c r="C987" s="1">
        <v>315</v>
      </c>
      <c r="D987" s="18">
        <v>3.0565364828409547E-2</v>
      </c>
      <c r="E987" s="1">
        <v>7.47688549142826E-3</v>
      </c>
    </row>
    <row r="988" spans="1:5" x14ac:dyDescent="0.25">
      <c r="A988" s="1" t="s">
        <v>1920</v>
      </c>
      <c r="C988" s="1">
        <v>6</v>
      </c>
      <c r="D988" s="18">
        <v>4.5671293074264678</v>
      </c>
      <c r="E988" s="1">
        <v>7.5231338459372903E-3</v>
      </c>
    </row>
    <row r="989" spans="1:5" x14ac:dyDescent="0.25">
      <c r="A989" s="1" t="s">
        <v>1921</v>
      </c>
      <c r="B989" s="1" t="s">
        <v>1922</v>
      </c>
      <c r="C989" s="1">
        <v>100</v>
      </c>
      <c r="D989" s="18">
        <v>7.4341106856775974E-2</v>
      </c>
      <c r="E989" s="1">
        <v>7.5912413253958399E-3</v>
      </c>
    </row>
    <row r="990" spans="1:5" x14ac:dyDescent="0.25">
      <c r="A990" s="1" t="s">
        <v>1923</v>
      </c>
      <c r="B990" s="1" t="s">
        <v>1924</v>
      </c>
      <c r="C990" s="1">
        <v>162</v>
      </c>
      <c r="D990" s="18">
        <v>2.7031824619863434E-2</v>
      </c>
      <c r="E990" s="1">
        <v>7.6622358223252598E-3</v>
      </c>
    </row>
    <row r="991" spans="1:5" x14ac:dyDescent="0.25">
      <c r="A991" s="1" t="s">
        <v>1925</v>
      </c>
      <c r="B991" s="1" t="s">
        <v>1926</v>
      </c>
      <c r="C991" s="1">
        <v>136</v>
      </c>
      <c r="D991" s="18">
        <v>4.1448294919191143E-2</v>
      </c>
      <c r="E991" s="1">
        <v>7.6757000448191602E-3</v>
      </c>
    </row>
    <row r="992" spans="1:5" x14ac:dyDescent="0.25">
      <c r="A992" s="1" t="s">
        <v>1927</v>
      </c>
      <c r="B992" s="1" t="s">
        <v>1928</v>
      </c>
      <c r="C992" s="1">
        <v>18</v>
      </c>
      <c r="D992" s="18">
        <v>0.68971707074055866</v>
      </c>
      <c r="E992" s="1">
        <v>7.6849313812206903E-3</v>
      </c>
    </row>
    <row r="993" spans="1:5" x14ac:dyDescent="0.25">
      <c r="A993" s="1" t="s">
        <v>1929</v>
      </c>
      <c r="B993" s="1" t="s">
        <v>1930</v>
      </c>
      <c r="C993" s="1">
        <v>59</v>
      </c>
      <c r="D993" s="18">
        <v>0.13357177136056253</v>
      </c>
      <c r="E993" s="1">
        <v>7.6917595233688702E-3</v>
      </c>
    </row>
    <row r="994" spans="1:5" x14ac:dyDescent="0.25">
      <c r="A994" s="1" t="s">
        <v>1931</v>
      </c>
      <c r="B994" s="1" t="s">
        <v>1932</v>
      </c>
      <c r="C994" s="1">
        <v>81</v>
      </c>
      <c r="D994" s="18">
        <v>0.14393946958939494</v>
      </c>
      <c r="E994" s="1">
        <v>7.6917595233688702E-3</v>
      </c>
    </row>
    <row r="995" spans="1:5" x14ac:dyDescent="0.25">
      <c r="A995" s="1" t="s">
        <v>1933</v>
      </c>
      <c r="B995" s="1" t="s">
        <v>1934</v>
      </c>
      <c r="C995" s="1">
        <v>22</v>
      </c>
      <c r="D995" s="18">
        <v>0.14104679269669146</v>
      </c>
      <c r="E995" s="1">
        <v>7.7057493910222099E-3</v>
      </c>
    </row>
    <row r="996" spans="1:5" x14ac:dyDescent="0.25">
      <c r="A996" s="1" t="s">
        <v>1935</v>
      </c>
      <c r="B996" s="1" t="s">
        <v>1936</v>
      </c>
      <c r="C996" s="1">
        <v>50</v>
      </c>
      <c r="D996" s="18">
        <v>-0.28201255610536508</v>
      </c>
      <c r="E996" s="1">
        <v>7.7057493910222099E-3</v>
      </c>
    </row>
    <row r="997" spans="1:5" x14ac:dyDescent="0.25">
      <c r="A997" s="1" t="s">
        <v>1937</v>
      </c>
      <c r="B997" s="1" t="s">
        <v>1938</v>
      </c>
      <c r="C997" s="1">
        <v>32</v>
      </c>
      <c r="D997" s="18">
        <v>0.22591161757658776</v>
      </c>
      <c r="E997" s="1">
        <v>7.7089606292143203E-3</v>
      </c>
    </row>
    <row r="998" spans="1:5" x14ac:dyDescent="0.25">
      <c r="A998" s="1" t="s">
        <v>1939</v>
      </c>
      <c r="B998" s="1" t="s">
        <v>1940</v>
      </c>
      <c r="C998" s="1">
        <v>72</v>
      </c>
      <c r="D998" s="18">
        <v>5.6280763705930978E-2</v>
      </c>
      <c r="E998" s="1">
        <v>7.7983389084905997E-3</v>
      </c>
    </row>
    <row r="999" spans="1:5" x14ac:dyDescent="0.25">
      <c r="A999" s="1" t="s">
        <v>1941</v>
      </c>
      <c r="B999" s="1" t="s">
        <v>1942</v>
      </c>
      <c r="C999" s="1">
        <v>252</v>
      </c>
      <c r="D999" s="18">
        <v>3.2199485350041482E-2</v>
      </c>
      <c r="E999" s="1">
        <v>7.8059761452430399E-3</v>
      </c>
    </row>
    <row r="1000" spans="1:5" x14ac:dyDescent="0.25">
      <c r="A1000" s="1" t="s">
        <v>1943</v>
      </c>
      <c r="B1000" s="1" t="s">
        <v>1944</v>
      </c>
      <c r="C1000" s="1">
        <v>269</v>
      </c>
      <c r="D1000" s="18">
        <v>2.5675060831872609E-2</v>
      </c>
      <c r="E1000" s="1">
        <v>7.8083497783483901E-3</v>
      </c>
    </row>
    <row r="1001" spans="1:5" x14ac:dyDescent="0.25">
      <c r="A1001" s="1" t="s">
        <v>1945</v>
      </c>
      <c r="B1001" s="1" t="s">
        <v>1946</v>
      </c>
      <c r="C1001" s="1">
        <v>122</v>
      </c>
      <c r="D1001" s="18">
        <v>5.9309882660080256E-2</v>
      </c>
      <c r="E1001" s="1">
        <v>7.8284352922963606E-3</v>
      </c>
    </row>
    <row r="1002" spans="1:5" x14ac:dyDescent="0.25">
      <c r="A1002" s="1" t="s">
        <v>1947</v>
      </c>
      <c r="B1002" s="1" t="s">
        <v>1948</v>
      </c>
      <c r="C1002" s="1">
        <v>66</v>
      </c>
      <c r="D1002" s="18">
        <v>7.9116892748744866E-2</v>
      </c>
      <c r="E1002" s="1">
        <v>7.8317041782694895E-3</v>
      </c>
    </row>
    <row r="1003" spans="1:5" x14ac:dyDescent="0.25">
      <c r="A1003" s="1" t="s">
        <v>1949</v>
      </c>
      <c r="B1003" s="1" t="s">
        <v>1950</v>
      </c>
      <c r="C1003" s="1">
        <v>67</v>
      </c>
      <c r="D1003" s="18">
        <v>7.0831194585320764E-2</v>
      </c>
      <c r="E1003" s="1">
        <v>7.8317041782694895E-3</v>
      </c>
    </row>
    <row r="1004" spans="1:5" x14ac:dyDescent="0.25">
      <c r="A1004" s="1" t="s">
        <v>1951</v>
      </c>
      <c r="B1004" s="1" t="s">
        <v>1952</v>
      </c>
      <c r="C1004" s="1">
        <v>51</v>
      </c>
      <c r="D1004" s="18">
        <v>0.10860190452689862</v>
      </c>
      <c r="E1004" s="1">
        <v>7.8317768447090097E-3</v>
      </c>
    </row>
    <row r="1005" spans="1:5" x14ac:dyDescent="0.25">
      <c r="A1005" s="1" t="s">
        <v>1953</v>
      </c>
      <c r="B1005" s="1" t="s">
        <v>1954</v>
      </c>
      <c r="C1005" s="1">
        <v>94</v>
      </c>
      <c r="D1005" s="18">
        <v>-7.6122682927550561E-2</v>
      </c>
      <c r="E1005" s="1">
        <v>7.8568634717641698E-3</v>
      </c>
    </row>
    <row r="1006" spans="1:5" x14ac:dyDescent="0.25">
      <c r="A1006" s="1" t="s">
        <v>1955</v>
      </c>
      <c r="B1006" s="1" t="s">
        <v>483</v>
      </c>
      <c r="C1006" s="1">
        <v>6</v>
      </c>
      <c r="D1006" s="18">
        <v>0.66989656729779756</v>
      </c>
      <c r="E1006" s="1">
        <v>7.8761796166528595E-3</v>
      </c>
    </row>
    <row r="1007" spans="1:5" x14ac:dyDescent="0.25">
      <c r="A1007" s="1" t="s">
        <v>1956</v>
      </c>
      <c r="B1007" s="1" t="s">
        <v>186</v>
      </c>
      <c r="C1007" s="1">
        <v>279</v>
      </c>
      <c r="D1007" s="18">
        <v>3.0648109343268785E-2</v>
      </c>
      <c r="E1007" s="1">
        <v>7.9655847381248594E-3</v>
      </c>
    </row>
    <row r="1008" spans="1:5" x14ac:dyDescent="0.25">
      <c r="A1008" s="1" t="s">
        <v>1957</v>
      </c>
      <c r="B1008" s="1" t="s">
        <v>1958</v>
      </c>
      <c r="C1008" s="1">
        <v>5</v>
      </c>
      <c r="D1008" s="18">
        <v>0.88179761049405525</v>
      </c>
      <c r="E1008" s="1">
        <v>7.9819137761339802E-3</v>
      </c>
    </row>
    <row r="1009" spans="1:5" x14ac:dyDescent="0.25">
      <c r="A1009" s="1" t="s">
        <v>1959</v>
      </c>
      <c r="B1009" s="1" t="s">
        <v>1960</v>
      </c>
      <c r="C1009" s="1">
        <v>109</v>
      </c>
      <c r="D1009" s="18">
        <v>5.5820795336599845E-2</v>
      </c>
      <c r="E1009" s="1">
        <v>8.0414453929337406E-3</v>
      </c>
    </row>
    <row r="1010" spans="1:5" x14ac:dyDescent="0.25">
      <c r="A1010" s="1" t="s">
        <v>1961</v>
      </c>
      <c r="B1010" s="1" t="s">
        <v>1962</v>
      </c>
      <c r="C1010" s="1">
        <v>92</v>
      </c>
      <c r="D1010" s="18">
        <v>-7.5727134196835313E-2</v>
      </c>
      <c r="E1010" s="1">
        <v>8.0754216719822903E-3</v>
      </c>
    </row>
    <row r="1011" spans="1:5" x14ac:dyDescent="0.25">
      <c r="A1011" s="1" t="s">
        <v>1963</v>
      </c>
      <c r="C1011" s="1">
        <v>15</v>
      </c>
      <c r="D1011" s="18">
        <v>-0.53807978105659937</v>
      </c>
      <c r="E1011" s="1">
        <v>8.0754216719822903E-3</v>
      </c>
    </row>
    <row r="1012" spans="1:5" x14ac:dyDescent="0.25">
      <c r="A1012" s="1" t="s">
        <v>1964</v>
      </c>
      <c r="B1012" s="1" t="s">
        <v>1965</v>
      </c>
      <c r="C1012" s="1">
        <v>177</v>
      </c>
      <c r="D1012" s="18">
        <v>1.9931839217884762E-2</v>
      </c>
      <c r="E1012" s="1">
        <v>8.1000984650618398E-3</v>
      </c>
    </row>
    <row r="1013" spans="1:5" x14ac:dyDescent="0.25">
      <c r="A1013" s="1" t="s">
        <v>1966</v>
      </c>
      <c r="B1013" s="1" t="s">
        <v>1967</v>
      </c>
      <c r="C1013" s="1">
        <v>37</v>
      </c>
      <c r="D1013" s="18">
        <v>8.2806882576035912E-2</v>
      </c>
      <c r="E1013" s="1">
        <v>8.1254078187663701E-3</v>
      </c>
    </row>
    <row r="1014" spans="1:5" x14ac:dyDescent="0.25">
      <c r="A1014" s="1" t="s">
        <v>1968</v>
      </c>
      <c r="B1014" s="1" t="s">
        <v>1969</v>
      </c>
      <c r="C1014" s="1">
        <v>22</v>
      </c>
      <c r="D1014" s="18">
        <v>0.31346727463396851</v>
      </c>
      <c r="E1014" s="1">
        <v>8.1737150521755206E-3</v>
      </c>
    </row>
    <row r="1015" spans="1:5" x14ac:dyDescent="0.25">
      <c r="A1015" s="1" t="s">
        <v>1970</v>
      </c>
      <c r="B1015" s="1" t="s">
        <v>1971</v>
      </c>
      <c r="C1015" s="1">
        <v>35</v>
      </c>
      <c r="D1015" s="18">
        <v>0.12972062582417462</v>
      </c>
      <c r="E1015" s="1">
        <v>8.1876877098758793E-3</v>
      </c>
    </row>
    <row r="1016" spans="1:5" x14ac:dyDescent="0.25">
      <c r="A1016" s="1" t="s">
        <v>1972</v>
      </c>
      <c r="B1016" s="1" t="s">
        <v>1973</v>
      </c>
      <c r="C1016" s="1">
        <v>81</v>
      </c>
      <c r="D1016" s="18">
        <v>4.6821221794376866E-2</v>
      </c>
      <c r="E1016" s="1">
        <v>8.1876877098758793E-3</v>
      </c>
    </row>
    <row r="1017" spans="1:5" x14ac:dyDescent="0.25">
      <c r="A1017" s="1" t="s">
        <v>1974</v>
      </c>
      <c r="B1017" s="1" t="s">
        <v>1975</v>
      </c>
      <c r="C1017" s="1">
        <v>80</v>
      </c>
      <c r="D1017" s="18">
        <v>-0.15969149817444461</v>
      </c>
      <c r="E1017" s="1">
        <v>8.2643169337240797E-3</v>
      </c>
    </row>
    <row r="1018" spans="1:5" x14ac:dyDescent="0.25">
      <c r="A1018" s="1" t="s">
        <v>1976</v>
      </c>
      <c r="B1018" s="1" t="s">
        <v>1977</v>
      </c>
      <c r="C1018" s="1">
        <v>10</v>
      </c>
      <c r="D1018" s="18">
        <v>-0.31121586872770979</v>
      </c>
      <c r="E1018" s="1">
        <v>8.2643169337240797E-3</v>
      </c>
    </row>
    <row r="1019" spans="1:5" x14ac:dyDescent="0.25">
      <c r="A1019" s="1" t="s">
        <v>1978</v>
      </c>
      <c r="B1019" s="1" t="s">
        <v>1979</v>
      </c>
      <c r="C1019" s="1">
        <v>83</v>
      </c>
      <c r="D1019" s="18">
        <v>6.3146254947263752E-2</v>
      </c>
      <c r="E1019" s="1">
        <v>8.2643169337240797E-3</v>
      </c>
    </row>
    <row r="1020" spans="1:5" x14ac:dyDescent="0.25">
      <c r="A1020" s="1" t="s">
        <v>1980</v>
      </c>
      <c r="B1020" s="1" t="s">
        <v>1981</v>
      </c>
      <c r="C1020" s="1">
        <v>325</v>
      </c>
      <c r="D1020" s="18">
        <v>4.4914906292207464E-2</v>
      </c>
      <c r="E1020" s="1">
        <v>8.2643169337240797E-3</v>
      </c>
    </row>
    <row r="1021" spans="1:5" x14ac:dyDescent="0.25">
      <c r="A1021" s="1" t="s">
        <v>1982</v>
      </c>
      <c r="B1021" s="1" t="s">
        <v>367</v>
      </c>
      <c r="C1021" s="1">
        <v>24</v>
      </c>
      <c r="D1021" s="18">
        <v>9.5852335072729361E-2</v>
      </c>
      <c r="E1021" s="1">
        <v>8.2643169337240797E-3</v>
      </c>
    </row>
    <row r="1022" spans="1:5" x14ac:dyDescent="0.25">
      <c r="A1022" s="1" t="s">
        <v>1983</v>
      </c>
      <c r="B1022" s="1" t="s">
        <v>1984</v>
      </c>
      <c r="C1022" s="1">
        <v>105</v>
      </c>
      <c r="D1022" s="18">
        <v>0.12488113456567611</v>
      </c>
      <c r="E1022" s="1">
        <v>8.2643169337240797E-3</v>
      </c>
    </row>
    <row r="1023" spans="1:5" x14ac:dyDescent="0.25">
      <c r="A1023" s="1" t="s">
        <v>1985</v>
      </c>
      <c r="B1023" s="1" t="s">
        <v>1986</v>
      </c>
      <c r="C1023" s="1">
        <v>494</v>
      </c>
      <c r="D1023" s="18">
        <v>1.9784607918835927E-2</v>
      </c>
      <c r="E1023" s="1">
        <v>8.2868665705680203E-3</v>
      </c>
    </row>
    <row r="1024" spans="1:5" x14ac:dyDescent="0.25">
      <c r="A1024" s="1" t="s">
        <v>1987</v>
      </c>
      <c r="B1024" s="1" t="s">
        <v>1988</v>
      </c>
      <c r="C1024" s="1">
        <v>157</v>
      </c>
      <c r="D1024" s="18">
        <v>2.6219141101378105E-2</v>
      </c>
      <c r="E1024" s="1">
        <v>8.2868665705680203E-3</v>
      </c>
    </row>
    <row r="1025" spans="1:5" x14ac:dyDescent="0.25">
      <c r="A1025" s="1" t="s">
        <v>1989</v>
      </c>
      <c r="B1025" s="1" t="s">
        <v>424</v>
      </c>
      <c r="C1025" s="1">
        <v>120</v>
      </c>
      <c r="D1025" s="18">
        <v>-0.16759056609358927</v>
      </c>
      <c r="E1025" s="1">
        <v>8.2891319098079095E-3</v>
      </c>
    </row>
    <row r="1026" spans="1:5" x14ac:dyDescent="0.25">
      <c r="A1026" s="1" t="s">
        <v>1990</v>
      </c>
      <c r="B1026" s="1" t="s">
        <v>1991</v>
      </c>
      <c r="C1026" s="1">
        <v>8</v>
      </c>
      <c r="D1026" s="18">
        <v>0.59770105129733209</v>
      </c>
      <c r="E1026" s="1">
        <v>8.3414139210013505E-3</v>
      </c>
    </row>
    <row r="1027" spans="1:5" x14ac:dyDescent="0.25">
      <c r="A1027" s="1" t="s">
        <v>1992</v>
      </c>
      <c r="B1027" s="1" t="s">
        <v>1993</v>
      </c>
      <c r="C1027" s="1">
        <v>21</v>
      </c>
      <c r="D1027" s="18">
        <v>0.13815724312119604</v>
      </c>
      <c r="E1027" s="1">
        <v>8.3414139210013505E-3</v>
      </c>
    </row>
    <row r="1028" spans="1:5" x14ac:dyDescent="0.25">
      <c r="A1028" s="1" t="s">
        <v>1994</v>
      </c>
      <c r="B1028" s="1" t="s">
        <v>1995</v>
      </c>
      <c r="C1028" s="1">
        <v>8</v>
      </c>
      <c r="D1028" s="18">
        <v>-0.85413711009749982</v>
      </c>
      <c r="E1028" s="1">
        <v>8.3800349859353192E-3</v>
      </c>
    </row>
    <row r="1029" spans="1:5" x14ac:dyDescent="0.25">
      <c r="A1029" s="1" t="s">
        <v>1996</v>
      </c>
      <c r="B1029" s="1" t="s">
        <v>1997</v>
      </c>
      <c r="C1029" s="1">
        <v>41</v>
      </c>
      <c r="D1029" s="18">
        <v>9.1465416787295528E-2</v>
      </c>
      <c r="E1029" s="1">
        <v>8.3910313443964699E-3</v>
      </c>
    </row>
    <row r="1030" spans="1:5" x14ac:dyDescent="0.25">
      <c r="A1030" s="1" t="s">
        <v>1998</v>
      </c>
      <c r="B1030" s="1" t="s">
        <v>1999</v>
      </c>
      <c r="C1030" s="1">
        <v>280</v>
      </c>
      <c r="D1030" s="18">
        <v>-2.1304209377111343E-2</v>
      </c>
      <c r="E1030" s="1">
        <v>8.3910313443964699E-3</v>
      </c>
    </row>
    <row r="1031" spans="1:5" x14ac:dyDescent="0.25">
      <c r="A1031" s="1" t="s">
        <v>2000</v>
      </c>
      <c r="B1031" s="1" t="s">
        <v>2001</v>
      </c>
      <c r="C1031" s="1">
        <v>254</v>
      </c>
      <c r="D1031" s="18">
        <v>4.1797254413426028E-2</v>
      </c>
      <c r="E1031" s="1">
        <v>8.4054575450670903E-3</v>
      </c>
    </row>
    <row r="1032" spans="1:5" x14ac:dyDescent="0.25">
      <c r="A1032" s="1" t="s">
        <v>2002</v>
      </c>
      <c r="B1032" s="1" t="s">
        <v>2003</v>
      </c>
      <c r="C1032" s="1">
        <v>211</v>
      </c>
      <c r="D1032" s="18">
        <v>3.3188619549451362E-2</v>
      </c>
      <c r="E1032" s="1">
        <v>8.4403964795428197E-3</v>
      </c>
    </row>
    <row r="1033" spans="1:5" x14ac:dyDescent="0.25">
      <c r="A1033" s="1" t="s">
        <v>2004</v>
      </c>
      <c r="B1033" s="1" t="s">
        <v>2005</v>
      </c>
      <c r="C1033" s="1">
        <v>27</v>
      </c>
      <c r="D1033" s="18">
        <v>0.10288284858015129</v>
      </c>
      <c r="E1033" s="1">
        <v>8.4592338689051406E-3</v>
      </c>
    </row>
    <row r="1034" spans="1:5" x14ac:dyDescent="0.25">
      <c r="A1034" s="1" t="s">
        <v>2006</v>
      </c>
      <c r="B1034" s="1" t="s">
        <v>2007</v>
      </c>
      <c r="C1034" s="1">
        <v>13</v>
      </c>
      <c r="D1034" s="18">
        <v>0.64319372800206065</v>
      </c>
      <c r="E1034" s="1">
        <v>8.6198233780637908E-3</v>
      </c>
    </row>
    <row r="1035" spans="1:5" x14ac:dyDescent="0.25">
      <c r="A1035" s="1" t="s">
        <v>2008</v>
      </c>
      <c r="B1035" s="1" t="s">
        <v>2009</v>
      </c>
      <c r="C1035" s="1">
        <v>16</v>
      </c>
      <c r="D1035" s="18">
        <v>0.17904194754461342</v>
      </c>
      <c r="E1035" s="1">
        <v>8.6503083677045307E-3</v>
      </c>
    </row>
    <row r="1036" spans="1:5" x14ac:dyDescent="0.25">
      <c r="A1036" s="1" t="s">
        <v>2010</v>
      </c>
      <c r="B1036" s="1" t="s">
        <v>2011</v>
      </c>
      <c r="C1036" s="1">
        <v>28</v>
      </c>
      <c r="D1036" s="18">
        <v>8.6331824329206844E-2</v>
      </c>
      <c r="E1036" s="1">
        <v>8.6503083677045307E-3</v>
      </c>
    </row>
    <row r="1037" spans="1:5" x14ac:dyDescent="0.25">
      <c r="A1037" s="1" t="s">
        <v>2012</v>
      </c>
      <c r="B1037" s="1" t="s">
        <v>2013</v>
      </c>
      <c r="C1037" s="1">
        <v>98</v>
      </c>
      <c r="D1037" s="18">
        <v>-5.6352757958301927E-2</v>
      </c>
      <c r="E1037" s="1">
        <v>8.6503083677045307E-3</v>
      </c>
    </row>
    <row r="1038" spans="1:5" x14ac:dyDescent="0.25">
      <c r="A1038" s="1" t="s">
        <v>2014</v>
      </c>
      <c r="C1038" s="1">
        <v>20</v>
      </c>
      <c r="D1038" s="18">
        <v>0.27498155952830361</v>
      </c>
      <c r="E1038" s="1">
        <v>8.6503083677045307E-3</v>
      </c>
    </row>
    <row r="1039" spans="1:5" x14ac:dyDescent="0.25">
      <c r="A1039" s="1" t="s">
        <v>2015</v>
      </c>
      <c r="B1039" s="1" t="s">
        <v>2016</v>
      </c>
      <c r="C1039" s="1">
        <v>43</v>
      </c>
      <c r="D1039" s="18">
        <v>-6.9550585293390713E-2</v>
      </c>
      <c r="E1039" s="1">
        <v>8.6503083677045307E-3</v>
      </c>
    </row>
    <row r="1040" spans="1:5" x14ac:dyDescent="0.25">
      <c r="A1040" s="1" t="s">
        <v>2017</v>
      </c>
      <c r="B1040" s="1" t="s">
        <v>2018</v>
      </c>
      <c r="C1040" s="1">
        <v>124</v>
      </c>
      <c r="D1040" s="18">
        <v>-4.3899710650916572E-2</v>
      </c>
      <c r="E1040" s="1">
        <v>8.7190445621202206E-3</v>
      </c>
    </row>
    <row r="1041" spans="1:5" x14ac:dyDescent="0.25">
      <c r="A1041" s="1" t="s">
        <v>2019</v>
      </c>
      <c r="B1041" s="1" t="s">
        <v>2020</v>
      </c>
      <c r="C1041" s="1">
        <v>355</v>
      </c>
      <c r="D1041" s="18">
        <v>1.6547955551431581E-2</v>
      </c>
      <c r="E1041" s="1">
        <v>8.72782237565101E-3</v>
      </c>
    </row>
    <row r="1042" spans="1:5" x14ac:dyDescent="0.25">
      <c r="A1042" s="1" t="s">
        <v>2021</v>
      </c>
      <c r="B1042" s="1" t="s">
        <v>2022</v>
      </c>
      <c r="C1042" s="1">
        <v>34</v>
      </c>
      <c r="D1042" s="18">
        <v>0.11689499606756563</v>
      </c>
      <c r="E1042" s="1">
        <v>8.7483035047760793E-3</v>
      </c>
    </row>
    <row r="1043" spans="1:5" x14ac:dyDescent="0.25">
      <c r="A1043" s="1" t="s">
        <v>2023</v>
      </c>
      <c r="B1043" s="1" t="s">
        <v>2024</v>
      </c>
      <c r="C1043" s="1">
        <v>109</v>
      </c>
      <c r="D1043" s="18">
        <v>0.11398696613826245</v>
      </c>
      <c r="E1043" s="1">
        <v>8.7483035047760793E-3</v>
      </c>
    </row>
    <row r="1044" spans="1:5" x14ac:dyDescent="0.25">
      <c r="A1044" s="1" t="s">
        <v>2025</v>
      </c>
      <c r="B1044" s="1" t="s">
        <v>2026</v>
      </c>
      <c r="C1044" s="1">
        <v>10</v>
      </c>
      <c r="D1044" s="18">
        <v>0.35888476890223253</v>
      </c>
      <c r="E1044" s="1">
        <v>8.7558781955983309E-3</v>
      </c>
    </row>
    <row r="1045" spans="1:5" x14ac:dyDescent="0.25">
      <c r="A1045" s="1" t="s">
        <v>2027</v>
      </c>
      <c r="B1045" s="1" t="s">
        <v>86</v>
      </c>
      <c r="C1045" s="1">
        <v>83</v>
      </c>
      <c r="D1045" s="18">
        <v>8.6455391211777866E-2</v>
      </c>
      <c r="E1045" s="1">
        <v>8.7885267380086295E-3</v>
      </c>
    </row>
    <row r="1046" spans="1:5" x14ac:dyDescent="0.25">
      <c r="A1046" s="1" t="s">
        <v>2028</v>
      </c>
      <c r="B1046" s="1" t="s">
        <v>2029</v>
      </c>
      <c r="C1046" s="1">
        <v>52</v>
      </c>
      <c r="D1046" s="18">
        <v>5.7443181151632314E-2</v>
      </c>
      <c r="E1046" s="1">
        <v>8.7964777605365509E-3</v>
      </c>
    </row>
    <row r="1047" spans="1:5" x14ac:dyDescent="0.25">
      <c r="A1047" s="1" t="s">
        <v>2030</v>
      </c>
      <c r="B1047" s="1" t="s">
        <v>2031</v>
      </c>
      <c r="C1047" s="1">
        <v>75</v>
      </c>
      <c r="D1047" s="18">
        <v>0.11247239730287778</v>
      </c>
      <c r="E1047" s="1">
        <v>8.84090212146235E-3</v>
      </c>
    </row>
    <row r="1048" spans="1:5" x14ac:dyDescent="0.25">
      <c r="A1048" s="1" t="s">
        <v>2032</v>
      </c>
      <c r="C1048" s="1">
        <v>96</v>
      </c>
      <c r="D1048" s="18">
        <v>3.8459658164544962E-2</v>
      </c>
      <c r="E1048" s="1">
        <v>8.8973646897588E-3</v>
      </c>
    </row>
    <row r="1049" spans="1:5" x14ac:dyDescent="0.25">
      <c r="A1049" s="1" t="s">
        <v>2033</v>
      </c>
      <c r="B1049" s="1" t="s">
        <v>2034</v>
      </c>
      <c r="C1049" s="1">
        <v>7</v>
      </c>
      <c r="D1049" s="18">
        <v>0.66603568110689437</v>
      </c>
      <c r="E1049" s="1">
        <v>8.94093163470089E-3</v>
      </c>
    </row>
    <row r="1050" spans="1:5" x14ac:dyDescent="0.25">
      <c r="A1050" s="1" t="s">
        <v>2035</v>
      </c>
      <c r="B1050" s="1" t="s">
        <v>2036</v>
      </c>
      <c r="C1050" s="1">
        <v>228</v>
      </c>
      <c r="D1050" s="18">
        <v>3.894211443339237E-2</v>
      </c>
      <c r="E1050" s="1">
        <v>8.9752155024908908E-3</v>
      </c>
    </row>
    <row r="1051" spans="1:5" x14ac:dyDescent="0.25">
      <c r="A1051" s="1" t="s">
        <v>2037</v>
      </c>
      <c r="B1051" s="1" t="s">
        <v>2038</v>
      </c>
      <c r="C1051" s="1">
        <v>26</v>
      </c>
      <c r="D1051" s="18">
        <v>0.1264004022666334</v>
      </c>
      <c r="E1051" s="1">
        <v>9.0009205679366898E-3</v>
      </c>
    </row>
    <row r="1052" spans="1:5" x14ac:dyDescent="0.25">
      <c r="A1052" s="1" t="s">
        <v>2039</v>
      </c>
      <c r="B1052" s="1" t="s">
        <v>2040</v>
      </c>
      <c r="C1052" s="1">
        <v>60</v>
      </c>
      <c r="D1052" s="18">
        <v>3.7101695260841519E-2</v>
      </c>
      <c r="E1052" s="1">
        <v>9.0075346747318895E-3</v>
      </c>
    </row>
    <row r="1053" spans="1:5" x14ac:dyDescent="0.25">
      <c r="A1053" s="1" t="s">
        <v>2041</v>
      </c>
      <c r="B1053" s="1" t="s">
        <v>2042</v>
      </c>
      <c r="C1053" s="1">
        <v>56</v>
      </c>
      <c r="D1053" s="18">
        <v>6.6014991373924636E-2</v>
      </c>
      <c r="E1053" s="1">
        <v>9.0075346747318895E-3</v>
      </c>
    </row>
    <row r="1054" spans="1:5" x14ac:dyDescent="0.25">
      <c r="A1054" s="1" t="s">
        <v>2043</v>
      </c>
      <c r="B1054" s="1" t="s">
        <v>2044</v>
      </c>
      <c r="C1054" s="1">
        <v>58</v>
      </c>
      <c r="D1054" s="18">
        <v>0.20637480564108326</v>
      </c>
      <c r="E1054" s="1">
        <v>9.0105813288378998E-3</v>
      </c>
    </row>
    <row r="1055" spans="1:5" x14ac:dyDescent="0.25">
      <c r="A1055" s="1" t="s">
        <v>2045</v>
      </c>
      <c r="B1055" s="1" t="s">
        <v>2046</v>
      </c>
      <c r="C1055" s="1">
        <v>24</v>
      </c>
      <c r="D1055" s="18">
        <v>-9.3223856705278496E-2</v>
      </c>
      <c r="E1055" s="1">
        <v>9.0105813288378998E-3</v>
      </c>
    </row>
    <row r="1056" spans="1:5" x14ac:dyDescent="0.25">
      <c r="A1056" s="1" t="s">
        <v>2047</v>
      </c>
      <c r="B1056" s="1" t="s">
        <v>2048</v>
      </c>
      <c r="C1056" s="1">
        <v>167</v>
      </c>
      <c r="D1056" s="18">
        <v>3.1859549699337464E-2</v>
      </c>
      <c r="E1056" s="1">
        <v>9.0250870345286293E-3</v>
      </c>
    </row>
    <row r="1057" spans="1:5" x14ac:dyDescent="0.25">
      <c r="A1057" s="1" t="s">
        <v>2049</v>
      </c>
      <c r="B1057" s="1" t="s">
        <v>2050</v>
      </c>
      <c r="C1057" s="1">
        <v>64</v>
      </c>
      <c r="D1057" s="18">
        <v>5.5526373970272831E-2</v>
      </c>
      <c r="E1057" s="1">
        <v>9.0278064610603299E-3</v>
      </c>
    </row>
    <row r="1058" spans="1:5" x14ac:dyDescent="0.25">
      <c r="A1058" s="1" t="s">
        <v>2051</v>
      </c>
      <c r="B1058" s="1" t="s">
        <v>2052</v>
      </c>
      <c r="C1058" s="1">
        <v>210</v>
      </c>
      <c r="D1058" s="18">
        <v>3.8212549017649651E-2</v>
      </c>
      <c r="E1058" s="1">
        <v>9.1581706921712008E-3</v>
      </c>
    </row>
    <row r="1059" spans="1:5" x14ac:dyDescent="0.25">
      <c r="A1059" s="1" t="s">
        <v>2053</v>
      </c>
      <c r="C1059" s="1">
        <v>105</v>
      </c>
      <c r="D1059" s="18">
        <v>3.8997041189473454E-2</v>
      </c>
      <c r="E1059" s="1">
        <v>9.1931879872112193E-3</v>
      </c>
    </row>
    <row r="1060" spans="1:5" x14ac:dyDescent="0.25">
      <c r="A1060" s="1" t="s">
        <v>2054</v>
      </c>
      <c r="B1060" s="1" t="s">
        <v>2055</v>
      </c>
      <c r="C1060" s="1">
        <v>72</v>
      </c>
      <c r="D1060" s="18">
        <v>8.4114771176465375E-2</v>
      </c>
      <c r="E1060" s="1">
        <v>9.1931879872112193E-3</v>
      </c>
    </row>
    <row r="1061" spans="1:5" x14ac:dyDescent="0.25">
      <c r="A1061" s="1" t="s">
        <v>2056</v>
      </c>
      <c r="B1061" s="1" t="s">
        <v>2057</v>
      </c>
      <c r="C1061" s="1">
        <v>64</v>
      </c>
      <c r="D1061" s="18">
        <v>-4.3573084215456713E-2</v>
      </c>
      <c r="E1061" s="1">
        <v>9.1931879872112193E-3</v>
      </c>
    </row>
    <row r="1062" spans="1:5" x14ac:dyDescent="0.25">
      <c r="A1062" s="1" t="s">
        <v>2058</v>
      </c>
      <c r="B1062" s="1" t="s">
        <v>172</v>
      </c>
      <c r="C1062" s="1">
        <v>10</v>
      </c>
      <c r="D1062" s="18">
        <v>0.67438242793315961</v>
      </c>
      <c r="E1062" s="1">
        <v>9.1931879872112193E-3</v>
      </c>
    </row>
    <row r="1063" spans="1:5" x14ac:dyDescent="0.25">
      <c r="A1063" s="1" t="s">
        <v>2059</v>
      </c>
      <c r="B1063" s="1" t="s">
        <v>2060</v>
      </c>
      <c r="C1063" s="1">
        <v>53</v>
      </c>
      <c r="D1063" s="18">
        <v>8.6867299399004311E-2</v>
      </c>
      <c r="E1063" s="1">
        <v>9.2090283152435996E-3</v>
      </c>
    </row>
    <row r="1064" spans="1:5" x14ac:dyDescent="0.25">
      <c r="A1064" s="1" t="s">
        <v>2061</v>
      </c>
      <c r="B1064" s="1" t="s">
        <v>2062</v>
      </c>
      <c r="C1064" s="1">
        <v>56</v>
      </c>
      <c r="D1064" s="18">
        <v>5.6033592793376226E-2</v>
      </c>
      <c r="E1064" s="1">
        <v>9.2281659982404E-3</v>
      </c>
    </row>
    <row r="1065" spans="1:5" x14ac:dyDescent="0.25">
      <c r="A1065" s="1" t="s">
        <v>2063</v>
      </c>
      <c r="B1065" s="1" t="s">
        <v>389</v>
      </c>
      <c r="C1065" s="1">
        <v>17</v>
      </c>
      <c r="D1065" s="18">
        <v>0.15264611679825807</v>
      </c>
      <c r="E1065" s="1">
        <v>9.2840821204503692E-3</v>
      </c>
    </row>
    <row r="1066" spans="1:5" x14ac:dyDescent="0.25">
      <c r="A1066" s="1" t="s">
        <v>2064</v>
      </c>
      <c r="B1066" s="1" t="s">
        <v>2065</v>
      </c>
      <c r="C1066" s="1">
        <v>79</v>
      </c>
      <c r="D1066" s="18">
        <v>5.4208285733396477E-2</v>
      </c>
      <c r="E1066" s="1">
        <v>9.2921969777247804E-3</v>
      </c>
    </row>
    <row r="1067" spans="1:5" x14ac:dyDescent="0.25">
      <c r="A1067" s="1" t="s">
        <v>2066</v>
      </c>
      <c r="B1067" s="1" t="s">
        <v>2067</v>
      </c>
      <c r="C1067" s="1">
        <v>44</v>
      </c>
      <c r="D1067" s="18">
        <v>6.1207093629524402E-2</v>
      </c>
      <c r="E1067" s="1">
        <v>9.2921969777247804E-3</v>
      </c>
    </row>
    <row r="1068" spans="1:5" x14ac:dyDescent="0.25">
      <c r="A1068" s="1" t="s">
        <v>2068</v>
      </c>
      <c r="B1068" s="1" t="s">
        <v>2069</v>
      </c>
      <c r="C1068" s="1">
        <v>186</v>
      </c>
      <c r="D1068" s="18">
        <v>3.5375914896855626E-2</v>
      </c>
      <c r="E1068" s="1">
        <v>9.2942032112191507E-3</v>
      </c>
    </row>
    <row r="1069" spans="1:5" x14ac:dyDescent="0.25">
      <c r="A1069" s="1" t="s">
        <v>2070</v>
      </c>
      <c r="B1069" s="1" t="s">
        <v>2071</v>
      </c>
      <c r="C1069" s="1">
        <v>52</v>
      </c>
      <c r="D1069" s="18">
        <v>-1.8036485821508904E-2</v>
      </c>
      <c r="E1069" s="1">
        <v>9.3216484519466295E-3</v>
      </c>
    </row>
    <row r="1070" spans="1:5" x14ac:dyDescent="0.25">
      <c r="A1070" s="1" t="s">
        <v>2072</v>
      </c>
      <c r="B1070" s="1" t="s">
        <v>2073</v>
      </c>
      <c r="C1070" s="1">
        <v>175</v>
      </c>
      <c r="D1070" s="18">
        <v>5.1747111869929426E-2</v>
      </c>
      <c r="E1070" s="1">
        <v>9.4026377092847301E-3</v>
      </c>
    </row>
    <row r="1071" spans="1:5" x14ac:dyDescent="0.25">
      <c r="A1071" s="1" t="s">
        <v>2074</v>
      </c>
      <c r="B1071" s="1" t="s">
        <v>2075</v>
      </c>
      <c r="C1071" s="1">
        <v>14</v>
      </c>
      <c r="D1071" s="18">
        <v>0.28988580405845765</v>
      </c>
      <c r="E1071" s="1">
        <v>9.4172585694177694E-3</v>
      </c>
    </row>
    <row r="1072" spans="1:5" x14ac:dyDescent="0.25">
      <c r="A1072" s="1" t="s">
        <v>2076</v>
      </c>
      <c r="B1072" s="1" t="s">
        <v>2077</v>
      </c>
      <c r="C1072" s="1">
        <v>7</v>
      </c>
      <c r="D1072" s="18">
        <v>0.9328858033087003</v>
      </c>
      <c r="E1072" s="1">
        <v>9.4195525300028293E-3</v>
      </c>
    </row>
    <row r="1073" spans="1:5" x14ac:dyDescent="0.25">
      <c r="A1073" s="1" t="s">
        <v>2078</v>
      </c>
      <c r="B1073" s="1" t="s">
        <v>2079</v>
      </c>
      <c r="C1073" s="1">
        <v>81</v>
      </c>
      <c r="D1073" s="18">
        <v>5.0431991173565338E-2</v>
      </c>
      <c r="E1073" s="1">
        <v>9.4310183888571993E-3</v>
      </c>
    </row>
    <row r="1074" spans="1:5" x14ac:dyDescent="0.25">
      <c r="A1074" s="1" t="s">
        <v>2080</v>
      </c>
      <c r="B1074" s="1" t="s">
        <v>2081</v>
      </c>
      <c r="C1074" s="1">
        <v>155</v>
      </c>
      <c r="D1074" s="18">
        <v>7.1106980542273504E-2</v>
      </c>
      <c r="E1074" s="1">
        <v>9.4310183888571993E-3</v>
      </c>
    </row>
    <row r="1075" spans="1:5" x14ac:dyDescent="0.25">
      <c r="A1075" s="1" t="s">
        <v>2082</v>
      </c>
      <c r="B1075" s="1" t="s">
        <v>2083</v>
      </c>
      <c r="C1075" s="1">
        <v>61</v>
      </c>
      <c r="D1075" s="18">
        <v>0.12301944858132069</v>
      </c>
      <c r="E1075" s="1">
        <v>9.4514291241015996E-3</v>
      </c>
    </row>
    <row r="1076" spans="1:5" x14ac:dyDescent="0.25">
      <c r="A1076" s="1" t="s">
        <v>2084</v>
      </c>
      <c r="B1076" s="1" t="s">
        <v>242</v>
      </c>
      <c r="C1076" s="1">
        <v>55</v>
      </c>
      <c r="D1076" s="18">
        <v>-0.18698429376809292</v>
      </c>
      <c r="E1076" s="1">
        <v>9.4663294175602996E-3</v>
      </c>
    </row>
    <row r="1077" spans="1:5" x14ac:dyDescent="0.25">
      <c r="A1077" s="1" t="s">
        <v>2085</v>
      </c>
      <c r="B1077" s="1" t="s">
        <v>2086</v>
      </c>
      <c r="C1077" s="1">
        <v>33</v>
      </c>
      <c r="D1077" s="18">
        <v>-0.1401021381310463</v>
      </c>
      <c r="E1077" s="1">
        <v>9.4776300582761902E-3</v>
      </c>
    </row>
    <row r="1078" spans="1:5" x14ac:dyDescent="0.25">
      <c r="A1078" s="1" t="s">
        <v>2087</v>
      </c>
      <c r="B1078" s="1" t="s">
        <v>2088</v>
      </c>
      <c r="C1078" s="1">
        <v>225</v>
      </c>
      <c r="D1078" s="18">
        <v>2.5696889322950247E-2</v>
      </c>
      <c r="E1078" s="1">
        <v>9.4898298066298393E-3</v>
      </c>
    </row>
    <row r="1079" spans="1:5" x14ac:dyDescent="0.25">
      <c r="A1079" s="1" t="s">
        <v>2089</v>
      </c>
      <c r="B1079" s="1" t="s">
        <v>2090</v>
      </c>
      <c r="C1079" s="1">
        <v>50</v>
      </c>
      <c r="D1079" s="18">
        <v>6.4461588521420865E-2</v>
      </c>
      <c r="E1079" s="1">
        <v>9.5266943467525993E-3</v>
      </c>
    </row>
    <row r="1080" spans="1:5" x14ac:dyDescent="0.25">
      <c r="A1080" s="1" t="s">
        <v>2091</v>
      </c>
      <c r="B1080" s="1" t="s">
        <v>316</v>
      </c>
      <c r="C1080" s="1">
        <v>49</v>
      </c>
      <c r="D1080" s="18">
        <v>0.13368145500813872</v>
      </c>
      <c r="E1080" s="1">
        <v>9.5748604935978806E-3</v>
      </c>
    </row>
    <row r="1081" spans="1:5" x14ac:dyDescent="0.25">
      <c r="A1081" s="1" t="s">
        <v>2092</v>
      </c>
      <c r="B1081" s="1" t="s">
        <v>697</v>
      </c>
      <c r="C1081" s="1">
        <v>73</v>
      </c>
      <c r="D1081" s="18">
        <v>5.9282471078940358E-2</v>
      </c>
      <c r="E1081" s="1">
        <v>9.5748604935978806E-3</v>
      </c>
    </row>
    <row r="1082" spans="1:5" x14ac:dyDescent="0.25">
      <c r="A1082" s="1" t="s">
        <v>2093</v>
      </c>
      <c r="B1082" s="1" t="s">
        <v>2094</v>
      </c>
      <c r="C1082" s="1">
        <v>8</v>
      </c>
      <c r="D1082" s="18">
        <v>0.44512099427728191</v>
      </c>
      <c r="E1082" s="1">
        <v>9.6094863160106798E-3</v>
      </c>
    </row>
    <row r="1083" spans="1:5" x14ac:dyDescent="0.25">
      <c r="A1083" s="1" t="s">
        <v>2095</v>
      </c>
      <c r="C1083" s="1">
        <v>177</v>
      </c>
      <c r="D1083" s="18">
        <v>-4.2651390419304415E-2</v>
      </c>
      <c r="E1083" s="1">
        <v>9.6211808700960699E-3</v>
      </c>
    </row>
    <row r="1084" spans="1:5" x14ac:dyDescent="0.25">
      <c r="A1084" s="1" t="s">
        <v>2096</v>
      </c>
      <c r="B1084" s="1" t="s">
        <v>2097</v>
      </c>
      <c r="C1084" s="1">
        <v>49</v>
      </c>
      <c r="D1084" s="18">
        <v>-8.4530593056234393E-2</v>
      </c>
      <c r="E1084" s="1">
        <v>9.6223282768802092E-3</v>
      </c>
    </row>
    <row r="1085" spans="1:5" x14ac:dyDescent="0.25">
      <c r="A1085" s="1" t="s">
        <v>2098</v>
      </c>
      <c r="C1085" s="1">
        <v>78</v>
      </c>
      <c r="D1085" s="18">
        <v>3.8132374603429657E-2</v>
      </c>
      <c r="E1085" s="1">
        <v>9.6223282768802092E-3</v>
      </c>
    </row>
    <row r="1086" spans="1:5" x14ac:dyDescent="0.25">
      <c r="A1086" s="1" t="s">
        <v>2099</v>
      </c>
      <c r="B1086" s="1" t="s">
        <v>2100</v>
      </c>
      <c r="C1086" s="1">
        <v>103</v>
      </c>
      <c r="D1086" s="18">
        <v>7.7228859861131774E-2</v>
      </c>
      <c r="E1086" s="1">
        <v>9.6797841762002908E-3</v>
      </c>
    </row>
    <row r="1087" spans="1:5" x14ac:dyDescent="0.25">
      <c r="A1087" s="1" t="s">
        <v>2101</v>
      </c>
      <c r="B1087" s="1" t="s">
        <v>2102</v>
      </c>
      <c r="C1087" s="1">
        <v>109</v>
      </c>
      <c r="D1087" s="18">
        <v>6.3590109089563002E-2</v>
      </c>
      <c r="E1087" s="1">
        <v>9.7144839601379703E-3</v>
      </c>
    </row>
    <row r="1088" spans="1:5" x14ac:dyDescent="0.25">
      <c r="A1088" s="1" t="s">
        <v>2103</v>
      </c>
      <c r="B1088" s="1" t="s">
        <v>2104</v>
      </c>
      <c r="C1088" s="1">
        <v>70</v>
      </c>
      <c r="D1088" s="18">
        <v>6.4377868100065808E-2</v>
      </c>
      <c r="E1088" s="1">
        <v>9.7508222615185405E-3</v>
      </c>
    </row>
    <row r="1089" spans="1:5" x14ac:dyDescent="0.25">
      <c r="A1089" s="1" t="s">
        <v>2105</v>
      </c>
      <c r="B1089" s="1" t="s">
        <v>2106</v>
      </c>
      <c r="C1089" s="1">
        <v>123</v>
      </c>
      <c r="D1089" s="18">
        <v>3.7996623493497909E-2</v>
      </c>
      <c r="E1089" s="1">
        <v>9.7774697342814E-3</v>
      </c>
    </row>
    <row r="1090" spans="1:5" x14ac:dyDescent="0.25">
      <c r="A1090" s="1" t="s">
        <v>2107</v>
      </c>
      <c r="B1090" s="1" t="s">
        <v>2108</v>
      </c>
      <c r="C1090" s="1">
        <v>8</v>
      </c>
      <c r="D1090" s="18">
        <v>0.17312099655499794</v>
      </c>
      <c r="E1090" s="1">
        <v>9.7778023093163594E-3</v>
      </c>
    </row>
    <row r="1091" spans="1:5" x14ac:dyDescent="0.25">
      <c r="A1091" s="1" t="s">
        <v>2109</v>
      </c>
      <c r="B1091" s="1" t="s">
        <v>2110</v>
      </c>
      <c r="C1091" s="1">
        <v>30</v>
      </c>
      <c r="D1091" s="18">
        <v>0.16338675809750208</v>
      </c>
      <c r="E1091" s="1">
        <v>9.7972844288224895E-3</v>
      </c>
    </row>
    <row r="1092" spans="1:5" x14ac:dyDescent="0.25">
      <c r="A1092" s="1" t="s">
        <v>2111</v>
      </c>
      <c r="B1092" s="1" t="s">
        <v>2112</v>
      </c>
      <c r="C1092" s="1">
        <v>46</v>
      </c>
      <c r="D1092" s="18">
        <v>-0.10851997880852791</v>
      </c>
      <c r="E1092" s="1">
        <v>9.8624662373762804E-3</v>
      </c>
    </row>
    <row r="1093" spans="1:5" x14ac:dyDescent="0.25">
      <c r="A1093" s="1" t="s">
        <v>2113</v>
      </c>
      <c r="B1093" s="1" t="s">
        <v>2114</v>
      </c>
      <c r="C1093" s="1">
        <v>262</v>
      </c>
      <c r="D1093" s="18">
        <v>4.1554333287593948E-2</v>
      </c>
      <c r="E1093" s="1">
        <v>9.8998700618267502E-3</v>
      </c>
    </row>
    <row r="1094" spans="1:5" x14ac:dyDescent="0.25">
      <c r="A1094" s="1" t="s">
        <v>2115</v>
      </c>
      <c r="B1094" s="1" t="s">
        <v>2116</v>
      </c>
      <c r="C1094" s="1">
        <v>165</v>
      </c>
      <c r="D1094" s="18">
        <v>3.4198366535913606E-2</v>
      </c>
      <c r="E1094" s="1">
        <v>9.9470612404883498E-3</v>
      </c>
    </row>
    <row r="1095" spans="1:5" x14ac:dyDescent="0.25">
      <c r="A1095" s="1" t="s">
        <v>2117</v>
      </c>
      <c r="B1095" s="1" t="s">
        <v>2118</v>
      </c>
      <c r="C1095" s="1">
        <v>342</v>
      </c>
      <c r="D1095" s="18">
        <v>2.1996236045213925E-2</v>
      </c>
      <c r="E1095" s="1">
        <v>9.9636950582879403E-3</v>
      </c>
    </row>
    <row r="1096" spans="1:5" x14ac:dyDescent="0.25">
      <c r="A1096" s="1" t="s">
        <v>2119</v>
      </c>
      <c r="B1096" s="1" t="s">
        <v>2120</v>
      </c>
      <c r="C1096" s="1">
        <v>73</v>
      </c>
      <c r="D1096" s="18">
        <v>7.9700755459975833E-2</v>
      </c>
      <c r="E1096" s="1">
        <v>9.9636950582879403E-3</v>
      </c>
    </row>
    <row r="1097" spans="1:5" x14ac:dyDescent="0.25">
      <c r="A1097" s="1" t="s">
        <v>2121</v>
      </c>
      <c r="B1097" s="1" t="s">
        <v>242</v>
      </c>
      <c r="C1097" s="1">
        <v>172</v>
      </c>
      <c r="D1097" s="18">
        <v>-3.9381143945729828E-2</v>
      </c>
      <c r="E1097" s="1">
        <v>9.9667361732024805E-3</v>
      </c>
    </row>
    <row r="1098" spans="1:5" x14ac:dyDescent="0.25">
      <c r="A1098" s="1" t="s">
        <v>2122</v>
      </c>
      <c r="B1098" s="1" t="s">
        <v>2123</v>
      </c>
      <c r="C1098" s="1">
        <v>42</v>
      </c>
      <c r="D1098" s="18">
        <v>0.11096442463491363</v>
      </c>
      <c r="E1098" s="1">
        <v>9.9840851019661996E-3</v>
      </c>
    </row>
    <row r="1099" spans="1:5" x14ac:dyDescent="0.25">
      <c r="A1099" s="1" t="s">
        <v>2124</v>
      </c>
      <c r="B1099" s="1" t="s">
        <v>2125</v>
      </c>
      <c r="C1099" s="1">
        <v>52</v>
      </c>
      <c r="D1099" s="18">
        <v>8.4094842465440051E-2</v>
      </c>
      <c r="E1099" s="1">
        <v>9.9889965126704096E-3</v>
      </c>
    </row>
    <row r="1100" spans="1:5" x14ac:dyDescent="0.25">
      <c r="A1100" s="1" t="s">
        <v>2126</v>
      </c>
      <c r="B1100" s="1" t="s">
        <v>2127</v>
      </c>
      <c r="C1100" s="1">
        <v>102</v>
      </c>
      <c r="D1100" s="18">
        <v>3.5084060054195357E-2</v>
      </c>
      <c r="E1100" s="1">
        <v>1.0001069382234501E-2</v>
      </c>
    </row>
    <row r="1101" spans="1:5" x14ac:dyDescent="0.25">
      <c r="A1101" s="1" t="s">
        <v>2128</v>
      </c>
      <c r="B1101" s="1" t="s">
        <v>2129</v>
      </c>
      <c r="C1101" s="1">
        <v>133</v>
      </c>
      <c r="D1101" s="18">
        <v>4.34709410211781E-2</v>
      </c>
      <c r="E1101" s="1">
        <v>1.0019992314443201E-2</v>
      </c>
    </row>
    <row r="1102" spans="1:5" x14ac:dyDescent="0.25">
      <c r="A1102" s="1" t="s">
        <v>2130</v>
      </c>
      <c r="B1102" s="1" t="s">
        <v>2131</v>
      </c>
      <c r="C1102" s="1">
        <v>25</v>
      </c>
      <c r="D1102" s="18">
        <v>-0.29636619710886869</v>
      </c>
      <c r="E1102" s="1">
        <v>1.0044627155671299E-2</v>
      </c>
    </row>
    <row r="1103" spans="1:5" x14ac:dyDescent="0.25">
      <c r="A1103" s="1" t="s">
        <v>2132</v>
      </c>
      <c r="B1103" s="1" t="s">
        <v>2133</v>
      </c>
      <c r="C1103" s="1">
        <v>76</v>
      </c>
      <c r="D1103" s="18">
        <v>-5.1938869461891635E-2</v>
      </c>
      <c r="E1103" s="1">
        <v>1.0048410571627199E-2</v>
      </c>
    </row>
    <row r="1104" spans="1:5" x14ac:dyDescent="0.25">
      <c r="A1104" s="1" t="s">
        <v>2134</v>
      </c>
      <c r="B1104" s="1" t="s">
        <v>2135</v>
      </c>
      <c r="C1104" s="1">
        <v>61</v>
      </c>
      <c r="D1104" s="18">
        <v>8.7289171083051426E-2</v>
      </c>
      <c r="E1104" s="1">
        <v>1.0060482265623699E-2</v>
      </c>
    </row>
    <row r="1105" spans="1:5" x14ac:dyDescent="0.25">
      <c r="A1105" s="1" t="s">
        <v>2136</v>
      </c>
      <c r="C1105" s="1">
        <v>18</v>
      </c>
      <c r="D1105" s="18">
        <v>0.27660714450724422</v>
      </c>
      <c r="E1105" s="1">
        <v>1.0060482265623699E-2</v>
      </c>
    </row>
    <row r="1106" spans="1:5" x14ac:dyDescent="0.25">
      <c r="A1106" s="1" t="s">
        <v>2137</v>
      </c>
      <c r="B1106" s="1" t="s">
        <v>2138</v>
      </c>
      <c r="C1106" s="1">
        <v>201</v>
      </c>
      <c r="D1106" s="18">
        <v>2.7653445085757157E-2</v>
      </c>
      <c r="E1106" s="1">
        <v>1.0060482265623699E-2</v>
      </c>
    </row>
    <row r="1107" spans="1:5" x14ac:dyDescent="0.25">
      <c r="A1107" s="1" t="s">
        <v>2139</v>
      </c>
      <c r="B1107" s="1" t="s">
        <v>2140</v>
      </c>
      <c r="C1107" s="1">
        <v>60</v>
      </c>
      <c r="D1107" s="18">
        <v>6.5970485796842504E-2</v>
      </c>
      <c r="E1107" s="1">
        <v>1.0060482265623699E-2</v>
      </c>
    </row>
    <row r="1108" spans="1:5" x14ac:dyDescent="0.25">
      <c r="A1108" s="1" t="s">
        <v>2141</v>
      </c>
      <c r="B1108" s="1" t="s">
        <v>2142</v>
      </c>
      <c r="C1108" s="1">
        <v>113</v>
      </c>
      <c r="D1108" s="18">
        <v>5.8893872505827206E-2</v>
      </c>
      <c r="E1108" s="1">
        <v>1.0070882534819499E-2</v>
      </c>
    </row>
    <row r="1109" spans="1:5" x14ac:dyDescent="0.25">
      <c r="A1109" s="1" t="s">
        <v>2143</v>
      </c>
      <c r="B1109" s="1" t="s">
        <v>2144</v>
      </c>
      <c r="C1109" s="1">
        <v>269</v>
      </c>
      <c r="D1109" s="18">
        <v>1.7451082226843214E-2</v>
      </c>
      <c r="E1109" s="1">
        <v>1.00906388494652E-2</v>
      </c>
    </row>
    <row r="1110" spans="1:5" x14ac:dyDescent="0.25">
      <c r="A1110" s="1" t="s">
        <v>2145</v>
      </c>
      <c r="B1110" s="1" t="s">
        <v>2146</v>
      </c>
      <c r="C1110" s="1">
        <v>96</v>
      </c>
      <c r="D1110" s="18">
        <v>-4.6080124111026986E-2</v>
      </c>
      <c r="E1110" s="1">
        <v>1.01108113014086E-2</v>
      </c>
    </row>
    <row r="1111" spans="1:5" x14ac:dyDescent="0.25">
      <c r="A1111" s="1" t="s">
        <v>2147</v>
      </c>
      <c r="B1111" s="1" t="s">
        <v>2148</v>
      </c>
      <c r="C1111" s="1">
        <v>42</v>
      </c>
      <c r="D1111" s="18">
        <v>9.5304176773741894E-2</v>
      </c>
      <c r="E1111" s="1">
        <v>1.0168195363203699E-2</v>
      </c>
    </row>
    <row r="1112" spans="1:5" x14ac:dyDescent="0.25">
      <c r="A1112" s="1" t="s">
        <v>2149</v>
      </c>
      <c r="B1112" s="1" t="s">
        <v>2150</v>
      </c>
      <c r="C1112" s="1">
        <v>38</v>
      </c>
      <c r="D1112" s="18">
        <v>-7.8515943955923428E-2</v>
      </c>
      <c r="E1112" s="1">
        <v>1.01935767647459E-2</v>
      </c>
    </row>
    <row r="1113" spans="1:5" x14ac:dyDescent="0.25">
      <c r="A1113" s="1" t="s">
        <v>2151</v>
      </c>
      <c r="B1113" s="1" t="s">
        <v>2152</v>
      </c>
      <c r="C1113" s="1">
        <v>138</v>
      </c>
      <c r="D1113" s="18">
        <v>-3.0686876764030296E-2</v>
      </c>
      <c r="E1113" s="1">
        <v>1.0198095128798899E-2</v>
      </c>
    </row>
    <row r="1114" spans="1:5" x14ac:dyDescent="0.25">
      <c r="A1114" s="1" t="s">
        <v>2153</v>
      </c>
      <c r="B1114" s="1" t="s">
        <v>2154</v>
      </c>
      <c r="C1114" s="1">
        <v>227</v>
      </c>
      <c r="D1114" s="18">
        <v>3.8564416737212608E-2</v>
      </c>
      <c r="E1114" s="1">
        <v>1.02575817249239E-2</v>
      </c>
    </row>
    <row r="1115" spans="1:5" x14ac:dyDescent="0.25">
      <c r="A1115" s="1" t="s">
        <v>2155</v>
      </c>
      <c r="B1115" s="1" t="s">
        <v>2156</v>
      </c>
      <c r="C1115" s="1">
        <v>12</v>
      </c>
      <c r="D1115" s="18">
        <v>0.13724340309551084</v>
      </c>
      <c r="E1115" s="1">
        <v>1.02831992512337E-2</v>
      </c>
    </row>
    <row r="1116" spans="1:5" x14ac:dyDescent="0.25">
      <c r="A1116" s="1" t="s">
        <v>2157</v>
      </c>
      <c r="B1116" s="1" t="s">
        <v>2158</v>
      </c>
      <c r="C1116" s="1">
        <v>202</v>
      </c>
      <c r="D1116" s="18">
        <v>-1.7339776334924773E-2</v>
      </c>
      <c r="E1116" s="1">
        <v>1.02831992512337E-2</v>
      </c>
    </row>
    <row r="1117" spans="1:5" x14ac:dyDescent="0.25">
      <c r="A1117" s="1" t="s">
        <v>2159</v>
      </c>
      <c r="B1117" s="1" t="s">
        <v>2160</v>
      </c>
      <c r="C1117" s="1">
        <v>123</v>
      </c>
      <c r="D1117" s="18">
        <v>5.6889230264917781E-2</v>
      </c>
      <c r="E1117" s="1">
        <v>1.02855415689878E-2</v>
      </c>
    </row>
    <row r="1118" spans="1:5" x14ac:dyDescent="0.25">
      <c r="A1118" s="1" t="s">
        <v>2161</v>
      </c>
      <c r="B1118" s="1" t="s">
        <v>2162</v>
      </c>
      <c r="C1118" s="1">
        <v>30</v>
      </c>
      <c r="D1118" s="18">
        <v>0.26170717973944319</v>
      </c>
      <c r="E1118" s="1">
        <v>1.03369752881034E-2</v>
      </c>
    </row>
    <row r="1119" spans="1:5" x14ac:dyDescent="0.25">
      <c r="A1119" s="1" t="s">
        <v>2163</v>
      </c>
      <c r="B1119" s="1" t="s">
        <v>2164</v>
      </c>
      <c r="C1119" s="1">
        <v>70</v>
      </c>
      <c r="D1119" s="18">
        <v>3.5281625951413639E-2</v>
      </c>
      <c r="E1119" s="1">
        <v>1.0455355260136001E-2</v>
      </c>
    </row>
    <row r="1120" spans="1:5" x14ac:dyDescent="0.25">
      <c r="A1120" s="1" t="s">
        <v>2165</v>
      </c>
      <c r="B1120" s="1" t="s">
        <v>2166</v>
      </c>
      <c r="C1120" s="1">
        <v>147</v>
      </c>
      <c r="D1120" s="18">
        <v>2.6769872598945352E-2</v>
      </c>
      <c r="E1120" s="1">
        <v>1.0462962679781401E-2</v>
      </c>
    </row>
    <row r="1121" spans="1:5" x14ac:dyDescent="0.25">
      <c r="A1121" s="1" t="s">
        <v>2167</v>
      </c>
      <c r="B1121" s="1" t="s">
        <v>2168</v>
      </c>
      <c r="C1121" s="1">
        <v>19</v>
      </c>
      <c r="D1121" s="18">
        <v>0.11656924025919373</v>
      </c>
      <c r="E1121" s="1">
        <v>1.0462962679781401E-2</v>
      </c>
    </row>
    <row r="1122" spans="1:5" x14ac:dyDescent="0.25">
      <c r="A1122" s="1" t="s">
        <v>2169</v>
      </c>
      <c r="B1122" s="1" t="s">
        <v>211</v>
      </c>
      <c r="C1122" s="1">
        <v>5</v>
      </c>
      <c r="D1122" s="18">
        <v>0.8470370592519707</v>
      </c>
      <c r="E1122" s="1">
        <v>1.0462962679781401E-2</v>
      </c>
    </row>
    <row r="1123" spans="1:5" x14ac:dyDescent="0.25">
      <c r="A1123" s="1" t="s">
        <v>2170</v>
      </c>
      <c r="B1123" s="1" t="s">
        <v>2171</v>
      </c>
      <c r="C1123" s="1">
        <v>43</v>
      </c>
      <c r="D1123" s="18">
        <v>0.11285851645214905</v>
      </c>
      <c r="E1123" s="1">
        <v>1.0487150484805601E-2</v>
      </c>
    </row>
    <row r="1124" spans="1:5" x14ac:dyDescent="0.25">
      <c r="A1124" s="1" t="s">
        <v>2172</v>
      </c>
      <c r="B1124" s="1" t="s">
        <v>250</v>
      </c>
      <c r="C1124" s="1">
        <v>23</v>
      </c>
      <c r="D1124" s="18">
        <v>0.26583891153596623</v>
      </c>
      <c r="E1124" s="1">
        <v>1.04974155068792E-2</v>
      </c>
    </row>
    <row r="1125" spans="1:5" x14ac:dyDescent="0.25">
      <c r="A1125" s="1" t="s">
        <v>2173</v>
      </c>
      <c r="B1125" s="1" t="s">
        <v>2174</v>
      </c>
      <c r="C1125" s="1">
        <v>50</v>
      </c>
      <c r="D1125" s="18">
        <v>8.5954730032260368E-2</v>
      </c>
      <c r="E1125" s="1">
        <v>1.05107887551413E-2</v>
      </c>
    </row>
    <row r="1126" spans="1:5" x14ac:dyDescent="0.25">
      <c r="A1126" s="1" t="s">
        <v>2175</v>
      </c>
      <c r="B1126" s="1" t="s">
        <v>2176</v>
      </c>
      <c r="C1126" s="1">
        <v>182</v>
      </c>
      <c r="D1126" s="18">
        <v>2.4338019538939052E-2</v>
      </c>
      <c r="E1126" s="1">
        <v>1.0510860957664601E-2</v>
      </c>
    </row>
    <row r="1127" spans="1:5" x14ac:dyDescent="0.25">
      <c r="A1127" s="1" t="s">
        <v>2177</v>
      </c>
      <c r="B1127" s="1" t="s">
        <v>2178</v>
      </c>
      <c r="C1127" s="1">
        <v>32</v>
      </c>
      <c r="D1127" s="18">
        <v>0.22197034005438998</v>
      </c>
      <c r="E1127" s="1">
        <v>1.0541374661589199E-2</v>
      </c>
    </row>
    <row r="1128" spans="1:5" x14ac:dyDescent="0.25">
      <c r="A1128" s="1" t="s">
        <v>2179</v>
      </c>
      <c r="B1128" s="1" t="s">
        <v>2120</v>
      </c>
      <c r="C1128" s="1">
        <v>18</v>
      </c>
      <c r="D1128" s="18">
        <v>0.13239226085464728</v>
      </c>
      <c r="E1128" s="1">
        <v>1.0586186947204399E-2</v>
      </c>
    </row>
    <row r="1129" spans="1:5" x14ac:dyDescent="0.25">
      <c r="A1129" s="1" t="s">
        <v>2180</v>
      </c>
      <c r="B1129" s="1" t="s">
        <v>2181</v>
      </c>
      <c r="C1129" s="1">
        <v>57</v>
      </c>
      <c r="D1129" s="18">
        <v>5.8889373398502337E-2</v>
      </c>
      <c r="E1129" s="1">
        <v>1.06009884278863E-2</v>
      </c>
    </row>
    <row r="1130" spans="1:5" x14ac:dyDescent="0.25">
      <c r="A1130" s="1" t="s">
        <v>2182</v>
      </c>
      <c r="B1130" s="1" t="s">
        <v>2183</v>
      </c>
      <c r="C1130" s="1">
        <v>92</v>
      </c>
      <c r="D1130" s="18">
        <v>3.6795775611577534E-2</v>
      </c>
      <c r="E1130" s="1">
        <v>1.06009884278863E-2</v>
      </c>
    </row>
    <row r="1131" spans="1:5" x14ac:dyDescent="0.25">
      <c r="A1131" s="1" t="s">
        <v>2184</v>
      </c>
      <c r="B1131" s="1" t="s">
        <v>2185</v>
      </c>
      <c r="C1131" s="1">
        <v>102</v>
      </c>
      <c r="D1131" s="18">
        <v>3.0258474439810976E-2</v>
      </c>
      <c r="E1131" s="1">
        <v>1.06585912776624E-2</v>
      </c>
    </row>
    <row r="1132" spans="1:5" x14ac:dyDescent="0.25">
      <c r="A1132" s="1" t="s">
        <v>2186</v>
      </c>
      <c r="B1132" s="1" t="s">
        <v>2187</v>
      </c>
      <c r="C1132" s="1">
        <v>130</v>
      </c>
      <c r="D1132" s="18">
        <v>5.1289613511568674E-2</v>
      </c>
      <c r="E1132" s="1">
        <v>1.06698637138915E-2</v>
      </c>
    </row>
    <row r="1133" spans="1:5" x14ac:dyDescent="0.25">
      <c r="A1133" s="1" t="s">
        <v>2188</v>
      </c>
      <c r="B1133" s="1" t="s">
        <v>2189</v>
      </c>
      <c r="C1133" s="1">
        <v>62</v>
      </c>
      <c r="D1133" s="18">
        <v>4.4651305939815561E-2</v>
      </c>
      <c r="E1133" s="1">
        <v>1.0696514291523801E-2</v>
      </c>
    </row>
    <row r="1134" spans="1:5" x14ac:dyDescent="0.25">
      <c r="A1134" s="1" t="s">
        <v>2190</v>
      </c>
      <c r="B1134" s="1" t="s">
        <v>2191</v>
      </c>
      <c r="C1134" s="1">
        <v>196</v>
      </c>
      <c r="D1134" s="18">
        <v>3.4709875777594046E-2</v>
      </c>
      <c r="E1134" s="1">
        <v>1.0696514291523801E-2</v>
      </c>
    </row>
    <row r="1135" spans="1:5" x14ac:dyDescent="0.25">
      <c r="A1135" s="1" t="s">
        <v>2192</v>
      </c>
      <c r="B1135" s="1" t="s">
        <v>2193</v>
      </c>
      <c r="C1135" s="1">
        <v>94</v>
      </c>
      <c r="D1135" s="18">
        <v>8.102123931344099E-2</v>
      </c>
      <c r="E1135" s="1">
        <v>1.0696514291523801E-2</v>
      </c>
    </row>
    <row r="1136" spans="1:5" x14ac:dyDescent="0.25">
      <c r="A1136" s="1" t="s">
        <v>2194</v>
      </c>
      <c r="B1136" s="1" t="s">
        <v>897</v>
      </c>
      <c r="C1136" s="1">
        <v>63</v>
      </c>
      <c r="D1136" s="18">
        <v>0.18064621972288547</v>
      </c>
      <c r="E1136" s="1">
        <v>1.0766419080313099E-2</v>
      </c>
    </row>
    <row r="1137" spans="1:5" x14ac:dyDescent="0.25">
      <c r="A1137" s="1" t="s">
        <v>2195</v>
      </c>
      <c r="B1137" s="1" t="s">
        <v>2196</v>
      </c>
      <c r="C1137" s="1">
        <v>251</v>
      </c>
      <c r="D1137" s="18">
        <v>2.1108520729510364E-2</v>
      </c>
      <c r="E1137" s="1">
        <v>1.07929273933521E-2</v>
      </c>
    </row>
    <row r="1138" spans="1:5" x14ac:dyDescent="0.25">
      <c r="A1138" s="1" t="s">
        <v>2197</v>
      </c>
      <c r="B1138" s="1" t="s">
        <v>2198</v>
      </c>
      <c r="C1138" s="1">
        <v>42</v>
      </c>
      <c r="D1138" s="18">
        <v>0.14698021972810144</v>
      </c>
      <c r="E1138" s="1">
        <v>1.0891729118305001E-2</v>
      </c>
    </row>
    <row r="1139" spans="1:5" x14ac:dyDescent="0.25">
      <c r="A1139" s="1" t="s">
        <v>2199</v>
      </c>
      <c r="B1139" s="1" t="s">
        <v>2200</v>
      </c>
      <c r="C1139" s="1">
        <v>74</v>
      </c>
      <c r="D1139" s="18">
        <v>-5.2908660413849458E-2</v>
      </c>
      <c r="E1139" s="1">
        <v>1.09260926418486E-2</v>
      </c>
    </row>
    <row r="1140" spans="1:5" x14ac:dyDescent="0.25">
      <c r="A1140" s="1" t="s">
        <v>2201</v>
      </c>
      <c r="B1140" s="1" t="s">
        <v>2202</v>
      </c>
      <c r="C1140" s="1">
        <v>164</v>
      </c>
      <c r="D1140" s="18">
        <v>5.1043763319405203E-2</v>
      </c>
      <c r="E1140" s="1">
        <v>1.09361849337228E-2</v>
      </c>
    </row>
    <row r="1141" spans="1:5" x14ac:dyDescent="0.25">
      <c r="A1141" s="1" t="s">
        <v>2203</v>
      </c>
      <c r="B1141" s="1" t="s">
        <v>2204</v>
      </c>
      <c r="C1141" s="1">
        <v>188</v>
      </c>
      <c r="D1141" s="18">
        <v>-4.330064153885408E-2</v>
      </c>
      <c r="E1141" s="1">
        <v>1.09382277249136E-2</v>
      </c>
    </row>
    <row r="1142" spans="1:5" x14ac:dyDescent="0.25">
      <c r="A1142" s="1" t="s">
        <v>2205</v>
      </c>
      <c r="B1142" s="1" t="s">
        <v>2206</v>
      </c>
      <c r="C1142" s="1">
        <v>64</v>
      </c>
      <c r="D1142" s="18">
        <v>0.13405621294254047</v>
      </c>
      <c r="E1142" s="1">
        <v>1.0995712801455001E-2</v>
      </c>
    </row>
    <row r="1143" spans="1:5" x14ac:dyDescent="0.25">
      <c r="A1143" s="1" t="s">
        <v>2207</v>
      </c>
      <c r="B1143" s="1" t="s">
        <v>211</v>
      </c>
      <c r="C1143" s="1">
        <v>128</v>
      </c>
      <c r="D1143" s="18">
        <v>5.0386301964169058E-2</v>
      </c>
      <c r="E1143" s="1">
        <v>1.10053853028741E-2</v>
      </c>
    </row>
    <row r="1144" spans="1:5" x14ac:dyDescent="0.25">
      <c r="A1144" s="1" t="s">
        <v>2208</v>
      </c>
      <c r="B1144" s="1" t="s">
        <v>2209</v>
      </c>
      <c r="C1144" s="1">
        <v>93</v>
      </c>
      <c r="D1144" s="18">
        <v>-6.3659956515515911E-2</v>
      </c>
      <c r="E1144" s="1">
        <v>1.10422768394137E-2</v>
      </c>
    </row>
    <row r="1145" spans="1:5" x14ac:dyDescent="0.25">
      <c r="A1145" s="1" t="s">
        <v>2210</v>
      </c>
      <c r="B1145" s="1" t="s">
        <v>2211</v>
      </c>
      <c r="C1145" s="1">
        <v>67</v>
      </c>
      <c r="D1145" s="18">
        <v>-0.13158468169276943</v>
      </c>
      <c r="E1145" s="1">
        <v>1.10624577312906E-2</v>
      </c>
    </row>
    <row r="1146" spans="1:5" x14ac:dyDescent="0.25">
      <c r="A1146" s="1" t="s">
        <v>2212</v>
      </c>
      <c r="B1146" s="1" t="s">
        <v>2213</v>
      </c>
      <c r="C1146" s="1">
        <v>26</v>
      </c>
      <c r="D1146" s="18">
        <v>-0.34072680096309554</v>
      </c>
      <c r="E1146" s="1">
        <v>1.10914840692092E-2</v>
      </c>
    </row>
    <row r="1147" spans="1:5" x14ac:dyDescent="0.25">
      <c r="A1147" s="1" t="s">
        <v>2214</v>
      </c>
      <c r="B1147" s="1" t="s">
        <v>2215</v>
      </c>
      <c r="C1147" s="1">
        <v>30</v>
      </c>
      <c r="D1147" s="18">
        <v>-8.1684737026255144E-2</v>
      </c>
      <c r="E1147" s="1">
        <v>1.11133124536545E-2</v>
      </c>
    </row>
    <row r="1148" spans="1:5" x14ac:dyDescent="0.25">
      <c r="A1148" s="1" t="s">
        <v>2216</v>
      </c>
      <c r="B1148" s="1" t="s">
        <v>2217</v>
      </c>
      <c r="C1148" s="1">
        <v>86</v>
      </c>
      <c r="D1148" s="18">
        <v>7.1621452704302854E-2</v>
      </c>
      <c r="E1148" s="1">
        <v>1.1185553867372199E-2</v>
      </c>
    </row>
    <row r="1149" spans="1:5" x14ac:dyDescent="0.25">
      <c r="A1149" s="1" t="s">
        <v>2218</v>
      </c>
      <c r="B1149" s="1" t="s">
        <v>2219</v>
      </c>
      <c r="C1149" s="1">
        <v>25</v>
      </c>
      <c r="D1149" s="18">
        <v>0.13325483204667948</v>
      </c>
      <c r="E1149" s="1">
        <v>1.1185553867372199E-2</v>
      </c>
    </row>
    <row r="1150" spans="1:5" x14ac:dyDescent="0.25">
      <c r="A1150" s="1" t="s">
        <v>2220</v>
      </c>
      <c r="B1150" s="1" t="s">
        <v>2221</v>
      </c>
      <c r="C1150" s="1">
        <v>35</v>
      </c>
      <c r="D1150" s="18">
        <v>6.1629007871780064E-2</v>
      </c>
      <c r="E1150" s="1">
        <v>1.1202547789121199E-2</v>
      </c>
    </row>
    <row r="1151" spans="1:5" x14ac:dyDescent="0.25">
      <c r="A1151" s="1" t="s">
        <v>2222</v>
      </c>
      <c r="B1151" s="1" t="s">
        <v>2223</v>
      </c>
      <c r="C1151" s="1">
        <v>10</v>
      </c>
      <c r="D1151" s="18">
        <v>-2.9543917929704997</v>
      </c>
      <c r="E1151" s="1">
        <v>1.1202547789121199E-2</v>
      </c>
    </row>
    <row r="1152" spans="1:5" x14ac:dyDescent="0.25">
      <c r="A1152" s="1" t="s">
        <v>2224</v>
      </c>
      <c r="B1152" s="1" t="s">
        <v>2225</v>
      </c>
      <c r="C1152" s="1">
        <v>24</v>
      </c>
      <c r="D1152" s="18">
        <v>0.1604204659286261</v>
      </c>
      <c r="E1152" s="1">
        <v>1.12177388218445E-2</v>
      </c>
    </row>
    <row r="1153" spans="1:5" x14ac:dyDescent="0.25">
      <c r="A1153" s="1" t="s">
        <v>2226</v>
      </c>
      <c r="B1153" s="1" t="s">
        <v>186</v>
      </c>
      <c r="C1153" s="1">
        <v>12</v>
      </c>
      <c r="D1153" s="18">
        <v>-0.46843417318040198</v>
      </c>
      <c r="E1153" s="1">
        <v>1.12464301149592E-2</v>
      </c>
    </row>
    <row r="1154" spans="1:5" x14ac:dyDescent="0.25">
      <c r="A1154" s="1" t="s">
        <v>2227</v>
      </c>
      <c r="B1154" s="1" t="s">
        <v>2228</v>
      </c>
      <c r="C1154" s="1">
        <v>11</v>
      </c>
      <c r="D1154" s="18">
        <v>-0.64120046787275764</v>
      </c>
      <c r="E1154" s="1">
        <v>1.12518497751752E-2</v>
      </c>
    </row>
    <row r="1155" spans="1:5" x14ac:dyDescent="0.25">
      <c r="A1155" s="1" t="s">
        <v>2229</v>
      </c>
      <c r="B1155" s="1" t="s">
        <v>2230</v>
      </c>
      <c r="C1155" s="1">
        <v>39</v>
      </c>
      <c r="D1155" s="18">
        <v>7.4096314729242024E-2</v>
      </c>
      <c r="E1155" s="1">
        <v>1.1291557576676299E-2</v>
      </c>
    </row>
    <row r="1156" spans="1:5" x14ac:dyDescent="0.25">
      <c r="A1156" s="1" t="s">
        <v>2231</v>
      </c>
      <c r="C1156" s="1">
        <v>62</v>
      </c>
      <c r="D1156" s="18">
        <v>0.14967216306472131</v>
      </c>
      <c r="E1156" s="1">
        <v>1.13337881740577E-2</v>
      </c>
    </row>
    <row r="1157" spans="1:5" x14ac:dyDescent="0.25">
      <c r="A1157" s="1" t="s">
        <v>2232</v>
      </c>
      <c r="B1157" s="1" t="s">
        <v>2233</v>
      </c>
      <c r="C1157" s="1">
        <v>63</v>
      </c>
      <c r="D1157" s="18">
        <v>6.6342697771164916E-2</v>
      </c>
      <c r="E1157" s="1">
        <v>1.13337881740577E-2</v>
      </c>
    </row>
    <row r="1158" spans="1:5" x14ac:dyDescent="0.25">
      <c r="A1158" s="1" t="s">
        <v>2234</v>
      </c>
      <c r="C1158" s="1">
        <v>189</v>
      </c>
      <c r="D1158" s="18">
        <v>2.8797809803769281E-2</v>
      </c>
      <c r="E1158" s="1">
        <v>1.13580558678411E-2</v>
      </c>
    </row>
    <row r="1159" spans="1:5" x14ac:dyDescent="0.25">
      <c r="A1159" s="1" t="s">
        <v>2235</v>
      </c>
      <c r="B1159" s="1" t="s">
        <v>186</v>
      </c>
      <c r="C1159" s="1">
        <v>8</v>
      </c>
      <c r="D1159" s="18">
        <v>0.56170130177264632</v>
      </c>
      <c r="E1159" s="1">
        <v>1.14686516474537E-2</v>
      </c>
    </row>
    <row r="1160" spans="1:5" x14ac:dyDescent="0.25">
      <c r="A1160" s="1" t="s">
        <v>2236</v>
      </c>
      <c r="B1160" s="1" t="s">
        <v>2237</v>
      </c>
      <c r="C1160" s="1">
        <v>101</v>
      </c>
      <c r="D1160" s="18">
        <v>7.4367647284605432E-2</v>
      </c>
      <c r="E1160" s="1">
        <v>1.14686516474537E-2</v>
      </c>
    </row>
    <row r="1161" spans="1:5" x14ac:dyDescent="0.25">
      <c r="A1161" s="1" t="s">
        <v>2238</v>
      </c>
      <c r="B1161" s="1" t="s">
        <v>2239</v>
      </c>
      <c r="C1161" s="1">
        <v>58</v>
      </c>
      <c r="D1161" s="18">
        <v>5.7409384768331566E-2</v>
      </c>
      <c r="E1161" s="1">
        <v>1.1484540505488999E-2</v>
      </c>
    </row>
    <row r="1162" spans="1:5" x14ac:dyDescent="0.25">
      <c r="A1162" s="1" t="s">
        <v>2240</v>
      </c>
      <c r="B1162" s="1" t="s">
        <v>2241</v>
      </c>
      <c r="C1162" s="1">
        <v>17</v>
      </c>
      <c r="D1162" s="18">
        <v>0.27388190359614734</v>
      </c>
      <c r="E1162" s="1">
        <v>1.1488955617558701E-2</v>
      </c>
    </row>
    <row r="1163" spans="1:5" x14ac:dyDescent="0.25">
      <c r="A1163" s="1" t="s">
        <v>2242</v>
      </c>
      <c r="B1163" s="1" t="s">
        <v>2243</v>
      </c>
      <c r="C1163" s="1">
        <v>11</v>
      </c>
      <c r="D1163" s="18">
        <v>-0.39520552449471752</v>
      </c>
      <c r="E1163" s="1">
        <v>1.1508876897635001E-2</v>
      </c>
    </row>
    <row r="1164" spans="1:5" x14ac:dyDescent="0.25">
      <c r="A1164" s="1" t="s">
        <v>2244</v>
      </c>
      <c r="C1164" s="1">
        <v>50</v>
      </c>
      <c r="D1164" s="18">
        <v>-0.13116902441226908</v>
      </c>
      <c r="E1164" s="1">
        <v>1.1520500092309E-2</v>
      </c>
    </row>
    <row r="1165" spans="1:5" x14ac:dyDescent="0.25">
      <c r="A1165" s="1" t="s">
        <v>2245</v>
      </c>
      <c r="B1165" s="1" t="s">
        <v>2246</v>
      </c>
      <c r="C1165" s="1">
        <v>67</v>
      </c>
      <c r="D1165" s="18">
        <v>-9.5880014483724865E-2</v>
      </c>
      <c r="E1165" s="1">
        <v>1.15527187788212E-2</v>
      </c>
    </row>
    <row r="1166" spans="1:5" x14ac:dyDescent="0.25">
      <c r="A1166" s="1" t="s">
        <v>2247</v>
      </c>
      <c r="B1166" s="1" t="s">
        <v>2248</v>
      </c>
      <c r="C1166" s="1">
        <v>158</v>
      </c>
      <c r="D1166" s="18">
        <v>-4.3080101275517466E-2</v>
      </c>
      <c r="E1166" s="1">
        <v>1.1597661251003101E-2</v>
      </c>
    </row>
    <row r="1167" spans="1:5" x14ac:dyDescent="0.25">
      <c r="A1167" s="1" t="s">
        <v>2249</v>
      </c>
      <c r="B1167" s="1" t="s">
        <v>2250</v>
      </c>
      <c r="C1167" s="1">
        <v>38</v>
      </c>
      <c r="D1167" s="18">
        <v>0.13158701471137949</v>
      </c>
      <c r="E1167" s="1">
        <v>1.16018306668371E-2</v>
      </c>
    </row>
    <row r="1168" spans="1:5" x14ac:dyDescent="0.25">
      <c r="A1168" s="1" t="s">
        <v>2251</v>
      </c>
      <c r="B1168" s="1" t="s">
        <v>2252</v>
      </c>
      <c r="C1168" s="1">
        <v>50</v>
      </c>
      <c r="D1168" s="18">
        <v>0.11869536788970209</v>
      </c>
      <c r="E1168" s="1">
        <v>1.1631838477996001E-2</v>
      </c>
    </row>
    <row r="1169" spans="1:5" x14ac:dyDescent="0.25">
      <c r="A1169" s="1" t="s">
        <v>2253</v>
      </c>
      <c r="B1169" s="1" t="s">
        <v>2254</v>
      </c>
      <c r="C1169" s="1">
        <v>11</v>
      </c>
      <c r="D1169" s="18">
        <v>-0.48418159307215242</v>
      </c>
      <c r="E1169" s="1">
        <v>1.1641789517753401E-2</v>
      </c>
    </row>
    <row r="1170" spans="1:5" x14ac:dyDescent="0.25">
      <c r="A1170" s="1" t="s">
        <v>2255</v>
      </c>
      <c r="B1170" s="1" t="s">
        <v>2256</v>
      </c>
      <c r="C1170" s="1">
        <v>163</v>
      </c>
      <c r="D1170" s="18">
        <v>2.9989745584144009E-2</v>
      </c>
      <c r="E1170" s="1">
        <v>1.1641789517753401E-2</v>
      </c>
    </row>
    <row r="1171" spans="1:5" x14ac:dyDescent="0.25">
      <c r="A1171" s="1" t="s">
        <v>2257</v>
      </c>
      <c r="B1171" s="1" t="s">
        <v>2258</v>
      </c>
      <c r="C1171" s="1">
        <v>165</v>
      </c>
      <c r="D1171" s="18">
        <v>3.1322392551808874E-2</v>
      </c>
      <c r="E1171" s="1">
        <v>1.16473462251683E-2</v>
      </c>
    </row>
    <row r="1172" spans="1:5" x14ac:dyDescent="0.25">
      <c r="A1172" s="1" t="s">
        <v>2259</v>
      </c>
      <c r="B1172" s="1" t="s">
        <v>2260</v>
      </c>
      <c r="C1172" s="1">
        <v>189</v>
      </c>
      <c r="D1172" s="18">
        <v>3.3317173205760983E-2</v>
      </c>
      <c r="E1172" s="1">
        <v>1.16473462251683E-2</v>
      </c>
    </row>
    <row r="1173" spans="1:5" x14ac:dyDescent="0.25">
      <c r="A1173" s="1" t="s">
        <v>2261</v>
      </c>
      <c r="B1173" s="1" t="s">
        <v>2262</v>
      </c>
      <c r="C1173" s="1">
        <v>41</v>
      </c>
      <c r="D1173" s="18">
        <v>4.6130139441905645E-2</v>
      </c>
      <c r="E1173" s="1">
        <v>1.16536422573722E-2</v>
      </c>
    </row>
    <row r="1174" spans="1:5" x14ac:dyDescent="0.25">
      <c r="A1174" s="1" t="s">
        <v>2263</v>
      </c>
      <c r="B1174" s="1" t="s">
        <v>2264</v>
      </c>
      <c r="C1174" s="1">
        <v>74</v>
      </c>
      <c r="D1174" s="18">
        <v>6.2207067602020494E-2</v>
      </c>
      <c r="E1174" s="1">
        <v>1.18032766843746E-2</v>
      </c>
    </row>
    <row r="1175" spans="1:5" x14ac:dyDescent="0.25">
      <c r="A1175" s="1" t="s">
        <v>2265</v>
      </c>
      <c r="B1175" s="1" t="s">
        <v>2266</v>
      </c>
      <c r="C1175" s="1">
        <v>187</v>
      </c>
      <c r="D1175" s="18">
        <v>2.8980976142795985E-2</v>
      </c>
      <c r="E1175" s="1">
        <v>1.18353582322713E-2</v>
      </c>
    </row>
    <row r="1176" spans="1:5" x14ac:dyDescent="0.25">
      <c r="A1176" s="1" t="s">
        <v>2267</v>
      </c>
      <c r="B1176" s="1" t="s">
        <v>2268</v>
      </c>
      <c r="C1176" s="1">
        <v>5</v>
      </c>
      <c r="D1176" s="18">
        <v>-0.75038610992820121</v>
      </c>
      <c r="E1176" s="1">
        <v>1.1874993325045199E-2</v>
      </c>
    </row>
    <row r="1177" spans="1:5" x14ac:dyDescent="0.25">
      <c r="A1177" s="1" t="s">
        <v>2269</v>
      </c>
      <c r="B1177" s="1" t="s">
        <v>2270</v>
      </c>
      <c r="C1177" s="1">
        <v>18</v>
      </c>
      <c r="D1177" s="18">
        <v>0.23692101025286427</v>
      </c>
      <c r="E1177" s="1">
        <v>1.1890887561442499E-2</v>
      </c>
    </row>
    <row r="1178" spans="1:5" x14ac:dyDescent="0.25">
      <c r="A1178" s="1" t="s">
        <v>2271</v>
      </c>
      <c r="B1178" s="1" t="s">
        <v>2272</v>
      </c>
      <c r="C1178" s="1">
        <v>16</v>
      </c>
      <c r="D1178" s="18">
        <v>0.28832826625439262</v>
      </c>
      <c r="E1178" s="1">
        <v>1.1890887561442499E-2</v>
      </c>
    </row>
    <row r="1179" spans="1:5" x14ac:dyDescent="0.25">
      <c r="A1179" s="1" t="s">
        <v>2273</v>
      </c>
      <c r="B1179" s="1" t="s">
        <v>2274</v>
      </c>
      <c r="C1179" s="1">
        <v>88</v>
      </c>
      <c r="D1179" s="18">
        <v>0.18938485792131293</v>
      </c>
      <c r="E1179" s="1">
        <v>1.1890887561442499E-2</v>
      </c>
    </row>
    <row r="1180" spans="1:5" x14ac:dyDescent="0.25">
      <c r="A1180" s="1" t="s">
        <v>2275</v>
      </c>
      <c r="B1180" s="1" t="s">
        <v>2276</v>
      </c>
      <c r="C1180" s="1">
        <v>44</v>
      </c>
      <c r="D1180" s="18">
        <v>9.9181937715481644E-2</v>
      </c>
      <c r="E1180" s="1">
        <v>1.18917831341616E-2</v>
      </c>
    </row>
    <row r="1181" spans="1:5" x14ac:dyDescent="0.25">
      <c r="A1181" s="1" t="s">
        <v>2277</v>
      </c>
      <c r="B1181" s="1" t="s">
        <v>2278</v>
      </c>
      <c r="C1181" s="1">
        <v>268</v>
      </c>
      <c r="D1181" s="18">
        <v>3.9036545054272176E-2</v>
      </c>
      <c r="E1181" s="1">
        <v>1.1944627741833301E-2</v>
      </c>
    </row>
    <row r="1182" spans="1:5" x14ac:dyDescent="0.25">
      <c r="A1182" s="1" t="s">
        <v>2279</v>
      </c>
      <c r="B1182" s="1" t="s">
        <v>2280</v>
      </c>
      <c r="C1182" s="1">
        <v>596</v>
      </c>
      <c r="D1182" s="18">
        <v>6.3443941412866439E-2</v>
      </c>
      <c r="E1182" s="1">
        <v>1.19927870524418E-2</v>
      </c>
    </row>
    <row r="1183" spans="1:5" x14ac:dyDescent="0.25">
      <c r="A1183" s="1" t="s">
        <v>2281</v>
      </c>
      <c r="B1183" s="1" t="s">
        <v>2282</v>
      </c>
      <c r="C1183" s="1">
        <v>27</v>
      </c>
      <c r="D1183" s="18">
        <v>0.20449451766667304</v>
      </c>
      <c r="E1183" s="1">
        <v>1.19932738153351E-2</v>
      </c>
    </row>
    <row r="1184" spans="1:5" x14ac:dyDescent="0.25">
      <c r="A1184" s="1" t="s">
        <v>2283</v>
      </c>
      <c r="B1184" s="1" t="s">
        <v>2284</v>
      </c>
      <c r="C1184" s="1">
        <v>130</v>
      </c>
      <c r="D1184" s="18">
        <v>5.9318144180273966E-2</v>
      </c>
      <c r="E1184" s="1">
        <v>1.2078958612998601E-2</v>
      </c>
    </row>
    <row r="1185" spans="1:5" x14ac:dyDescent="0.25">
      <c r="A1185" s="1" t="s">
        <v>2285</v>
      </c>
      <c r="B1185" s="1" t="s">
        <v>2286</v>
      </c>
      <c r="C1185" s="1">
        <v>123</v>
      </c>
      <c r="D1185" s="18">
        <v>-3.0217614106372054E-2</v>
      </c>
      <c r="E1185" s="1">
        <v>1.2092432697834599E-2</v>
      </c>
    </row>
    <row r="1186" spans="1:5" x14ac:dyDescent="0.25">
      <c r="A1186" s="1" t="s">
        <v>2287</v>
      </c>
      <c r="B1186" s="1" t="s">
        <v>2288</v>
      </c>
      <c r="C1186" s="1">
        <v>84</v>
      </c>
      <c r="D1186" s="18">
        <v>6.5575324133716473E-2</v>
      </c>
      <c r="E1186" s="1">
        <v>1.2161959661564799E-2</v>
      </c>
    </row>
    <row r="1187" spans="1:5" x14ac:dyDescent="0.25">
      <c r="A1187" s="1" t="s">
        <v>2289</v>
      </c>
      <c r="B1187" s="1" t="s">
        <v>2290</v>
      </c>
      <c r="C1187" s="1">
        <v>38</v>
      </c>
      <c r="D1187" s="18">
        <v>-8.4008347759695873E-2</v>
      </c>
      <c r="E1187" s="1">
        <v>1.22371236059467E-2</v>
      </c>
    </row>
    <row r="1188" spans="1:5" x14ac:dyDescent="0.25">
      <c r="A1188" s="1" t="s">
        <v>2291</v>
      </c>
      <c r="B1188" s="1" t="s">
        <v>1965</v>
      </c>
      <c r="C1188" s="1">
        <v>7</v>
      </c>
      <c r="D1188" s="18">
        <v>-0.73118324157220216</v>
      </c>
      <c r="E1188" s="1">
        <v>1.22371236059467E-2</v>
      </c>
    </row>
    <row r="1189" spans="1:5" x14ac:dyDescent="0.25">
      <c r="A1189" s="1" t="s">
        <v>2292</v>
      </c>
      <c r="B1189" s="1" t="s">
        <v>2293</v>
      </c>
      <c r="C1189" s="1">
        <v>36</v>
      </c>
      <c r="D1189" s="18">
        <v>5.9617477687085703E-2</v>
      </c>
      <c r="E1189" s="1">
        <v>1.2283650114498701E-2</v>
      </c>
    </row>
    <row r="1190" spans="1:5" x14ac:dyDescent="0.25">
      <c r="A1190" s="1" t="s">
        <v>2294</v>
      </c>
      <c r="B1190" s="1" t="s">
        <v>2295</v>
      </c>
      <c r="C1190" s="1">
        <v>53</v>
      </c>
      <c r="D1190" s="18">
        <v>7.0359347719778323E-2</v>
      </c>
      <c r="E1190" s="1">
        <v>1.2401043767123801E-2</v>
      </c>
    </row>
    <row r="1191" spans="1:5" x14ac:dyDescent="0.25">
      <c r="A1191" s="1" t="s">
        <v>2296</v>
      </c>
      <c r="B1191" s="1" t="s">
        <v>2297</v>
      </c>
      <c r="C1191" s="1">
        <v>108</v>
      </c>
      <c r="D1191" s="18">
        <v>5.0923735923036048E-2</v>
      </c>
      <c r="E1191" s="1">
        <v>1.24083013872537E-2</v>
      </c>
    </row>
    <row r="1192" spans="1:5" x14ac:dyDescent="0.25">
      <c r="A1192" s="1" t="s">
        <v>2298</v>
      </c>
      <c r="B1192" s="1" t="s">
        <v>2299</v>
      </c>
      <c r="C1192" s="1">
        <v>89</v>
      </c>
      <c r="D1192" s="18">
        <v>6.6942028670367415E-2</v>
      </c>
      <c r="E1192" s="1">
        <v>1.24083013872537E-2</v>
      </c>
    </row>
    <row r="1193" spans="1:5" x14ac:dyDescent="0.25">
      <c r="A1193" s="1" t="s">
        <v>2300</v>
      </c>
      <c r="B1193" s="1" t="s">
        <v>2301</v>
      </c>
      <c r="C1193" s="1">
        <v>5</v>
      </c>
      <c r="D1193" s="18">
        <v>-0.90438809664603448</v>
      </c>
      <c r="E1193" s="1">
        <v>1.2408975526949501E-2</v>
      </c>
    </row>
    <row r="1194" spans="1:5" x14ac:dyDescent="0.25">
      <c r="A1194" s="1" t="s">
        <v>2302</v>
      </c>
      <c r="B1194" s="1" t="s">
        <v>2303</v>
      </c>
      <c r="C1194" s="1">
        <v>69</v>
      </c>
      <c r="D1194" s="18">
        <v>4.8516081240264991E-2</v>
      </c>
      <c r="E1194" s="1">
        <v>1.24192205851215E-2</v>
      </c>
    </row>
    <row r="1195" spans="1:5" x14ac:dyDescent="0.25">
      <c r="A1195" s="1" t="s">
        <v>2304</v>
      </c>
      <c r="B1195" s="1" t="s">
        <v>2305</v>
      </c>
      <c r="C1195" s="1">
        <v>410</v>
      </c>
      <c r="D1195" s="18">
        <v>-2.1142603213994655E-2</v>
      </c>
      <c r="E1195" s="1">
        <v>1.24192205851215E-2</v>
      </c>
    </row>
    <row r="1196" spans="1:5" x14ac:dyDescent="0.25">
      <c r="A1196" s="1" t="s">
        <v>2306</v>
      </c>
      <c r="B1196" s="1" t="s">
        <v>2307</v>
      </c>
      <c r="C1196" s="1">
        <v>49</v>
      </c>
      <c r="D1196" s="18">
        <v>5.9654379997774655E-2</v>
      </c>
      <c r="E1196" s="1">
        <v>1.24192205851215E-2</v>
      </c>
    </row>
    <row r="1197" spans="1:5" x14ac:dyDescent="0.25">
      <c r="A1197" s="1" t="s">
        <v>2308</v>
      </c>
      <c r="B1197" s="1" t="s">
        <v>2309</v>
      </c>
      <c r="C1197" s="1">
        <v>179</v>
      </c>
      <c r="D1197" s="18">
        <v>2.8378588667181112E-2</v>
      </c>
      <c r="E1197" s="1">
        <v>1.24220338497568E-2</v>
      </c>
    </row>
    <row r="1198" spans="1:5" x14ac:dyDescent="0.25">
      <c r="A1198" s="1" t="s">
        <v>2310</v>
      </c>
      <c r="B1198" s="1" t="s">
        <v>2011</v>
      </c>
      <c r="C1198" s="1">
        <v>62</v>
      </c>
      <c r="D1198" s="18">
        <v>7.3501180481746614E-2</v>
      </c>
      <c r="E1198" s="1">
        <v>1.24256492211066E-2</v>
      </c>
    </row>
    <row r="1199" spans="1:5" x14ac:dyDescent="0.25">
      <c r="A1199" s="1" t="s">
        <v>2311</v>
      </c>
      <c r="B1199" s="1" t="s">
        <v>2312</v>
      </c>
      <c r="C1199" s="1">
        <v>49</v>
      </c>
      <c r="D1199" s="18">
        <v>5.8003549811593183E-2</v>
      </c>
      <c r="E1199" s="1">
        <v>1.25393843321586E-2</v>
      </c>
    </row>
    <row r="1200" spans="1:5" x14ac:dyDescent="0.25">
      <c r="A1200" s="1" t="s">
        <v>2313</v>
      </c>
      <c r="B1200" s="1" t="s">
        <v>2314</v>
      </c>
      <c r="C1200" s="1">
        <v>12</v>
      </c>
      <c r="D1200" s="18">
        <v>-0.23540534487237924</v>
      </c>
      <c r="E1200" s="1">
        <v>1.25393843321586E-2</v>
      </c>
    </row>
    <row r="1201" spans="1:5" x14ac:dyDescent="0.25">
      <c r="A1201" s="1" t="s">
        <v>2315</v>
      </c>
      <c r="B1201" s="1" t="s">
        <v>2316</v>
      </c>
      <c r="C1201" s="1">
        <v>160</v>
      </c>
      <c r="D1201" s="18">
        <v>3.2991936487485496E-2</v>
      </c>
      <c r="E1201" s="1">
        <v>1.26042921266408E-2</v>
      </c>
    </row>
    <row r="1202" spans="1:5" x14ac:dyDescent="0.25">
      <c r="A1202" s="1" t="s">
        <v>2317</v>
      </c>
      <c r="B1202" s="1" t="s">
        <v>2318</v>
      </c>
      <c r="C1202" s="1">
        <v>98</v>
      </c>
      <c r="D1202" s="18">
        <v>4.4616412572740266E-2</v>
      </c>
      <c r="E1202" s="1">
        <v>1.2636508149904999E-2</v>
      </c>
    </row>
    <row r="1203" spans="1:5" x14ac:dyDescent="0.25">
      <c r="A1203" s="1" t="s">
        <v>2319</v>
      </c>
      <c r="B1203" s="1" t="s">
        <v>2320</v>
      </c>
      <c r="C1203" s="1">
        <v>9</v>
      </c>
      <c r="D1203" s="18">
        <v>0.69551049580982383</v>
      </c>
      <c r="E1203" s="1">
        <v>1.2687269281485501E-2</v>
      </c>
    </row>
    <row r="1204" spans="1:5" x14ac:dyDescent="0.25">
      <c r="A1204" s="1" t="s">
        <v>2321</v>
      </c>
      <c r="B1204" s="1" t="s">
        <v>2322</v>
      </c>
      <c r="C1204" s="1">
        <v>68</v>
      </c>
      <c r="D1204" s="18">
        <v>-6.08482665159958E-2</v>
      </c>
      <c r="E1204" s="1">
        <v>1.2697981752637E-2</v>
      </c>
    </row>
    <row r="1205" spans="1:5" x14ac:dyDescent="0.25">
      <c r="A1205" s="1" t="s">
        <v>2323</v>
      </c>
      <c r="B1205" s="1" t="s">
        <v>2324</v>
      </c>
      <c r="C1205" s="1">
        <v>143</v>
      </c>
      <c r="D1205" s="18">
        <v>2.91508832910903E-2</v>
      </c>
      <c r="E1205" s="1">
        <v>1.2697981752637E-2</v>
      </c>
    </row>
    <row r="1206" spans="1:5" x14ac:dyDescent="0.25">
      <c r="A1206" s="1" t="s">
        <v>2325</v>
      </c>
      <c r="B1206" s="1" t="s">
        <v>2326</v>
      </c>
      <c r="C1206" s="1">
        <v>104</v>
      </c>
      <c r="D1206" s="18">
        <v>-3.4172651027382019E-2</v>
      </c>
      <c r="E1206" s="1">
        <v>1.2697981752637E-2</v>
      </c>
    </row>
    <row r="1207" spans="1:5" x14ac:dyDescent="0.25">
      <c r="A1207" s="1" t="s">
        <v>2327</v>
      </c>
      <c r="C1207" s="1">
        <v>17</v>
      </c>
      <c r="D1207" s="18">
        <v>0.28854968499094147</v>
      </c>
      <c r="E1207" s="1">
        <v>1.27043368325678E-2</v>
      </c>
    </row>
    <row r="1208" spans="1:5" x14ac:dyDescent="0.25">
      <c r="A1208" s="1" t="s">
        <v>2328</v>
      </c>
      <c r="B1208" s="1" t="s">
        <v>2329</v>
      </c>
      <c r="C1208" s="1">
        <v>9</v>
      </c>
      <c r="D1208" s="18">
        <v>0.36954882378224813</v>
      </c>
      <c r="E1208" s="1">
        <v>1.2769429870152499E-2</v>
      </c>
    </row>
    <row r="1209" spans="1:5" x14ac:dyDescent="0.25">
      <c r="A1209" s="1" t="s">
        <v>2330</v>
      </c>
      <c r="B1209" s="1" t="s">
        <v>2331</v>
      </c>
      <c r="C1209" s="1">
        <v>54</v>
      </c>
      <c r="D1209" s="18">
        <v>-0.1494828511276845</v>
      </c>
      <c r="E1209" s="1">
        <v>1.2774014251753301E-2</v>
      </c>
    </row>
    <row r="1210" spans="1:5" x14ac:dyDescent="0.25">
      <c r="A1210" s="1" t="s">
        <v>2332</v>
      </c>
      <c r="B1210" s="1" t="s">
        <v>2333</v>
      </c>
      <c r="C1210" s="1">
        <v>14</v>
      </c>
      <c r="D1210" s="18">
        <v>0.41644521675748819</v>
      </c>
      <c r="E1210" s="1">
        <v>1.28343939063554E-2</v>
      </c>
    </row>
    <row r="1211" spans="1:5" x14ac:dyDescent="0.25">
      <c r="A1211" s="1" t="s">
        <v>2334</v>
      </c>
      <c r="B1211" s="1" t="s">
        <v>2335</v>
      </c>
      <c r="C1211" s="1">
        <v>305</v>
      </c>
      <c r="D1211" s="18">
        <v>1.9947965040925393E-2</v>
      </c>
      <c r="E1211" s="1">
        <v>1.28772781305489E-2</v>
      </c>
    </row>
    <row r="1212" spans="1:5" x14ac:dyDescent="0.25">
      <c r="A1212" s="1" t="s">
        <v>2336</v>
      </c>
      <c r="C1212" s="1">
        <v>14</v>
      </c>
      <c r="D1212" s="18">
        <v>0.34789562827540205</v>
      </c>
      <c r="E1212" s="1">
        <v>1.2881347178340399E-2</v>
      </c>
    </row>
    <row r="1213" spans="1:5" x14ac:dyDescent="0.25">
      <c r="A1213" s="1" t="s">
        <v>2337</v>
      </c>
      <c r="B1213" s="1" t="s">
        <v>2338</v>
      </c>
      <c r="C1213" s="1">
        <v>246</v>
      </c>
      <c r="D1213" s="18">
        <v>3.8994038134585872E-2</v>
      </c>
      <c r="E1213" s="1">
        <v>1.28820802427345E-2</v>
      </c>
    </row>
    <row r="1214" spans="1:5" x14ac:dyDescent="0.25">
      <c r="A1214" s="1" t="s">
        <v>2339</v>
      </c>
      <c r="B1214" s="1" t="s">
        <v>2340</v>
      </c>
      <c r="C1214" s="1">
        <v>296</v>
      </c>
      <c r="D1214" s="18">
        <v>4.7092026828095462E-2</v>
      </c>
      <c r="E1214" s="1">
        <v>1.29131729515103E-2</v>
      </c>
    </row>
    <row r="1215" spans="1:5" x14ac:dyDescent="0.25">
      <c r="A1215" s="1" t="s">
        <v>2341</v>
      </c>
      <c r="B1215" s="1" t="s">
        <v>2342</v>
      </c>
      <c r="C1215" s="1">
        <v>106</v>
      </c>
      <c r="D1215" s="18">
        <v>2.7368691742657613E-2</v>
      </c>
      <c r="E1215" s="1">
        <v>1.2963827187325701E-2</v>
      </c>
    </row>
    <row r="1216" spans="1:5" x14ac:dyDescent="0.25">
      <c r="A1216" s="1" t="s">
        <v>2343</v>
      </c>
      <c r="B1216" s="1" t="s">
        <v>2344</v>
      </c>
      <c r="C1216" s="1">
        <v>92</v>
      </c>
      <c r="D1216" s="18">
        <v>-5.5401491988949204E-2</v>
      </c>
      <c r="E1216" s="1">
        <v>1.2963827187325701E-2</v>
      </c>
    </row>
    <row r="1217" spans="1:5" x14ac:dyDescent="0.25">
      <c r="A1217" s="1" t="s">
        <v>2345</v>
      </c>
      <c r="B1217" s="1" t="s">
        <v>2346</v>
      </c>
      <c r="C1217" s="1">
        <v>7</v>
      </c>
      <c r="D1217" s="18">
        <v>-0.54935383460109044</v>
      </c>
      <c r="E1217" s="1">
        <v>1.2963827187325701E-2</v>
      </c>
    </row>
    <row r="1218" spans="1:5" x14ac:dyDescent="0.25">
      <c r="A1218" s="1" t="s">
        <v>2347</v>
      </c>
      <c r="B1218" s="1" t="s">
        <v>2348</v>
      </c>
      <c r="C1218" s="1">
        <v>13</v>
      </c>
      <c r="D1218" s="18">
        <v>0.25667603334616124</v>
      </c>
      <c r="E1218" s="1">
        <v>1.2963827187325701E-2</v>
      </c>
    </row>
    <row r="1219" spans="1:5" x14ac:dyDescent="0.25">
      <c r="A1219" s="1" t="s">
        <v>2349</v>
      </c>
      <c r="B1219" s="1" t="s">
        <v>424</v>
      </c>
      <c r="C1219" s="1">
        <v>10</v>
      </c>
      <c r="D1219" s="18">
        <v>0.4295722299951153</v>
      </c>
      <c r="E1219" s="1">
        <v>1.3016655501142499E-2</v>
      </c>
    </row>
    <row r="1220" spans="1:5" x14ac:dyDescent="0.25">
      <c r="A1220" s="1" t="s">
        <v>2350</v>
      </c>
      <c r="B1220" s="1" t="s">
        <v>2351</v>
      </c>
      <c r="C1220" s="1">
        <v>10</v>
      </c>
      <c r="D1220" s="18">
        <v>0.48681242932164664</v>
      </c>
      <c r="E1220" s="1">
        <v>1.30919966171516E-2</v>
      </c>
    </row>
    <row r="1221" spans="1:5" x14ac:dyDescent="0.25">
      <c r="A1221" s="1" t="s">
        <v>2352</v>
      </c>
      <c r="B1221" s="1" t="s">
        <v>2353</v>
      </c>
      <c r="C1221" s="1">
        <v>363</v>
      </c>
      <c r="D1221" s="18">
        <v>1.4645537166697689E-2</v>
      </c>
      <c r="E1221" s="1">
        <v>1.3097547698829599E-2</v>
      </c>
    </row>
    <row r="1222" spans="1:5" x14ac:dyDescent="0.25">
      <c r="A1222" s="1" t="s">
        <v>2354</v>
      </c>
      <c r="B1222" s="1" t="s">
        <v>2355</v>
      </c>
      <c r="C1222" s="1">
        <v>80</v>
      </c>
      <c r="D1222" s="18">
        <v>-5.2624793124174458E-2</v>
      </c>
      <c r="E1222" s="1">
        <v>1.31023706192954E-2</v>
      </c>
    </row>
    <row r="1223" spans="1:5" x14ac:dyDescent="0.25">
      <c r="A1223" s="1" t="s">
        <v>2356</v>
      </c>
      <c r="C1223" s="1">
        <v>97</v>
      </c>
      <c r="D1223" s="18">
        <v>6.9393955488321238E-2</v>
      </c>
      <c r="E1223" s="1">
        <v>1.31364236795445E-2</v>
      </c>
    </row>
    <row r="1224" spans="1:5" x14ac:dyDescent="0.25">
      <c r="A1224" s="1" t="s">
        <v>2357</v>
      </c>
      <c r="C1224" s="1">
        <v>43</v>
      </c>
      <c r="D1224" s="18">
        <v>6.452257555927994E-2</v>
      </c>
      <c r="E1224" s="1">
        <v>1.3153107286879399E-2</v>
      </c>
    </row>
    <row r="1225" spans="1:5" x14ac:dyDescent="0.25">
      <c r="A1225" s="1" t="s">
        <v>2358</v>
      </c>
      <c r="B1225" s="1" t="s">
        <v>2359</v>
      </c>
      <c r="C1225" s="1">
        <v>113</v>
      </c>
      <c r="D1225" s="18">
        <v>5.6437409756297567E-2</v>
      </c>
      <c r="E1225" s="1">
        <v>1.3160040744270801E-2</v>
      </c>
    </row>
    <row r="1226" spans="1:5" x14ac:dyDescent="0.25">
      <c r="A1226" s="1" t="s">
        <v>2360</v>
      </c>
      <c r="B1226" s="1" t="s">
        <v>2361</v>
      </c>
      <c r="C1226" s="1">
        <v>25</v>
      </c>
      <c r="D1226" s="18">
        <v>0.17756209485334809</v>
      </c>
      <c r="E1226" s="1">
        <v>1.3160040744270801E-2</v>
      </c>
    </row>
    <row r="1227" spans="1:5" x14ac:dyDescent="0.25">
      <c r="A1227" s="1" t="s">
        <v>2362</v>
      </c>
      <c r="B1227" s="1" t="s">
        <v>2363</v>
      </c>
      <c r="C1227" s="1">
        <v>114</v>
      </c>
      <c r="D1227" s="18">
        <v>-3.0674685610312568E-2</v>
      </c>
      <c r="E1227" s="1">
        <v>1.31901974404147E-2</v>
      </c>
    </row>
    <row r="1228" spans="1:5" x14ac:dyDescent="0.25">
      <c r="A1228" s="1" t="s">
        <v>2364</v>
      </c>
      <c r="B1228" s="1" t="s">
        <v>2365</v>
      </c>
      <c r="C1228" s="1">
        <v>55</v>
      </c>
      <c r="D1228" s="18">
        <v>4.582050206782487E-2</v>
      </c>
      <c r="E1228" s="1">
        <v>1.32150116079576E-2</v>
      </c>
    </row>
    <row r="1229" spans="1:5" x14ac:dyDescent="0.25">
      <c r="A1229" s="1" t="s">
        <v>2366</v>
      </c>
      <c r="B1229" s="1" t="s">
        <v>2367</v>
      </c>
      <c r="C1229" s="1">
        <v>63</v>
      </c>
      <c r="D1229" s="18">
        <v>7.2576810121070451E-2</v>
      </c>
      <c r="E1229" s="1">
        <v>1.3248160333583199E-2</v>
      </c>
    </row>
    <row r="1230" spans="1:5" x14ac:dyDescent="0.25">
      <c r="A1230" s="1" t="s">
        <v>2368</v>
      </c>
      <c r="B1230" s="1" t="s">
        <v>2369</v>
      </c>
      <c r="C1230" s="1">
        <v>33</v>
      </c>
      <c r="D1230" s="18">
        <v>0.13516077587163186</v>
      </c>
      <c r="E1230" s="1">
        <v>1.32651037611516E-2</v>
      </c>
    </row>
    <row r="1231" spans="1:5" x14ac:dyDescent="0.25">
      <c r="A1231" s="1" t="s">
        <v>2370</v>
      </c>
      <c r="B1231" s="1" t="s">
        <v>2371</v>
      </c>
      <c r="C1231" s="1">
        <v>11</v>
      </c>
      <c r="D1231" s="18">
        <v>0.27986481866190588</v>
      </c>
      <c r="E1231" s="1">
        <v>1.32651037611516E-2</v>
      </c>
    </row>
    <row r="1232" spans="1:5" x14ac:dyDescent="0.25">
      <c r="A1232" s="1" t="s">
        <v>2372</v>
      </c>
      <c r="B1232" s="1" t="s">
        <v>2373</v>
      </c>
      <c r="C1232" s="1">
        <v>66</v>
      </c>
      <c r="D1232" s="18">
        <v>4.4368324451621713E-2</v>
      </c>
      <c r="E1232" s="1">
        <v>1.32651037611516E-2</v>
      </c>
    </row>
    <row r="1233" spans="1:5" x14ac:dyDescent="0.25">
      <c r="A1233" s="1" t="s">
        <v>2374</v>
      </c>
      <c r="B1233" s="1" t="s">
        <v>186</v>
      </c>
      <c r="C1233" s="1">
        <v>64</v>
      </c>
      <c r="D1233" s="18">
        <v>0.16128118810101139</v>
      </c>
      <c r="E1233" s="1">
        <v>1.3277005941616699E-2</v>
      </c>
    </row>
    <row r="1234" spans="1:5" x14ac:dyDescent="0.25">
      <c r="A1234" s="1" t="s">
        <v>2375</v>
      </c>
      <c r="B1234" s="1" t="s">
        <v>2331</v>
      </c>
      <c r="C1234" s="1">
        <v>16</v>
      </c>
      <c r="D1234" s="18">
        <v>0.8037877015065833</v>
      </c>
      <c r="E1234" s="1">
        <v>1.32902770509878E-2</v>
      </c>
    </row>
    <row r="1235" spans="1:5" x14ac:dyDescent="0.25">
      <c r="A1235" s="1" t="s">
        <v>2376</v>
      </c>
      <c r="B1235" s="1" t="s">
        <v>2377</v>
      </c>
      <c r="C1235" s="1">
        <v>85</v>
      </c>
      <c r="D1235" s="18">
        <v>4.5272582639771519E-2</v>
      </c>
      <c r="E1235" s="1">
        <v>1.32902770509878E-2</v>
      </c>
    </row>
    <row r="1236" spans="1:5" x14ac:dyDescent="0.25">
      <c r="A1236" s="1" t="s">
        <v>2378</v>
      </c>
      <c r="B1236" s="1" t="s">
        <v>2379</v>
      </c>
      <c r="C1236" s="1">
        <v>38</v>
      </c>
      <c r="D1236" s="18">
        <v>9.2002013383312695E-2</v>
      </c>
      <c r="E1236" s="1">
        <v>1.32902770509878E-2</v>
      </c>
    </row>
    <row r="1237" spans="1:5" x14ac:dyDescent="0.25">
      <c r="A1237" s="1" t="s">
        <v>2380</v>
      </c>
      <c r="B1237" s="1" t="s">
        <v>2162</v>
      </c>
      <c r="C1237" s="1">
        <v>8</v>
      </c>
      <c r="D1237" s="18">
        <v>0.80296315293572484</v>
      </c>
      <c r="E1237" s="1">
        <v>1.32902770509878E-2</v>
      </c>
    </row>
    <row r="1238" spans="1:5" x14ac:dyDescent="0.25">
      <c r="A1238" s="1" t="s">
        <v>2381</v>
      </c>
      <c r="B1238" s="1" t="s">
        <v>2382</v>
      </c>
      <c r="C1238" s="1">
        <v>73</v>
      </c>
      <c r="D1238" s="18">
        <v>9.9982759559796103E-2</v>
      </c>
      <c r="E1238" s="1">
        <v>1.3350667862777299E-2</v>
      </c>
    </row>
    <row r="1239" spans="1:5" x14ac:dyDescent="0.25">
      <c r="A1239" s="1" t="s">
        <v>2383</v>
      </c>
      <c r="B1239" s="1" t="s">
        <v>2384</v>
      </c>
      <c r="C1239" s="1">
        <v>319</v>
      </c>
      <c r="D1239" s="18">
        <v>2.3788692508449082E-2</v>
      </c>
      <c r="E1239" s="1">
        <v>1.3350667862777299E-2</v>
      </c>
    </row>
    <row r="1240" spans="1:5" x14ac:dyDescent="0.25">
      <c r="A1240" s="1" t="s">
        <v>2385</v>
      </c>
      <c r="C1240" s="1">
        <v>17</v>
      </c>
      <c r="D1240" s="18">
        <v>0.36804262132386617</v>
      </c>
      <c r="E1240" s="1">
        <v>1.3350667862777299E-2</v>
      </c>
    </row>
    <row r="1241" spans="1:5" x14ac:dyDescent="0.25">
      <c r="A1241" s="1" t="s">
        <v>2386</v>
      </c>
      <c r="B1241" s="1" t="s">
        <v>2387</v>
      </c>
      <c r="C1241" s="1">
        <v>5</v>
      </c>
      <c r="D1241" s="18">
        <v>0.71762413672818759</v>
      </c>
      <c r="E1241" s="1">
        <v>1.33648888523456E-2</v>
      </c>
    </row>
    <row r="1242" spans="1:5" x14ac:dyDescent="0.25">
      <c r="A1242" s="1" t="s">
        <v>2388</v>
      </c>
      <c r="B1242" s="1" t="s">
        <v>2389</v>
      </c>
      <c r="C1242" s="1">
        <v>9</v>
      </c>
      <c r="D1242" s="18">
        <v>0.46642267397003789</v>
      </c>
      <c r="E1242" s="1">
        <v>1.3381026812351701E-2</v>
      </c>
    </row>
    <row r="1243" spans="1:5" x14ac:dyDescent="0.25">
      <c r="A1243" s="1" t="s">
        <v>2390</v>
      </c>
      <c r="B1243" s="1" t="s">
        <v>2391</v>
      </c>
      <c r="C1243" s="1">
        <v>109</v>
      </c>
      <c r="D1243" s="18">
        <v>5.7811852037004022E-2</v>
      </c>
      <c r="E1243" s="1">
        <v>1.3408245875141901E-2</v>
      </c>
    </row>
    <row r="1244" spans="1:5" x14ac:dyDescent="0.25">
      <c r="A1244" s="1" t="s">
        <v>2392</v>
      </c>
      <c r="B1244" s="1" t="s">
        <v>2393</v>
      </c>
      <c r="C1244" s="1">
        <v>177</v>
      </c>
      <c r="D1244" s="18">
        <v>3.523369018760926E-2</v>
      </c>
      <c r="E1244" s="1">
        <v>1.3408245875141901E-2</v>
      </c>
    </row>
    <row r="1245" spans="1:5" x14ac:dyDescent="0.25">
      <c r="A1245" s="1" t="s">
        <v>2394</v>
      </c>
      <c r="B1245" s="1" t="s">
        <v>1062</v>
      </c>
      <c r="C1245" s="1">
        <v>52</v>
      </c>
      <c r="D1245" s="18">
        <v>-0.13288727983215226</v>
      </c>
      <c r="E1245" s="1">
        <v>1.3408245875141901E-2</v>
      </c>
    </row>
    <row r="1246" spans="1:5" x14ac:dyDescent="0.25">
      <c r="A1246" s="1" t="s">
        <v>2395</v>
      </c>
      <c r="B1246" s="1" t="s">
        <v>2396</v>
      </c>
      <c r="C1246" s="1">
        <v>11</v>
      </c>
      <c r="D1246" s="18">
        <v>-0.69569359545210729</v>
      </c>
      <c r="E1246" s="1">
        <v>1.3411788215294301E-2</v>
      </c>
    </row>
    <row r="1247" spans="1:5" x14ac:dyDescent="0.25">
      <c r="A1247" s="1" t="s">
        <v>2397</v>
      </c>
      <c r="B1247" s="1" t="s">
        <v>2398</v>
      </c>
      <c r="C1247" s="1">
        <v>77</v>
      </c>
      <c r="D1247" s="18">
        <v>7.3911735971006559E-2</v>
      </c>
      <c r="E1247" s="1">
        <v>1.34762284632953E-2</v>
      </c>
    </row>
    <row r="1248" spans="1:5" x14ac:dyDescent="0.25">
      <c r="A1248" s="1" t="s">
        <v>2399</v>
      </c>
      <c r="B1248" s="1" t="s">
        <v>2400</v>
      </c>
      <c r="C1248" s="1">
        <v>16</v>
      </c>
      <c r="D1248" s="18">
        <v>0.20300474385709841</v>
      </c>
      <c r="E1248" s="1">
        <v>1.3493132550037101E-2</v>
      </c>
    </row>
    <row r="1249" spans="1:5" x14ac:dyDescent="0.25">
      <c r="A1249" s="1" t="s">
        <v>2401</v>
      </c>
      <c r="B1249" s="1" t="s">
        <v>2402</v>
      </c>
      <c r="C1249" s="1">
        <v>204</v>
      </c>
      <c r="D1249" s="18">
        <v>5.9084459505056142E-2</v>
      </c>
      <c r="E1249" s="1">
        <v>1.3493132550037101E-2</v>
      </c>
    </row>
    <row r="1250" spans="1:5" x14ac:dyDescent="0.25">
      <c r="A1250" s="1" t="s">
        <v>2403</v>
      </c>
      <c r="B1250" s="1" t="s">
        <v>2404</v>
      </c>
      <c r="C1250" s="1">
        <v>486</v>
      </c>
      <c r="D1250" s="18">
        <v>1.5326526188155607E-2</v>
      </c>
      <c r="E1250" s="1">
        <v>1.3493132550037101E-2</v>
      </c>
    </row>
    <row r="1251" spans="1:5" x14ac:dyDescent="0.25">
      <c r="A1251" s="1" t="s">
        <v>2405</v>
      </c>
      <c r="B1251" s="1" t="s">
        <v>2406</v>
      </c>
      <c r="C1251" s="1">
        <v>38</v>
      </c>
      <c r="D1251" s="18">
        <v>0.10739826031615951</v>
      </c>
      <c r="E1251" s="1">
        <v>1.3493132550037101E-2</v>
      </c>
    </row>
    <row r="1252" spans="1:5" x14ac:dyDescent="0.25">
      <c r="A1252" s="1" t="s">
        <v>2407</v>
      </c>
      <c r="B1252" s="1" t="s">
        <v>2408</v>
      </c>
      <c r="C1252" s="1">
        <v>375</v>
      </c>
      <c r="D1252" s="18">
        <v>2.682069525969873E-2</v>
      </c>
      <c r="E1252" s="1">
        <v>1.3566529729026101E-2</v>
      </c>
    </row>
    <row r="1253" spans="1:5" x14ac:dyDescent="0.25">
      <c r="A1253" s="1" t="s">
        <v>2409</v>
      </c>
      <c r="B1253" s="1" t="s">
        <v>2410</v>
      </c>
      <c r="C1253" s="1">
        <v>139</v>
      </c>
      <c r="D1253" s="18">
        <v>3.1586545168909283E-2</v>
      </c>
      <c r="E1253" s="1">
        <v>1.3566529729026101E-2</v>
      </c>
    </row>
    <row r="1254" spans="1:5" x14ac:dyDescent="0.25">
      <c r="A1254" s="1" t="s">
        <v>2411</v>
      </c>
      <c r="B1254" s="1" t="s">
        <v>389</v>
      </c>
      <c r="C1254" s="1">
        <v>19</v>
      </c>
      <c r="D1254" s="18">
        <v>-0.19769036822062708</v>
      </c>
      <c r="E1254" s="1">
        <v>1.3566529729026101E-2</v>
      </c>
    </row>
    <row r="1255" spans="1:5" x14ac:dyDescent="0.25">
      <c r="A1255" s="1" t="s">
        <v>2412</v>
      </c>
      <c r="B1255" s="1" t="s">
        <v>2413</v>
      </c>
      <c r="C1255" s="1">
        <v>30</v>
      </c>
      <c r="D1255" s="18">
        <v>8.428766815685361E-2</v>
      </c>
      <c r="E1255" s="1">
        <v>1.3644372158380999E-2</v>
      </c>
    </row>
    <row r="1256" spans="1:5" x14ac:dyDescent="0.25">
      <c r="A1256" s="1" t="s">
        <v>2414</v>
      </c>
      <c r="B1256" s="1" t="s">
        <v>2415</v>
      </c>
      <c r="C1256" s="1">
        <v>179</v>
      </c>
      <c r="D1256" s="18">
        <v>-2.1185283419190026E-2</v>
      </c>
      <c r="E1256" s="1">
        <v>1.36594975284446E-2</v>
      </c>
    </row>
    <row r="1257" spans="1:5" x14ac:dyDescent="0.25">
      <c r="A1257" s="1" t="s">
        <v>2416</v>
      </c>
      <c r="B1257" s="1" t="s">
        <v>2417</v>
      </c>
      <c r="C1257" s="1">
        <v>35</v>
      </c>
      <c r="D1257" s="18">
        <v>0.1771791820118884</v>
      </c>
      <c r="E1257" s="1">
        <v>1.3693625501805799E-2</v>
      </c>
    </row>
    <row r="1258" spans="1:5" x14ac:dyDescent="0.25">
      <c r="A1258" s="1" t="s">
        <v>2418</v>
      </c>
      <c r="B1258" s="1" t="s">
        <v>2419</v>
      </c>
      <c r="C1258" s="1">
        <v>56</v>
      </c>
      <c r="D1258" s="18">
        <v>4.5358293728012748E-2</v>
      </c>
      <c r="E1258" s="1">
        <v>1.37533158696342E-2</v>
      </c>
    </row>
    <row r="1259" spans="1:5" x14ac:dyDescent="0.25">
      <c r="A1259" s="1" t="s">
        <v>2420</v>
      </c>
      <c r="B1259" s="1" t="s">
        <v>2421</v>
      </c>
      <c r="C1259" s="1">
        <v>153</v>
      </c>
      <c r="D1259" s="18">
        <v>4.5058188398061402E-2</v>
      </c>
      <c r="E1259" s="1">
        <v>1.37876681380096E-2</v>
      </c>
    </row>
    <row r="1260" spans="1:5" x14ac:dyDescent="0.25">
      <c r="A1260" s="1" t="s">
        <v>2422</v>
      </c>
      <c r="B1260" s="1" t="s">
        <v>2423</v>
      </c>
      <c r="C1260" s="1">
        <v>77</v>
      </c>
      <c r="D1260" s="18">
        <v>4.2446533764920517E-2</v>
      </c>
      <c r="E1260" s="1">
        <v>1.37876681380096E-2</v>
      </c>
    </row>
    <row r="1261" spans="1:5" x14ac:dyDescent="0.25">
      <c r="A1261" s="1" t="s">
        <v>2424</v>
      </c>
      <c r="B1261" s="1" t="s">
        <v>2425</v>
      </c>
      <c r="C1261" s="1">
        <v>91</v>
      </c>
      <c r="D1261" s="18">
        <v>-0.10005359226745329</v>
      </c>
      <c r="E1261" s="1">
        <v>1.3802087922622599E-2</v>
      </c>
    </row>
    <row r="1262" spans="1:5" x14ac:dyDescent="0.25">
      <c r="A1262" s="1" t="s">
        <v>2426</v>
      </c>
      <c r="B1262" s="1" t="s">
        <v>483</v>
      </c>
      <c r="C1262" s="1">
        <v>310</v>
      </c>
      <c r="D1262" s="18">
        <v>3.4427227964126644E-2</v>
      </c>
      <c r="E1262" s="1">
        <v>1.3844434798822599E-2</v>
      </c>
    </row>
    <row r="1263" spans="1:5" x14ac:dyDescent="0.25">
      <c r="A1263" s="1" t="s">
        <v>2427</v>
      </c>
      <c r="B1263" s="1" t="s">
        <v>2428</v>
      </c>
      <c r="C1263" s="1">
        <v>21</v>
      </c>
      <c r="D1263" s="18">
        <v>-0.27660180635587217</v>
      </c>
      <c r="E1263" s="1">
        <v>1.39389070686177E-2</v>
      </c>
    </row>
    <row r="1264" spans="1:5" x14ac:dyDescent="0.25">
      <c r="A1264" s="1" t="s">
        <v>2429</v>
      </c>
      <c r="B1264" s="1" t="s">
        <v>2430</v>
      </c>
      <c r="C1264" s="1">
        <v>169</v>
      </c>
      <c r="D1264" s="18">
        <v>2.3003728691578646E-2</v>
      </c>
      <c r="E1264" s="1">
        <v>1.4032546569981199E-2</v>
      </c>
    </row>
    <row r="1265" spans="1:5" x14ac:dyDescent="0.25">
      <c r="A1265" s="1" t="s">
        <v>2431</v>
      </c>
      <c r="B1265" s="1" t="s">
        <v>2432</v>
      </c>
      <c r="C1265" s="1">
        <v>41</v>
      </c>
      <c r="D1265" s="18">
        <v>-4.1215194072562265E-2</v>
      </c>
      <c r="E1265" s="1">
        <v>1.40508791070021E-2</v>
      </c>
    </row>
    <row r="1266" spans="1:5" x14ac:dyDescent="0.25">
      <c r="A1266" s="1" t="s">
        <v>2433</v>
      </c>
      <c r="B1266" s="1" t="s">
        <v>2434</v>
      </c>
      <c r="C1266" s="1">
        <v>174</v>
      </c>
      <c r="D1266" s="18">
        <v>4.6879346549032294E-2</v>
      </c>
      <c r="E1266" s="1">
        <v>1.4138521941822999E-2</v>
      </c>
    </row>
    <row r="1267" spans="1:5" x14ac:dyDescent="0.25">
      <c r="A1267" s="1" t="s">
        <v>2435</v>
      </c>
      <c r="B1267" s="1" t="s">
        <v>2436</v>
      </c>
      <c r="C1267" s="1">
        <v>90</v>
      </c>
      <c r="D1267" s="18">
        <v>5.1429137343314321E-2</v>
      </c>
      <c r="E1267" s="1">
        <v>1.4138521941822999E-2</v>
      </c>
    </row>
    <row r="1268" spans="1:5" x14ac:dyDescent="0.25">
      <c r="A1268" s="1" t="s">
        <v>2437</v>
      </c>
      <c r="B1268" s="1" t="s">
        <v>2438</v>
      </c>
      <c r="C1268" s="1">
        <v>29</v>
      </c>
      <c r="D1268" s="18">
        <v>9.0386072882923732E-2</v>
      </c>
      <c r="E1268" s="1">
        <v>1.41776336557811E-2</v>
      </c>
    </row>
    <row r="1269" spans="1:5" x14ac:dyDescent="0.25">
      <c r="A1269" s="1" t="s">
        <v>2439</v>
      </c>
      <c r="B1269" s="1" t="s">
        <v>2440</v>
      </c>
      <c r="C1269" s="1">
        <v>101</v>
      </c>
      <c r="D1269" s="18">
        <v>4.7828108277469382E-2</v>
      </c>
      <c r="E1269" s="1">
        <v>1.42318500506403E-2</v>
      </c>
    </row>
    <row r="1270" spans="1:5" x14ac:dyDescent="0.25">
      <c r="A1270" s="1" t="s">
        <v>2441</v>
      </c>
      <c r="B1270" s="1" t="s">
        <v>2442</v>
      </c>
      <c r="C1270" s="1">
        <v>68</v>
      </c>
      <c r="D1270" s="18">
        <v>-8.9814136926163246E-2</v>
      </c>
      <c r="E1270" s="1">
        <v>1.43362144834027E-2</v>
      </c>
    </row>
    <row r="1271" spans="1:5" x14ac:dyDescent="0.25">
      <c r="A1271" s="1" t="s">
        <v>2443</v>
      </c>
      <c r="B1271" s="1" t="s">
        <v>2444</v>
      </c>
      <c r="C1271" s="1">
        <v>111</v>
      </c>
      <c r="D1271" s="18">
        <v>-3.5108434555186349E-2</v>
      </c>
      <c r="E1271" s="1">
        <v>1.4349942682822799E-2</v>
      </c>
    </row>
    <row r="1272" spans="1:5" x14ac:dyDescent="0.25">
      <c r="A1272" s="1" t="s">
        <v>2445</v>
      </c>
      <c r="B1272" s="1" t="s">
        <v>2446</v>
      </c>
      <c r="C1272" s="1">
        <v>241</v>
      </c>
      <c r="D1272" s="18">
        <v>-1.6138583333708365E-2</v>
      </c>
      <c r="E1272" s="1">
        <v>1.4617261076071799E-2</v>
      </c>
    </row>
    <row r="1273" spans="1:5" x14ac:dyDescent="0.25">
      <c r="A1273" s="1" t="s">
        <v>2447</v>
      </c>
      <c r="C1273" s="1">
        <v>6</v>
      </c>
      <c r="D1273" s="18">
        <v>0.82287130868576475</v>
      </c>
      <c r="E1273" s="1">
        <v>1.4617261076071799E-2</v>
      </c>
    </row>
    <row r="1274" spans="1:5" x14ac:dyDescent="0.25">
      <c r="A1274" s="1" t="s">
        <v>2448</v>
      </c>
      <c r="B1274" s="1" t="s">
        <v>2449</v>
      </c>
      <c r="C1274" s="1">
        <v>14</v>
      </c>
      <c r="D1274" s="18">
        <v>-0.48488354150978857</v>
      </c>
      <c r="E1274" s="1">
        <v>1.4617261076071799E-2</v>
      </c>
    </row>
    <row r="1275" spans="1:5" x14ac:dyDescent="0.25">
      <c r="A1275" s="1" t="s">
        <v>2450</v>
      </c>
      <c r="B1275" s="1" t="s">
        <v>2451</v>
      </c>
      <c r="C1275" s="1">
        <v>128</v>
      </c>
      <c r="D1275" s="18">
        <v>-8.60061816921565E-2</v>
      </c>
      <c r="E1275" s="1">
        <v>1.4619789371299201E-2</v>
      </c>
    </row>
    <row r="1276" spans="1:5" x14ac:dyDescent="0.25">
      <c r="A1276" s="1" t="s">
        <v>2452</v>
      </c>
      <c r="B1276" s="1" t="s">
        <v>2453</v>
      </c>
      <c r="C1276" s="1">
        <v>117</v>
      </c>
      <c r="D1276" s="18">
        <v>7.4940743167143067E-2</v>
      </c>
      <c r="E1276" s="1">
        <v>1.4619789371299201E-2</v>
      </c>
    </row>
    <row r="1277" spans="1:5" x14ac:dyDescent="0.25">
      <c r="A1277" s="1" t="s">
        <v>2454</v>
      </c>
      <c r="B1277" s="1" t="s">
        <v>2455</v>
      </c>
      <c r="C1277" s="1">
        <v>116</v>
      </c>
      <c r="D1277" s="18">
        <v>-6.8587633234234502E-2</v>
      </c>
      <c r="E1277" s="1">
        <v>1.4693867046662E-2</v>
      </c>
    </row>
    <row r="1278" spans="1:5" x14ac:dyDescent="0.25">
      <c r="A1278" s="1" t="s">
        <v>2456</v>
      </c>
      <c r="B1278" s="1" t="s">
        <v>2457</v>
      </c>
      <c r="C1278" s="1">
        <v>79</v>
      </c>
      <c r="D1278" s="18">
        <v>-4.2099820218341945E-2</v>
      </c>
      <c r="E1278" s="1">
        <v>1.4693867046662E-2</v>
      </c>
    </row>
    <row r="1279" spans="1:5" x14ac:dyDescent="0.25">
      <c r="A1279" s="1" t="s">
        <v>2458</v>
      </c>
      <c r="B1279" s="1" t="s">
        <v>2459</v>
      </c>
      <c r="C1279" s="1">
        <v>56</v>
      </c>
      <c r="D1279" s="18">
        <v>7.3368822882544718E-2</v>
      </c>
      <c r="E1279" s="1">
        <v>1.4693867046662E-2</v>
      </c>
    </row>
    <row r="1280" spans="1:5" x14ac:dyDescent="0.25">
      <c r="A1280" s="1" t="s">
        <v>2460</v>
      </c>
      <c r="B1280" s="1" t="s">
        <v>793</v>
      </c>
      <c r="C1280" s="1">
        <v>8</v>
      </c>
      <c r="D1280" s="18">
        <v>0.573375963336195</v>
      </c>
      <c r="E1280" s="1">
        <v>1.48085524348795E-2</v>
      </c>
    </row>
    <row r="1281" spans="1:5" x14ac:dyDescent="0.25">
      <c r="A1281" s="1" t="s">
        <v>2461</v>
      </c>
      <c r="B1281" s="1" t="s">
        <v>2462</v>
      </c>
      <c r="C1281" s="1">
        <v>46</v>
      </c>
      <c r="D1281" s="18">
        <v>0.10102732761989906</v>
      </c>
      <c r="E1281" s="1">
        <v>1.48444367131189E-2</v>
      </c>
    </row>
    <row r="1282" spans="1:5" x14ac:dyDescent="0.25">
      <c r="A1282" s="1" t="s">
        <v>2463</v>
      </c>
      <c r="B1282" s="1" t="s">
        <v>2464</v>
      </c>
      <c r="C1282" s="1">
        <v>134</v>
      </c>
      <c r="D1282" s="18">
        <v>2.2871349552558935E-2</v>
      </c>
      <c r="E1282" s="1">
        <v>1.4850676815792E-2</v>
      </c>
    </row>
    <row r="1283" spans="1:5" x14ac:dyDescent="0.25">
      <c r="A1283" s="1" t="s">
        <v>2465</v>
      </c>
      <c r="C1283" s="1">
        <v>34</v>
      </c>
      <c r="D1283" s="18">
        <v>8.1612544774459173E-2</v>
      </c>
      <c r="E1283" s="1">
        <v>1.4926416507506301E-2</v>
      </c>
    </row>
    <row r="1284" spans="1:5" x14ac:dyDescent="0.25">
      <c r="A1284" s="1" t="s">
        <v>2466</v>
      </c>
      <c r="B1284" s="1" t="s">
        <v>2467</v>
      </c>
      <c r="C1284" s="1">
        <v>42</v>
      </c>
      <c r="D1284" s="18">
        <v>0.14910116646467389</v>
      </c>
      <c r="E1284" s="1">
        <v>1.4926416507506301E-2</v>
      </c>
    </row>
    <row r="1285" spans="1:5" x14ac:dyDescent="0.25">
      <c r="A1285" s="1" t="s">
        <v>2468</v>
      </c>
      <c r="B1285" s="1" t="s">
        <v>2469</v>
      </c>
      <c r="C1285" s="1">
        <v>51</v>
      </c>
      <c r="D1285" s="18">
        <v>7.5356008965263808E-3</v>
      </c>
      <c r="E1285" s="1">
        <v>1.49510914318616E-2</v>
      </c>
    </row>
    <row r="1286" spans="1:5" x14ac:dyDescent="0.25">
      <c r="A1286" s="1" t="s">
        <v>2470</v>
      </c>
      <c r="B1286" s="1" t="s">
        <v>2471</v>
      </c>
      <c r="C1286" s="1">
        <v>205</v>
      </c>
      <c r="D1286" s="18">
        <v>2.4077436519335381E-2</v>
      </c>
      <c r="E1286" s="1">
        <v>1.49617134138908E-2</v>
      </c>
    </row>
    <row r="1287" spans="1:5" x14ac:dyDescent="0.25">
      <c r="A1287" s="1" t="s">
        <v>2472</v>
      </c>
      <c r="B1287" s="1" t="s">
        <v>2473</v>
      </c>
      <c r="C1287" s="1">
        <v>88</v>
      </c>
      <c r="D1287" s="18">
        <v>0.10033057529790336</v>
      </c>
      <c r="E1287" s="1">
        <v>1.49928449251345E-2</v>
      </c>
    </row>
    <row r="1288" spans="1:5" x14ac:dyDescent="0.25">
      <c r="A1288" s="1" t="s">
        <v>2474</v>
      </c>
      <c r="B1288" s="1" t="s">
        <v>424</v>
      </c>
      <c r="C1288" s="1">
        <v>74</v>
      </c>
      <c r="D1288" s="18">
        <v>4.7660969677944073E-2</v>
      </c>
      <c r="E1288" s="1">
        <v>1.50385377040887E-2</v>
      </c>
    </row>
    <row r="1289" spans="1:5" x14ac:dyDescent="0.25">
      <c r="A1289" s="1" t="s">
        <v>2475</v>
      </c>
      <c r="B1289" s="1" t="s">
        <v>2476</v>
      </c>
      <c r="C1289" s="1">
        <v>551</v>
      </c>
      <c r="D1289" s="18">
        <v>1.5865119760100618E-2</v>
      </c>
      <c r="E1289" s="1">
        <v>1.5133541751466801E-2</v>
      </c>
    </row>
    <row r="1290" spans="1:5" x14ac:dyDescent="0.25">
      <c r="A1290" s="1" t="s">
        <v>2477</v>
      </c>
      <c r="B1290" s="1" t="s">
        <v>2478</v>
      </c>
      <c r="C1290" s="1">
        <v>42</v>
      </c>
      <c r="D1290" s="18">
        <v>0.20123455781885299</v>
      </c>
      <c r="E1290" s="1">
        <v>1.51413194745839E-2</v>
      </c>
    </row>
    <row r="1291" spans="1:5" x14ac:dyDescent="0.25">
      <c r="A1291" s="1" t="s">
        <v>2479</v>
      </c>
      <c r="B1291" s="1" t="s">
        <v>2480</v>
      </c>
      <c r="C1291" s="1">
        <v>89</v>
      </c>
      <c r="D1291" s="18">
        <v>6.9990641345038213E-2</v>
      </c>
      <c r="E1291" s="1">
        <v>1.5238502560040499E-2</v>
      </c>
    </row>
    <row r="1292" spans="1:5" x14ac:dyDescent="0.25">
      <c r="A1292" s="1" t="s">
        <v>2481</v>
      </c>
      <c r="C1292" s="1">
        <v>17</v>
      </c>
      <c r="D1292" s="18">
        <v>0.20850993159971751</v>
      </c>
      <c r="E1292" s="1">
        <v>1.5274802766743799E-2</v>
      </c>
    </row>
    <row r="1293" spans="1:5" x14ac:dyDescent="0.25">
      <c r="A1293" s="1" t="s">
        <v>2482</v>
      </c>
      <c r="B1293" s="1" t="s">
        <v>2483</v>
      </c>
      <c r="C1293" s="1">
        <v>79</v>
      </c>
      <c r="D1293" s="18">
        <v>4.4037473634000138E-2</v>
      </c>
      <c r="E1293" s="1">
        <v>1.5274802766743799E-2</v>
      </c>
    </row>
    <row r="1294" spans="1:5" x14ac:dyDescent="0.25">
      <c r="A1294" s="1" t="s">
        <v>2484</v>
      </c>
      <c r="B1294" s="1" t="s">
        <v>2485</v>
      </c>
      <c r="C1294" s="1">
        <v>81</v>
      </c>
      <c r="D1294" s="18">
        <v>0.10144331400332143</v>
      </c>
      <c r="E1294" s="1">
        <v>1.5291055390882101E-2</v>
      </c>
    </row>
    <row r="1295" spans="1:5" x14ac:dyDescent="0.25">
      <c r="A1295" s="1" t="s">
        <v>2486</v>
      </c>
      <c r="B1295" s="1" t="s">
        <v>2487</v>
      </c>
      <c r="C1295" s="1">
        <v>94</v>
      </c>
      <c r="D1295" s="18">
        <v>8.87347186798048E-2</v>
      </c>
      <c r="E1295" s="1">
        <v>1.5294970107729599E-2</v>
      </c>
    </row>
    <row r="1296" spans="1:5" x14ac:dyDescent="0.25">
      <c r="A1296" s="1" t="s">
        <v>2488</v>
      </c>
      <c r="B1296" s="1" t="s">
        <v>2489</v>
      </c>
      <c r="C1296" s="1">
        <v>21</v>
      </c>
      <c r="D1296" s="18">
        <v>0.2132120571529407</v>
      </c>
      <c r="E1296" s="1">
        <v>1.5351979744967501E-2</v>
      </c>
    </row>
    <row r="1297" spans="1:5" x14ac:dyDescent="0.25">
      <c r="A1297" s="1" t="s">
        <v>2490</v>
      </c>
      <c r="C1297" s="1">
        <v>10</v>
      </c>
      <c r="D1297" s="18">
        <v>0.49489749042497538</v>
      </c>
      <c r="E1297" s="1">
        <v>1.5351979744967501E-2</v>
      </c>
    </row>
    <row r="1298" spans="1:5" x14ac:dyDescent="0.25">
      <c r="A1298" s="1" t="s">
        <v>2491</v>
      </c>
      <c r="B1298" s="1" t="s">
        <v>2492</v>
      </c>
      <c r="C1298" s="1">
        <v>174</v>
      </c>
      <c r="D1298" s="18">
        <v>2.8162122246697639E-2</v>
      </c>
      <c r="E1298" s="1">
        <v>1.53874251159854E-2</v>
      </c>
    </row>
    <row r="1299" spans="1:5" x14ac:dyDescent="0.25">
      <c r="A1299" s="1" t="s">
        <v>2493</v>
      </c>
      <c r="B1299" s="1" t="s">
        <v>2494</v>
      </c>
      <c r="C1299" s="1">
        <v>159</v>
      </c>
      <c r="D1299" s="18">
        <v>3.1537562755994106E-2</v>
      </c>
      <c r="E1299" s="1">
        <v>1.53874251159854E-2</v>
      </c>
    </row>
    <row r="1300" spans="1:5" x14ac:dyDescent="0.25">
      <c r="A1300" s="1" t="s">
        <v>2495</v>
      </c>
      <c r="B1300" s="1" t="s">
        <v>2496</v>
      </c>
      <c r="C1300" s="1">
        <v>132</v>
      </c>
      <c r="D1300" s="18">
        <v>-5.9868992793357008E-2</v>
      </c>
      <c r="E1300" s="1">
        <v>1.5409593570644701E-2</v>
      </c>
    </row>
    <row r="1301" spans="1:5" x14ac:dyDescent="0.25">
      <c r="A1301" s="1" t="s">
        <v>2497</v>
      </c>
      <c r="B1301" s="1" t="s">
        <v>2498</v>
      </c>
      <c r="C1301" s="1">
        <v>119</v>
      </c>
      <c r="D1301" s="18">
        <v>0.12083686239897935</v>
      </c>
      <c r="E1301" s="1">
        <v>1.54404863038081E-2</v>
      </c>
    </row>
    <row r="1302" spans="1:5" x14ac:dyDescent="0.25">
      <c r="A1302" s="1" t="s">
        <v>2499</v>
      </c>
      <c r="B1302" s="1" t="s">
        <v>2500</v>
      </c>
      <c r="C1302" s="1">
        <v>116</v>
      </c>
      <c r="D1302" s="18">
        <v>3.3563026393234115E-2</v>
      </c>
      <c r="E1302" s="1">
        <v>1.54865409295557E-2</v>
      </c>
    </row>
    <row r="1303" spans="1:5" x14ac:dyDescent="0.25">
      <c r="A1303" s="1" t="s">
        <v>2501</v>
      </c>
      <c r="B1303" s="1" t="s">
        <v>2502</v>
      </c>
      <c r="C1303" s="1">
        <v>53</v>
      </c>
      <c r="D1303" s="18">
        <v>6.2285448558179718E-2</v>
      </c>
      <c r="E1303" s="1">
        <v>1.55059768959077E-2</v>
      </c>
    </row>
    <row r="1304" spans="1:5" x14ac:dyDescent="0.25">
      <c r="A1304" s="1" t="s">
        <v>2503</v>
      </c>
      <c r="B1304" s="1" t="s">
        <v>2504</v>
      </c>
      <c r="C1304" s="1">
        <v>83</v>
      </c>
      <c r="D1304" s="18">
        <v>6.217064743509073E-2</v>
      </c>
      <c r="E1304" s="1">
        <v>1.55059768959077E-2</v>
      </c>
    </row>
    <row r="1305" spans="1:5" x14ac:dyDescent="0.25">
      <c r="A1305" s="1" t="s">
        <v>2505</v>
      </c>
      <c r="B1305" s="1" t="s">
        <v>2506</v>
      </c>
      <c r="C1305" s="1">
        <v>12</v>
      </c>
      <c r="D1305" s="18">
        <v>0.45590388804344528</v>
      </c>
      <c r="E1305" s="1">
        <v>1.55059768959077E-2</v>
      </c>
    </row>
    <row r="1306" spans="1:5" x14ac:dyDescent="0.25">
      <c r="A1306" s="1" t="s">
        <v>2507</v>
      </c>
      <c r="B1306" s="1" t="s">
        <v>2508</v>
      </c>
      <c r="C1306" s="1">
        <v>77</v>
      </c>
      <c r="D1306" s="18">
        <v>5.8658496347145275E-2</v>
      </c>
      <c r="E1306" s="1">
        <v>1.55059768959077E-2</v>
      </c>
    </row>
    <row r="1307" spans="1:5" x14ac:dyDescent="0.25">
      <c r="A1307" s="1" t="s">
        <v>2509</v>
      </c>
      <c r="B1307" s="1" t="s">
        <v>2510</v>
      </c>
      <c r="C1307" s="1">
        <v>40</v>
      </c>
      <c r="D1307" s="18">
        <v>7.8367382058115012E-2</v>
      </c>
      <c r="E1307" s="1">
        <v>1.55059768959077E-2</v>
      </c>
    </row>
    <row r="1308" spans="1:5" x14ac:dyDescent="0.25">
      <c r="A1308" s="1" t="s">
        <v>2511</v>
      </c>
      <c r="B1308" s="1" t="s">
        <v>2512</v>
      </c>
      <c r="C1308" s="1">
        <v>86</v>
      </c>
      <c r="D1308" s="18">
        <v>5.0313013351535887E-2</v>
      </c>
      <c r="E1308" s="1">
        <v>1.55223723089363E-2</v>
      </c>
    </row>
    <row r="1309" spans="1:5" x14ac:dyDescent="0.25">
      <c r="A1309" s="1" t="s">
        <v>2513</v>
      </c>
      <c r="B1309" s="1" t="s">
        <v>2514</v>
      </c>
      <c r="C1309" s="1">
        <v>55</v>
      </c>
      <c r="D1309" s="18">
        <v>8.0928998172679636E-2</v>
      </c>
      <c r="E1309" s="1">
        <v>1.55223723089363E-2</v>
      </c>
    </row>
    <row r="1310" spans="1:5" x14ac:dyDescent="0.25">
      <c r="A1310" s="1" t="s">
        <v>2515</v>
      </c>
      <c r="B1310" s="1" t="s">
        <v>2516</v>
      </c>
      <c r="C1310" s="1">
        <v>7</v>
      </c>
      <c r="D1310" s="18">
        <v>0.69854746672990486</v>
      </c>
      <c r="E1310" s="1">
        <v>1.55485047800133E-2</v>
      </c>
    </row>
    <row r="1311" spans="1:5" x14ac:dyDescent="0.25">
      <c r="A1311" s="1" t="s">
        <v>2517</v>
      </c>
      <c r="B1311" s="1" t="s">
        <v>2518</v>
      </c>
      <c r="C1311" s="1">
        <v>6</v>
      </c>
      <c r="D1311" s="18">
        <v>0.63604572125247072</v>
      </c>
      <c r="E1311" s="1">
        <v>1.55973089866305E-2</v>
      </c>
    </row>
    <row r="1312" spans="1:5" x14ac:dyDescent="0.25">
      <c r="A1312" s="1" t="s">
        <v>2519</v>
      </c>
      <c r="B1312" s="1" t="s">
        <v>2520</v>
      </c>
      <c r="C1312" s="1">
        <v>37</v>
      </c>
      <c r="D1312" s="18">
        <v>0.11929168076362275</v>
      </c>
      <c r="E1312" s="1">
        <v>1.5634522708280599E-2</v>
      </c>
    </row>
    <row r="1313" spans="1:5" x14ac:dyDescent="0.25">
      <c r="A1313" s="1" t="s">
        <v>2521</v>
      </c>
      <c r="B1313" s="1" t="s">
        <v>2522</v>
      </c>
      <c r="C1313" s="1">
        <v>6</v>
      </c>
      <c r="D1313" s="18">
        <v>0.40781764387575697</v>
      </c>
      <c r="E1313" s="1">
        <v>1.5634522708280599E-2</v>
      </c>
    </row>
    <row r="1314" spans="1:5" x14ac:dyDescent="0.25">
      <c r="A1314" s="1" t="s">
        <v>2523</v>
      </c>
      <c r="B1314" s="1" t="s">
        <v>2524</v>
      </c>
      <c r="C1314" s="1">
        <v>82</v>
      </c>
      <c r="D1314" s="18">
        <v>-5.2083953878620283E-2</v>
      </c>
      <c r="E1314" s="1">
        <v>1.56592644768274E-2</v>
      </c>
    </row>
    <row r="1315" spans="1:5" x14ac:dyDescent="0.25">
      <c r="A1315" s="1" t="s">
        <v>2525</v>
      </c>
      <c r="B1315" s="1" t="s">
        <v>2526</v>
      </c>
      <c r="C1315" s="1">
        <v>10</v>
      </c>
      <c r="D1315" s="18">
        <v>0.27289585453329135</v>
      </c>
      <c r="E1315" s="1">
        <v>1.56592644768274E-2</v>
      </c>
    </row>
    <row r="1316" spans="1:5" x14ac:dyDescent="0.25">
      <c r="A1316" s="1" t="s">
        <v>2527</v>
      </c>
      <c r="B1316" s="1" t="s">
        <v>2528</v>
      </c>
      <c r="C1316" s="1">
        <v>22</v>
      </c>
      <c r="D1316" s="18">
        <v>0.10809542203049192</v>
      </c>
      <c r="E1316" s="1">
        <v>1.5676032551772301E-2</v>
      </c>
    </row>
    <row r="1317" spans="1:5" x14ac:dyDescent="0.25">
      <c r="A1317" s="1" t="s">
        <v>2529</v>
      </c>
      <c r="B1317" s="1" t="s">
        <v>2530</v>
      </c>
      <c r="C1317" s="1">
        <v>477</v>
      </c>
      <c r="D1317" s="18">
        <v>2.1345105495891671E-2</v>
      </c>
      <c r="E1317" s="1">
        <v>1.5676032551772301E-2</v>
      </c>
    </row>
    <row r="1318" spans="1:5" x14ac:dyDescent="0.25">
      <c r="A1318" s="1" t="s">
        <v>2531</v>
      </c>
      <c r="B1318" s="1" t="s">
        <v>2532</v>
      </c>
      <c r="C1318" s="1">
        <v>95</v>
      </c>
      <c r="D1318" s="18">
        <v>-3.4767566012117453E-2</v>
      </c>
      <c r="E1318" s="1">
        <v>1.5676032551772301E-2</v>
      </c>
    </row>
    <row r="1319" spans="1:5" x14ac:dyDescent="0.25">
      <c r="A1319" s="1" t="s">
        <v>2533</v>
      </c>
      <c r="B1319" s="1" t="s">
        <v>2534</v>
      </c>
      <c r="C1319" s="1">
        <v>58</v>
      </c>
      <c r="D1319" s="18">
        <v>6.518127419248898E-2</v>
      </c>
      <c r="E1319" s="1">
        <v>1.5676032551772301E-2</v>
      </c>
    </row>
    <row r="1320" spans="1:5" x14ac:dyDescent="0.25">
      <c r="A1320" s="1" t="s">
        <v>2535</v>
      </c>
      <c r="B1320" s="1" t="s">
        <v>1046</v>
      </c>
      <c r="C1320" s="1">
        <v>68</v>
      </c>
      <c r="D1320" s="18">
        <v>8.9222221685361411E-2</v>
      </c>
      <c r="E1320" s="1">
        <v>1.5722878600187899E-2</v>
      </c>
    </row>
    <row r="1321" spans="1:5" x14ac:dyDescent="0.25">
      <c r="A1321" s="1" t="s">
        <v>2536</v>
      </c>
      <c r="B1321" s="1" t="s">
        <v>2537</v>
      </c>
      <c r="C1321" s="1">
        <v>146</v>
      </c>
      <c r="D1321" s="18">
        <v>4.0023093443748312E-2</v>
      </c>
      <c r="E1321" s="1">
        <v>1.5766220176964801E-2</v>
      </c>
    </row>
    <row r="1322" spans="1:5" x14ac:dyDescent="0.25">
      <c r="A1322" s="1" t="s">
        <v>2538</v>
      </c>
      <c r="C1322" s="1">
        <v>194</v>
      </c>
      <c r="D1322" s="18">
        <v>6.5591951618185498E-2</v>
      </c>
      <c r="E1322" s="1">
        <v>1.5865799660568499E-2</v>
      </c>
    </row>
    <row r="1323" spans="1:5" x14ac:dyDescent="0.25">
      <c r="A1323" s="1" t="s">
        <v>2539</v>
      </c>
      <c r="B1323" s="1" t="s">
        <v>2540</v>
      </c>
      <c r="C1323" s="1">
        <v>55</v>
      </c>
      <c r="D1323" s="18">
        <v>5.9660362281681062E-2</v>
      </c>
      <c r="E1323" s="1">
        <v>1.6005802723034299E-2</v>
      </c>
    </row>
    <row r="1324" spans="1:5" x14ac:dyDescent="0.25">
      <c r="A1324" s="1" t="s">
        <v>2541</v>
      </c>
      <c r="B1324" s="1" t="s">
        <v>2542</v>
      </c>
      <c r="C1324" s="1">
        <v>171</v>
      </c>
      <c r="D1324" s="18">
        <v>2.4582402561592897E-2</v>
      </c>
      <c r="E1324" s="1">
        <v>1.6015543734359899E-2</v>
      </c>
    </row>
    <row r="1325" spans="1:5" x14ac:dyDescent="0.25">
      <c r="A1325" s="1" t="s">
        <v>2543</v>
      </c>
      <c r="B1325" s="1" t="s">
        <v>2544</v>
      </c>
      <c r="C1325" s="1">
        <v>377</v>
      </c>
      <c r="D1325" s="18">
        <v>-5.7572321932640134E-2</v>
      </c>
      <c r="E1325" s="1">
        <v>1.6015543734359899E-2</v>
      </c>
    </row>
    <row r="1326" spans="1:5" x14ac:dyDescent="0.25">
      <c r="A1326" s="1" t="s">
        <v>2545</v>
      </c>
      <c r="B1326" s="1" t="s">
        <v>2546</v>
      </c>
      <c r="C1326" s="1">
        <v>23</v>
      </c>
      <c r="D1326" s="18">
        <v>-0.24985917077997868</v>
      </c>
      <c r="E1326" s="1">
        <v>1.6035506297151399E-2</v>
      </c>
    </row>
    <row r="1327" spans="1:5" x14ac:dyDescent="0.25">
      <c r="A1327" s="1" t="s">
        <v>2547</v>
      </c>
      <c r="B1327" s="1" t="s">
        <v>2548</v>
      </c>
      <c r="C1327" s="1">
        <v>75</v>
      </c>
      <c r="D1327" s="18">
        <v>3.6149436469614257E-2</v>
      </c>
      <c r="E1327" s="1">
        <v>1.6047529933688898E-2</v>
      </c>
    </row>
    <row r="1328" spans="1:5" x14ac:dyDescent="0.25">
      <c r="A1328" s="1" t="s">
        <v>2549</v>
      </c>
      <c r="B1328" s="1" t="s">
        <v>2550</v>
      </c>
      <c r="C1328" s="1">
        <v>74</v>
      </c>
      <c r="D1328" s="18">
        <v>-6.2196935100005853E-2</v>
      </c>
      <c r="E1328" s="1">
        <v>1.6047529933688898E-2</v>
      </c>
    </row>
    <row r="1329" spans="1:5" x14ac:dyDescent="0.25">
      <c r="A1329" s="1" t="s">
        <v>2551</v>
      </c>
      <c r="B1329" s="1" t="s">
        <v>2552</v>
      </c>
      <c r="C1329" s="1">
        <v>98</v>
      </c>
      <c r="D1329" s="18">
        <v>-6.1637404731356947E-2</v>
      </c>
      <c r="E1329" s="1">
        <v>1.6100328983314201E-2</v>
      </c>
    </row>
    <row r="1330" spans="1:5" x14ac:dyDescent="0.25">
      <c r="A1330" s="1" t="s">
        <v>2553</v>
      </c>
      <c r="C1330" s="1">
        <v>20</v>
      </c>
      <c r="D1330" s="18">
        <v>-0.27448251085507402</v>
      </c>
      <c r="E1330" s="1">
        <v>1.61032279489732E-2</v>
      </c>
    </row>
    <row r="1331" spans="1:5" x14ac:dyDescent="0.25">
      <c r="A1331" s="1" t="s">
        <v>2554</v>
      </c>
      <c r="B1331" s="1" t="s">
        <v>432</v>
      </c>
      <c r="C1331" s="1">
        <v>27</v>
      </c>
      <c r="D1331" s="18">
        <v>-0.18156239941692273</v>
      </c>
      <c r="E1331" s="1">
        <v>1.6135570845852699E-2</v>
      </c>
    </row>
    <row r="1332" spans="1:5" x14ac:dyDescent="0.25">
      <c r="A1332" s="1" t="s">
        <v>2555</v>
      </c>
      <c r="C1332" s="1">
        <v>15</v>
      </c>
      <c r="D1332" s="18">
        <v>0.25022455217571016</v>
      </c>
      <c r="E1332" s="1">
        <v>1.6146762050800699E-2</v>
      </c>
    </row>
    <row r="1333" spans="1:5" x14ac:dyDescent="0.25">
      <c r="A1333" s="1" t="s">
        <v>2556</v>
      </c>
      <c r="B1333" s="1" t="s">
        <v>2557</v>
      </c>
      <c r="C1333" s="1">
        <v>111</v>
      </c>
      <c r="D1333" s="18">
        <v>9.8413700577875282E-2</v>
      </c>
      <c r="E1333" s="1">
        <v>1.6146762050800699E-2</v>
      </c>
    </row>
    <row r="1334" spans="1:5" x14ac:dyDescent="0.25">
      <c r="A1334" s="1" t="s">
        <v>2558</v>
      </c>
      <c r="B1334" s="1" t="s">
        <v>2559</v>
      </c>
      <c r="C1334" s="1">
        <v>50</v>
      </c>
      <c r="D1334" s="18">
        <v>-0.1267436387025635</v>
      </c>
      <c r="E1334" s="1">
        <v>1.6154962288893099E-2</v>
      </c>
    </row>
    <row r="1335" spans="1:5" x14ac:dyDescent="0.25">
      <c r="A1335" s="1" t="s">
        <v>2560</v>
      </c>
      <c r="B1335" s="1" t="s">
        <v>2561</v>
      </c>
      <c r="C1335" s="1">
        <v>177</v>
      </c>
      <c r="D1335" s="18">
        <v>2.4346602874023862E-2</v>
      </c>
      <c r="E1335" s="1">
        <v>1.6182692156761599E-2</v>
      </c>
    </row>
    <row r="1336" spans="1:5" x14ac:dyDescent="0.25">
      <c r="A1336" s="1" t="s">
        <v>2562</v>
      </c>
      <c r="B1336" s="1" t="s">
        <v>2563</v>
      </c>
      <c r="C1336" s="1">
        <v>70</v>
      </c>
      <c r="D1336" s="18">
        <v>0.11807837835832757</v>
      </c>
      <c r="E1336" s="1">
        <v>1.63658848747644E-2</v>
      </c>
    </row>
    <row r="1337" spans="1:5" x14ac:dyDescent="0.25">
      <c r="A1337" s="1" t="s">
        <v>2564</v>
      </c>
      <c r="B1337" s="1" t="s">
        <v>2565</v>
      </c>
      <c r="C1337" s="1">
        <v>163</v>
      </c>
      <c r="D1337" s="18">
        <v>2.2702992473955946E-2</v>
      </c>
      <c r="E1337" s="1">
        <v>1.6382892839922902E-2</v>
      </c>
    </row>
    <row r="1338" spans="1:5" x14ac:dyDescent="0.25">
      <c r="A1338" s="1" t="s">
        <v>2566</v>
      </c>
      <c r="B1338" s="1" t="s">
        <v>2567</v>
      </c>
      <c r="C1338" s="1">
        <v>80</v>
      </c>
      <c r="D1338" s="18">
        <v>-3.4368832998459525E-2</v>
      </c>
      <c r="E1338" s="1">
        <v>1.6422808512720401E-2</v>
      </c>
    </row>
    <row r="1339" spans="1:5" x14ac:dyDescent="0.25">
      <c r="A1339" s="1" t="s">
        <v>2568</v>
      </c>
      <c r="C1339" s="1">
        <v>39</v>
      </c>
      <c r="D1339" s="18">
        <v>0.15411951754181977</v>
      </c>
      <c r="E1339" s="1">
        <v>1.6499725583383602E-2</v>
      </c>
    </row>
    <row r="1340" spans="1:5" x14ac:dyDescent="0.25">
      <c r="A1340" s="1" t="s">
        <v>2569</v>
      </c>
      <c r="B1340" s="1" t="s">
        <v>308</v>
      </c>
      <c r="C1340" s="1">
        <v>12</v>
      </c>
      <c r="D1340" s="18">
        <v>0.52552114265829941</v>
      </c>
      <c r="E1340" s="1">
        <v>1.6566094289018701E-2</v>
      </c>
    </row>
    <row r="1341" spans="1:5" x14ac:dyDescent="0.25">
      <c r="A1341" s="1" t="s">
        <v>2570</v>
      </c>
      <c r="B1341" s="1" t="s">
        <v>2571</v>
      </c>
      <c r="C1341" s="1">
        <v>114</v>
      </c>
      <c r="D1341" s="18">
        <v>-9.7166971942056091E-2</v>
      </c>
      <c r="E1341" s="1">
        <v>1.6566094289018701E-2</v>
      </c>
    </row>
    <row r="1342" spans="1:5" x14ac:dyDescent="0.25">
      <c r="A1342" s="1" t="s">
        <v>2572</v>
      </c>
      <c r="C1342" s="1">
        <v>152</v>
      </c>
      <c r="D1342" s="18">
        <v>9.2214685593531187E-2</v>
      </c>
      <c r="E1342" s="1">
        <v>1.6566094289018701E-2</v>
      </c>
    </row>
    <row r="1343" spans="1:5" x14ac:dyDescent="0.25">
      <c r="A1343" s="1" t="s">
        <v>2573</v>
      </c>
      <c r="B1343" s="1" t="s">
        <v>2574</v>
      </c>
      <c r="C1343" s="1">
        <v>75</v>
      </c>
      <c r="D1343" s="18">
        <v>9.0568126696384518E-2</v>
      </c>
      <c r="E1343" s="1">
        <v>1.6589649019356601E-2</v>
      </c>
    </row>
    <row r="1344" spans="1:5" x14ac:dyDescent="0.25">
      <c r="A1344" s="1" t="s">
        <v>2575</v>
      </c>
      <c r="B1344" s="1" t="s">
        <v>2576</v>
      </c>
      <c r="C1344" s="1">
        <v>24</v>
      </c>
      <c r="D1344" s="18">
        <v>-5.4010006147630067E-2</v>
      </c>
      <c r="E1344" s="1">
        <v>1.6620930183318301E-2</v>
      </c>
    </row>
    <row r="1345" spans="1:5" x14ac:dyDescent="0.25">
      <c r="A1345" s="1" t="s">
        <v>2577</v>
      </c>
      <c r="C1345" s="1">
        <v>5</v>
      </c>
      <c r="D1345" s="18">
        <v>0.60599620059326564</v>
      </c>
      <c r="E1345" s="1">
        <v>1.66400055680706E-2</v>
      </c>
    </row>
    <row r="1346" spans="1:5" x14ac:dyDescent="0.25">
      <c r="A1346" s="1" t="s">
        <v>2578</v>
      </c>
      <c r="B1346" s="1" t="s">
        <v>2579</v>
      </c>
      <c r="C1346" s="1">
        <v>86</v>
      </c>
      <c r="D1346" s="18">
        <v>5.9318029707225231E-2</v>
      </c>
      <c r="E1346" s="1">
        <v>1.66697462396471E-2</v>
      </c>
    </row>
    <row r="1347" spans="1:5" x14ac:dyDescent="0.25">
      <c r="A1347" s="1" t="s">
        <v>2580</v>
      </c>
      <c r="B1347" s="1" t="s">
        <v>2581</v>
      </c>
      <c r="C1347" s="1">
        <v>94</v>
      </c>
      <c r="D1347" s="18">
        <v>-0.10917947098866122</v>
      </c>
      <c r="E1347" s="1">
        <v>1.6796190908375599E-2</v>
      </c>
    </row>
    <row r="1348" spans="1:5" x14ac:dyDescent="0.25">
      <c r="A1348" s="1" t="s">
        <v>2582</v>
      </c>
      <c r="B1348" s="1" t="s">
        <v>2583</v>
      </c>
      <c r="C1348" s="1">
        <v>415</v>
      </c>
      <c r="D1348" s="18">
        <v>3.0622799572337645E-2</v>
      </c>
      <c r="E1348" s="1">
        <v>1.68237791255413E-2</v>
      </c>
    </row>
    <row r="1349" spans="1:5" x14ac:dyDescent="0.25">
      <c r="A1349" s="1" t="s">
        <v>2584</v>
      </c>
      <c r="B1349" s="1" t="s">
        <v>2585</v>
      </c>
      <c r="C1349" s="1">
        <v>111</v>
      </c>
      <c r="D1349" s="18">
        <v>-4.3861868388986057E-2</v>
      </c>
      <c r="E1349" s="1">
        <v>1.68237791255413E-2</v>
      </c>
    </row>
    <row r="1350" spans="1:5" x14ac:dyDescent="0.25">
      <c r="A1350" s="1" t="s">
        <v>2586</v>
      </c>
      <c r="B1350" s="1" t="s">
        <v>357</v>
      </c>
      <c r="C1350" s="1">
        <v>46</v>
      </c>
      <c r="D1350" s="18">
        <v>0.17753280657021928</v>
      </c>
      <c r="E1350" s="1">
        <v>1.69171274756214E-2</v>
      </c>
    </row>
    <row r="1351" spans="1:5" x14ac:dyDescent="0.25">
      <c r="A1351" s="1" t="s">
        <v>2587</v>
      </c>
      <c r="B1351" s="1" t="s">
        <v>2588</v>
      </c>
      <c r="C1351" s="1">
        <v>38</v>
      </c>
      <c r="D1351" s="18">
        <v>0.11337835175684349</v>
      </c>
      <c r="E1351" s="1">
        <v>1.69171274756214E-2</v>
      </c>
    </row>
    <row r="1352" spans="1:5" x14ac:dyDescent="0.25">
      <c r="A1352" s="1" t="s">
        <v>2589</v>
      </c>
      <c r="B1352" s="1" t="s">
        <v>2590</v>
      </c>
      <c r="C1352" s="1">
        <v>77</v>
      </c>
      <c r="D1352" s="18">
        <v>0.1017806729940869</v>
      </c>
      <c r="E1352" s="1">
        <v>1.6955362920669299E-2</v>
      </c>
    </row>
    <row r="1353" spans="1:5" x14ac:dyDescent="0.25">
      <c r="A1353" s="1" t="s">
        <v>2591</v>
      </c>
      <c r="C1353" s="1">
        <v>54</v>
      </c>
      <c r="D1353" s="18">
        <v>-0.12099880920680471</v>
      </c>
      <c r="E1353" s="1">
        <v>1.7027708321218402E-2</v>
      </c>
    </row>
    <row r="1354" spans="1:5" x14ac:dyDescent="0.25">
      <c r="A1354" s="1" t="s">
        <v>2592</v>
      </c>
      <c r="B1354" s="1" t="s">
        <v>2593</v>
      </c>
      <c r="C1354" s="1">
        <v>105</v>
      </c>
      <c r="D1354" s="18">
        <v>6.0170601816343511E-2</v>
      </c>
      <c r="E1354" s="1">
        <v>1.7027708321218402E-2</v>
      </c>
    </row>
    <row r="1355" spans="1:5" x14ac:dyDescent="0.25">
      <c r="A1355" s="1" t="s">
        <v>2594</v>
      </c>
      <c r="B1355" s="1" t="s">
        <v>2588</v>
      </c>
      <c r="C1355" s="1">
        <v>44</v>
      </c>
      <c r="D1355" s="18">
        <v>-0.24606059920683407</v>
      </c>
      <c r="E1355" s="1">
        <v>1.7070126267142799E-2</v>
      </c>
    </row>
    <row r="1356" spans="1:5" x14ac:dyDescent="0.25">
      <c r="A1356" s="1" t="s">
        <v>2595</v>
      </c>
      <c r="B1356" s="1" t="s">
        <v>2596</v>
      </c>
      <c r="C1356" s="1">
        <v>72</v>
      </c>
      <c r="D1356" s="18">
        <v>-3.6096155770584608E-2</v>
      </c>
      <c r="E1356" s="1">
        <v>1.7072712792295299E-2</v>
      </c>
    </row>
    <row r="1357" spans="1:5" x14ac:dyDescent="0.25">
      <c r="A1357" s="1" t="s">
        <v>2597</v>
      </c>
      <c r="B1357" s="1" t="s">
        <v>2598</v>
      </c>
      <c r="C1357" s="1">
        <v>11</v>
      </c>
      <c r="D1357" s="18">
        <v>0.78854086204165696</v>
      </c>
      <c r="E1357" s="1">
        <v>1.7072712792295299E-2</v>
      </c>
    </row>
    <row r="1358" spans="1:5" x14ac:dyDescent="0.25">
      <c r="A1358" s="1" t="s">
        <v>2599</v>
      </c>
      <c r="B1358" s="1" t="s">
        <v>2600</v>
      </c>
      <c r="C1358" s="1">
        <v>26</v>
      </c>
      <c r="D1358" s="18">
        <v>7.12738518023628E-2</v>
      </c>
      <c r="E1358" s="1">
        <v>1.71293364273137E-2</v>
      </c>
    </row>
    <row r="1359" spans="1:5" x14ac:dyDescent="0.25">
      <c r="A1359" s="1" t="s">
        <v>2601</v>
      </c>
      <c r="B1359" s="1" t="s">
        <v>2602</v>
      </c>
      <c r="C1359" s="1">
        <v>267</v>
      </c>
      <c r="D1359" s="18">
        <v>3.9389711844778359E-2</v>
      </c>
      <c r="E1359" s="1">
        <v>1.7161626937576301E-2</v>
      </c>
    </row>
    <row r="1360" spans="1:5" x14ac:dyDescent="0.25">
      <c r="A1360" s="1" t="s">
        <v>2603</v>
      </c>
      <c r="B1360" s="1" t="s">
        <v>2604</v>
      </c>
      <c r="C1360" s="1">
        <v>118</v>
      </c>
      <c r="D1360" s="18">
        <v>4.4916701719237687E-2</v>
      </c>
      <c r="E1360" s="1">
        <v>1.7198687127982899E-2</v>
      </c>
    </row>
    <row r="1361" spans="1:5" x14ac:dyDescent="0.25">
      <c r="A1361" s="1" t="s">
        <v>2605</v>
      </c>
      <c r="B1361" s="1" t="s">
        <v>987</v>
      </c>
      <c r="C1361" s="1">
        <v>34</v>
      </c>
      <c r="D1361" s="18">
        <v>0.2547705890327287</v>
      </c>
      <c r="E1361" s="1">
        <v>1.73641279172091E-2</v>
      </c>
    </row>
    <row r="1362" spans="1:5" x14ac:dyDescent="0.25">
      <c r="A1362" s="1" t="s">
        <v>2606</v>
      </c>
      <c r="B1362" s="1" t="s">
        <v>2607</v>
      </c>
      <c r="C1362" s="1">
        <v>97</v>
      </c>
      <c r="D1362" s="18">
        <v>6.1065118588922586E-2</v>
      </c>
      <c r="E1362" s="1">
        <v>1.7381076691933599E-2</v>
      </c>
    </row>
    <row r="1363" spans="1:5" x14ac:dyDescent="0.25">
      <c r="A1363" s="1" t="s">
        <v>2608</v>
      </c>
      <c r="B1363" s="1" t="s">
        <v>2609</v>
      </c>
      <c r="C1363" s="1">
        <v>23</v>
      </c>
      <c r="D1363" s="18">
        <v>-0.20951915501470827</v>
      </c>
      <c r="E1363" s="1">
        <v>1.74442826640487E-2</v>
      </c>
    </row>
    <row r="1364" spans="1:5" x14ac:dyDescent="0.25">
      <c r="A1364" s="1" t="s">
        <v>2610</v>
      </c>
      <c r="B1364" s="1" t="s">
        <v>2611</v>
      </c>
      <c r="C1364" s="1">
        <v>235</v>
      </c>
      <c r="D1364" s="18">
        <v>1.7239673035190362E-2</v>
      </c>
      <c r="E1364" s="1">
        <v>1.7490423762901101E-2</v>
      </c>
    </row>
    <row r="1365" spans="1:5" x14ac:dyDescent="0.25">
      <c r="A1365" s="1" t="s">
        <v>2612</v>
      </c>
      <c r="B1365" s="1" t="s">
        <v>2613</v>
      </c>
      <c r="C1365" s="1">
        <v>5</v>
      </c>
      <c r="D1365" s="18">
        <v>0.59840684906187491</v>
      </c>
      <c r="E1365" s="1">
        <v>1.75006139312801E-2</v>
      </c>
    </row>
    <row r="1366" spans="1:5" x14ac:dyDescent="0.25">
      <c r="A1366" s="1" t="s">
        <v>2614</v>
      </c>
      <c r="B1366" s="1" t="s">
        <v>2615</v>
      </c>
      <c r="C1366" s="1">
        <v>183</v>
      </c>
      <c r="D1366" s="18">
        <v>-5.1932501084218381E-2</v>
      </c>
      <c r="E1366" s="1">
        <v>1.7563086540860199E-2</v>
      </c>
    </row>
    <row r="1367" spans="1:5" x14ac:dyDescent="0.25">
      <c r="A1367" s="1" t="s">
        <v>2616</v>
      </c>
      <c r="B1367" s="1" t="s">
        <v>2617</v>
      </c>
      <c r="C1367" s="1">
        <v>138</v>
      </c>
      <c r="D1367" s="18">
        <v>2.7721165768407895E-2</v>
      </c>
      <c r="E1367" s="1">
        <v>1.7631771454944101E-2</v>
      </c>
    </row>
    <row r="1368" spans="1:5" x14ac:dyDescent="0.25">
      <c r="A1368" s="1" t="s">
        <v>2618</v>
      </c>
      <c r="B1368" s="1" t="s">
        <v>2619</v>
      </c>
      <c r="C1368" s="1">
        <v>66</v>
      </c>
      <c r="D1368" s="18">
        <v>7.8746919396444598E-2</v>
      </c>
      <c r="E1368" s="1">
        <v>1.7653273621583001E-2</v>
      </c>
    </row>
    <row r="1369" spans="1:5" x14ac:dyDescent="0.25">
      <c r="A1369" s="1" t="s">
        <v>2620</v>
      </c>
      <c r="B1369" s="1" t="s">
        <v>2621</v>
      </c>
      <c r="C1369" s="1">
        <v>75</v>
      </c>
      <c r="D1369" s="18">
        <v>4.0997257341831128E-2</v>
      </c>
      <c r="E1369" s="1">
        <v>1.7672715453569101E-2</v>
      </c>
    </row>
    <row r="1370" spans="1:5" x14ac:dyDescent="0.25">
      <c r="A1370" s="1" t="s">
        <v>2622</v>
      </c>
      <c r="B1370" s="1" t="s">
        <v>2623</v>
      </c>
      <c r="C1370" s="1">
        <v>75</v>
      </c>
      <c r="D1370" s="18">
        <v>8.9461054024199002E-2</v>
      </c>
      <c r="E1370" s="1">
        <v>1.7716489402916102E-2</v>
      </c>
    </row>
    <row r="1371" spans="1:5" x14ac:dyDescent="0.25">
      <c r="A1371" s="1" t="s">
        <v>2624</v>
      </c>
      <c r="B1371" s="1" t="s">
        <v>2625</v>
      </c>
      <c r="C1371" s="1">
        <v>131</v>
      </c>
      <c r="D1371" s="18">
        <v>3.3297433176884668E-2</v>
      </c>
      <c r="E1371" s="1">
        <v>1.78638734669378E-2</v>
      </c>
    </row>
    <row r="1372" spans="1:5" x14ac:dyDescent="0.25">
      <c r="A1372" s="1" t="s">
        <v>2626</v>
      </c>
      <c r="B1372" s="1" t="s">
        <v>2627</v>
      </c>
      <c r="C1372" s="1">
        <v>6</v>
      </c>
      <c r="D1372" s="18">
        <v>-0.25767725078272191</v>
      </c>
      <c r="E1372" s="1">
        <v>1.78638734669378E-2</v>
      </c>
    </row>
    <row r="1373" spans="1:5" x14ac:dyDescent="0.25">
      <c r="A1373" s="1" t="s">
        <v>2628</v>
      </c>
      <c r="B1373" s="1" t="s">
        <v>2629</v>
      </c>
      <c r="C1373" s="1">
        <v>140</v>
      </c>
      <c r="D1373" s="18">
        <v>2.4198478295692862E-2</v>
      </c>
      <c r="E1373" s="1">
        <v>1.7924463703591399E-2</v>
      </c>
    </row>
    <row r="1374" spans="1:5" x14ac:dyDescent="0.25">
      <c r="A1374" s="1" t="s">
        <v>2630</v>
      </c>
      <c r="B1374" s="1" t="s">
        <v>2631</v>
      </c>
      <c r="C1374" s="1">
        <v>7</v>
      </c>
      <c r="D1374" s="18">
        <v>0.27543930745560663</v>
      </c>
      <c r="E1374" s="1">
        <v>1.7924463703591399E-2</v>
      </c>
    </row>
    <row r="1375" spans="1:5" x14ac:dyDescent="0.25">
      <c r="A1375" s="1" t="s">
        <v>2632</v>
      </c>
      <c r="B1375" s="1" t="s">
        <v>2633</v>
      </c>
      <c r="C1375" s="1">
        <v>82</v>
      </c>
      <c r="D1375" s="18">
        <v>-4.9886637087970719E-2</v>
      </c>
      <c r="E1375" s="1">
        <v>1.7946650313867E-2</v>
      </c>
    </row>
    <row r="1376" spans="1:5" x14ac:dyDescent="0.25">
      <c r="A1376" s="1" t="s">
        <v>2634</v>
      </c>
      <c r="B1376" s="1" t="s">
        <v>2635</v>
      </c>
      <c r="C1376" s="1">
        <v>41</v>
      </c>
      <c r="D1376" s="18">
        <v>9.7641145597513593E-2</v>
      </c>
      <c r="E1376" s="1">
        <v>1.7946650313867E-2</v>
      </c>
    </row>
    <row r="1377" spans="1:5" x14ac:dyDescent="0.25">
      <c r="A1377" s="1" t="s">
        <v>2636</v>
      </c>
      <c r="C1377" s="1">
        <v>49</v>
      </c>
      <c r="D1377" s="18">
        <v>0.13100373554809897</v>
      </c>
      <c r="E1377" s="1">
        <v>1.7996630813990899E-2</v>
      </c>
    </row>
    <row r="1378" spans="1:5" x14ac:dyDescent="0.25">
      <c r="A1378" s="1" t="s">
        <v>2637</v>
      </c>
      <c r="C1378" s="1">
        <v>127</v>
      </c>
      <c r="D1378" s="18">
        <v>4.5042281719828554E-2</v>
      </c>
      <c r="E1378" s="1">
        <v>1.8058772948272801E-2</v>
      </c>
    </row>
    <row r="1379" spans="1:5" x14ac:dyDescent="0.25">
      <c r="A1379" s="1" t="s">
        <v>2638</v>
      </c>
      <c r="B1379" s="1" t="s">
        <v>2639</v>
      </c>
      <c r="C1379" s="1">
        <v>121</v>
      </c>
      <c r="D1379" s="18">
        <v>3.7306078272740378E-2</v>
      </c>
      <c r="E1379" s="1">
        <v>1.8242636394148599E-2</v>
      </c>
    </row>
    <row r="1380" spans="1:5" x14ac:dyDescent="0.25">
      <c r="A1380" s="1" t="s">
        <v>2640</v>
      </c>
      <c r="B1380" s="1" t="s">
        <v>2641</v>
      </c>
      <c r="C1380" s="1">
        <v>60</v>
      </c>
      <c r="D1380" s="18">
        <v>5.7245477438469951E-2</v>
      </c>
      <c r="E1380" s="1">
        <v>1.8257326364022601E-2</v>
      </c>
    </row>
    <row r="1381" spans="1:5" x14ac:dyDescent="0.25">
      <c r="A1381" s="1" t="s">
        <v>2642</v>
      </c>
      <c r="B1381" s="1" t="s">
        <v>2643</v>
      </c>
      <c r="C1381" s="1">
        <v>48</v>
      </c>
      <c r="D1381" s="18">
        <v>5.368805241597352E-2</v>
      </c>
      <c r="E1381" s="1">
        <v>1.8257326364022601E-2</v>
      </c>
    </row>
    <row r="1382" spans="1:5" x14ac:dyDescent="0.25">
      <c r="A1382" s="1" t="s">
        <v>2644</v>
      </c>
      <c r="B1382" s="1" t="s">
        <v>1341</v>
      </c>
      <c r="C1382" s="1">
        <v>64</v>
      </c>
      <c r="D1382" s="18">
        <v>5.6484651092363072E-2</v>
      </c>
      <c r="E1382" s="1">
        <v>1.8257326364022601E-2</v>
      </c>
    </row>
    <row r="1383" spans="1:5" x14ac:dyDescent="0.25">
      <c r="A1383" s="1" t="s">
        <v>2645</v>
      </c>
      <c r="B1383" s="1" t="s">
        <v>2646</v>
      </c>
      <c r="C1383" s="1">
        <v>179</v>
      </c>
      <c r="D1383" s="18">
        <v>3.210576335829575E-2</v>
      </c>
      <c r="E1383" s="1">
        <v>1.8257326364022601E-2</v>
      </c>
    </row>
    <row r="1384" spans="1:5" x14ac:dyDescent="0.25">
      <c r="A1384" s="1" t="s">
        <v>2647</v>
      </c>
      <c r="B1384" s="1" t="s">
        <v>2648</v>
      </c>
      <c r="C1384" s="1">
        <v>155</v>
      </c>
      <c r="D1384" s="18">
        <v>2.731148707450691E-2</v>
      </c>
      <c r="E1384" s="1">
        <v>1.82972110660387E-2</v>
      </c>
    </row>
    <row r="1385" spans="1:5" x14ac:dyDescent="0.25">
      <c r="A1385" s="1" t="s">
        <v>2649</v>
      </c>
      <c r="B1385" s="1" t="s">
        <v>2650</v>
      </c>
      <c r="C1385" s="1">
        <v>43</v>
      </c>
      <c r="D1385" s="18">
        <v>0.10161126517514016</v>
      </c>
      <c r="E1385" s="1">
        <v>1.8319413743531101E-2</v>
      </c>
    </row>
    <row r="1386" spans="1:5" x14ac:dyDescent="0.25">
      <c r="A1386" s="1" t="s">
        <v>2651</v>
      </c>
      <c r="B1386" s="1" t="s">
        <v>2652</v>
      </c>
      <c r="C1386" s="1">
        <v>15</v>
      </c>
      <c r="D1386" s="18">
        <v>0.55364272221064748</v>
      </c>
      <c r="E1386" s="1">
        <v>1.8319413743531101E-2</v>
      </c>
    </row>
    <row r="1387" spans="1:5" x14ac:dyDescent="0.25">
      <c r="A1387" s="1" t="s">
        <v>2653</v>
      </c>
      <c r="B1387" s="1" t="s">
        <v>2654</v>
      </c>
      <c r="C1387" s="1">
        <v>187</v>
      </c>
      <c r="D1387" s="18">
        <v>5.8369665261459501E-2</v>
      </c>
      <c r="E1387" s="1">
        <v>1.8319413743531101E-2</v>
      </c>
    </row>
    <row r="1388" spans="1:5" x14ac:dyDescent="0.25">
      <c r="A1388" s="1" t="s">
        <v>2655</v>
      </c>
      <c r="B1388" s="1" t="s">
        <v>2656</v>
      </c>
      <c r="C1388" s="1">
        <v>43</v>
      </c>
      <c r="D1388" s="18">
        <v>0.16651234709506846</v>
      </c>
      <c r="E1388" s="1">
        <v>1.8319413743531101E-2</v>
      </c>
    </row>
    <row r="1389" spans="1:5" x14ac:dyDescent="0.25">
      <c r="A1389" s="1" t="s">
        <v>2657</v>
      </c>
      <c r="B1389" s="1" t="s">
        <v>1276</v>
      </c>
      <c r="C1389" s="1">
        <v>8</v>
      </c>
      <c r="D1389" s="18">
        <v>-0.65616434888826103</v>
      </c>
      <c r="E1389" s="1">
        <v>1.83350911297161E-2</v>
      </c>
    </row>
    <row r="1390" spans="1:5" x14ac:dyDescent="0.25">
      <c r="A1390" s="1" t="s">
        <v>2658</v>
      </c>
      <c r="B1390" s="1" t="s">
        <v>2621</v>
      </c>
      <c r="C1390" s="1">
        <v>10</v>
      </c>
      <c r="D1390" s="18">
        <v>-0.4643776696645317</v>
      </c>
      <c r="E1390" s="1">
        <v>1.8403792149323198E-2</v>
      </c>
    </row>
    <row r="1391" spans="1:5" x14ac:dyDescent="0.25">
      <c r="A1391" s="1" t="s">
        <v>2659</v>
      </c>
      <c r="B1391" s="1" t="s">
        <v>2660</v>
      </c>
      <c r="C1391" s="1">
        <v>18</v>
      </c>
      <c r="D1391" s="18">
        <v>0.27889530270468782</v>
      </c>
      <c r="E1391" s="1">
        <v>1.8403792149323198E-2</v>
      </c>
    </row>
    <row r="1392" spans="1:5" x14ac:dyDescent="0.25">
      <c r="A1392" s="1" t="s">
        <v>2661</v>
      </c>
      <c r="B1392" s="1" t="s">
        <v>2662</v>
      </c>
      <c r="C1392" s="1">
        <v>50</v>
      </c>
      <c r="D1392" s="18">
        <v>3.0723934096785189E-2</v>
      </c>
      <c r="E1392" s="1">
        <v>1.8468073819965399E-2</v>
      </c>
    </row>
    <row r="1393" spans="1:5" x14ac:dyDescent="0.25">
      <c r="A1393" s="1" t="s">
        <v>2663</v>
      </c>
      <c r="B1393" s="1" t="s">
        <v>2664</v>
      </c>
      <c r="C1393" s="1">
        <v>132</v>
      </c>
      <c r="D1393" s="18">
        <v>3.1404127954857745E-2</v>
      </c>
      <c r="E1393" s="1">
        <v>1.85269061535215E-2</v>
      </c>
    </row>
    <row r="1394" spans="1:5" x14ac:dyDescent="0.25">
      <c r="A1394" s="1" t="s">
        <v>2665</v>
      </c>
      <c r="B1394" s="1" t="s">
        <v>2666</v>
      </c>
      <c r="C1394" s="1">
        <v>14</v>
      </c>
      <c r="D1394" s="18">
        <v>0.12163113022707596</v>
      </c>
      <c r="E1394" s="1">
        <v>1.8595683505999799E-2</v>
      </c>
    </row>
    <row r="1395" spans="1:5" x14ac:dyDescent="0.25">
      <c r="A1395" s="1" t="s">
        <v>2667</v>
      </c>
      <c r="B1395" s="1" t="s">
        <v>2668</v>
      </c>
      <c r="C1395" s="1">
        <v>77</v>
      </c>
      <c r="D1395" s="18">
        <v>5.0672358596142678E-2</v>
      </c>
      <c r="E1395" s="1">
        <v>1.8601071971978501E-2</v>
      </c>
    </row>
    <row r="1396" spans="1:5" x14ac:dyDescent="0.25">
      <c r="A1396" s="1" t="s">
        <v>2669</v>
      </c>
      <c r="B1396" s="1" t="s">
        <v>2670</v>
      </c>
      <c r="C1396" s="1">
        <v>6</v>
      </c>
      <c r="D1396" s="18">
        <v>0.84256071990183212</v>
      </c>
      <c r="E1396" s="1">
        <v>1.8601071971978501E-2</v>
      </c>
    </row>
    <row r="1397" spans="1:5" x14ac:dyDescent="0.25">
      <c r="A1397" s="1" t="s">
        <v>2671</v>
      </c>
      <c r="B1397" s="1" t="s">
        <v>2672</v>
      </c>
      <c r="C1397" s="1">
        <v>119</v>
      </c>
      <c r="D1397" s="18">
        <v>4.8458785578647016E-2</v>
      </c>
      <c r="E1397" s="1">
        <v>1.8624937985443801E-2</v>
      </c>
    </row>
    <row r="1398" spans="1:5" x14ac:dyDescent="0.25">
      <c r="A1398" s="1" t="s">
        <v>2673</v>
      </c>
      <c r="B1398" s="1" t="s">
        <v>2674</v>
      </c>
      <c r="C1398" s="1">
        <v>328</v>
      </c>
      <c r="D1398" s="18">
        <v>-1.9941975725664769E-2</v>
      </c>
      <c r="E1398" s="1">
        <v>1.8708489336733799E-2</v>
      </c>
    </row>
    <row r="1399" spans="1:5" x14ac:dyDescent="0.25">
      <c r="A1399" s="1" t="s">
        <v>2675</v>
      </c>
      <c r="B1399" s="1" t="s">
        <v>2676</v>
      </c>
      <c r="C1399" s="1">
        <v>108</v>
      </c>
      <c r="D1399" s="18">
        <v>-4.1942262516091296E-2</v>
      </c>
      <c r="E1399" s="1">
        <v>1.8708489336733799E-2</v>
      </c>
    </row>
    <row r="1400" spans="1:5" x14ac:dyDescent="0.25">
      <c r="A1400" s="1" t="s">
        <v>2677</v>
      </c>
      <c r="B1400" s="1" t="s">
        <v>2678</v>
      </c>
      <c r="C1400" s="1">
        <v>313</v>
      </c>
      <c r="D1400" s="18">
        <v>2.2148840914307015E-2</v>
      </c>
      <c r="E1400" s="1">
        <v>1.8708489336733799E-2</v>
      </c>
    </row>
    <row r="1401" spans="1:5" x14ac:dyDescent="0.25">
      <c r="A1401" s="1" t="s">
        <v>2679</v>
      </c>
      <c r="B1401" s="1" t="s">
        <v>2680</v>
      </c>
      <c r="C1401" s="1">
        <v>96</v>
      </c>
      <c r="D1401" s="18">
        <v>0.11023271456505017</v>
      </c>
      <c r="E1401" s="1">
        <v>1.8791812291469701E-2</v>
      </c>
    </row>
    <row r="1402" spans="1:5" x14ac:dyDescent="0.25">
      <c r="A1402" s="1" t="s">
        <v>2681</v>
      </c>
      <c r="B1402" s="1" t="s">
        <v>2682</v>
      </c>
      <c r="C1402" s="1">
        <v>108</v>
      </c>
      <c r="D1402" s="18">
        <v>-5.0437219836237737E-2</v>
      </c>
      <c r="E1402" s="1">
        <v>1.88224917410773E-2</v>
      </c>
    </row>
    <row r="1403" spans="1:5" x14ac:dyDescent="0.25">
      <c r="A1403" s="1" t="s">
        <v>2683</v>
      </c>
      <c r="B1403" s="1" t="s">
        <v>2684</v>
      </c>
      <c r="C1403" s="1">
        <v>81</v>
      </c>
      <c r="D1403" s="18">
        <v>5.7157410354651328E-2</v>
      </c>
      <c r="E1403" s="1">
        <v>1.88224917410773E-2</v>
      </c>
    </row>
    <row r="1404" spans="1:5" x14ac:dyDescent="0.25">
      <c r="A1404" s="1" t="s">
        <v>2685</v>
      </c>
      <c r="C1404" s="1">
        <v>17</v>
      </c>
      <c r="D1404" s="18">
        <v>-0.29203644455889893</v>
      </c>
      <c r="E1404" s="1">
        <v>1.8879164339950301E-2</v>
      </c>
    </row>
    <row r="1405" spans="1:5" x14ac:dyDescent="0.25">
      <c r="A1405" s="1" t="s">
        <v>2686</v>
      </c>
      <c r="B1405" s="1" t="s">
        <v>2687</v>
      </c>
      <c r="C1405" s="1">
        <v>64</v>
      </c>
      <c r="D1405" s="18">
        <v>4.3580101816965082E-2</v>
      </c>
      <c r="E1405" s="1">
        <v>1.9060496264423601E-2</v>
      </c>
    </row>
    <row r="1406" spans="1:5" x14ac:dyDescent="0.25">
      <c r="A1406" s="1" t="s">
        <v>2688</v>
      </c>
      <c r="B1406" s="1" t="s">
        <v>2689</v>
      </c>
      <c r="C1406" s="1">
        <v>73</v>
      </c>
      <c r="D1406" s="18">
        <v>-7.4316917888403222E-2</v>
      </c>
      <c r="E1406" s="1">
        <v>1.9130734675761801E-2</v>
      </c>
    </row>
    <row r="1407" spans="1:5" x14ac:dyDescent="0.25">
      <c r="A1407" s="1" t="s">
        <v>2690</v>
      </c>
      <c r="B1407" s="1" t="s">
        <v>2691</v>
      </c>
      <c r="C1407" s="1">
        <v>41</v>
      </c>
      <c r="D1407" s="18">
        <v>-7.6636507807297263E-2</v>
      </c>
      <c r="E1407" s="1">
        <v>1.9130734675761801E-2</v>
      </c>
    </row>
    <row r="1408" spans="1:5" x14ac:dyDescent="0.25">
      <c r="A1408" s="1" t="s">
        <v>2692</v>
      </c>
      <c r="B1408" s="1" t="s">
        <v>2693</v>
      </c>
      <c r="C1408" s="1">
        <v>81</v>
      </c>
      <c r="D1408" s="18">
        <v>4.9666991967782188E-2</v>
      </c>
      <c r="E1408" s="1">
        <v>1.9130734675761801E-2</v>
      </c>
    </row>
    <row r="1409" spans="1:5" x14ac:dyDescent="0.25">
      <c r="A1409" s="1" t="s">
        <v>2694</v>
      </c>
      <c r="B1409" s="1" t="s">
        <v>2695</v>
      </c>
      <c r="C1409" s="1">
        <v>74</v>
      </c>
      <c r="D1409" s="18">
        <v>6.9566394197572753E-2</v>
      </c>
      <c r="E1409" s="1">
        <v>1.92191763216478E-2</v>
      </c>
    </row>
    <row r="1410" spans="1:5" x14ac:dyDescent="0.25">
      <c r="A1410" s="1" t="s">
        <v>2696</v>
      </c>
      <c r="B1410" s="1" t="s">
        <v>2697</v>
      </c>
      <c r="C1410" s="1">
        <v>34</v>
      </c>
      <c r="D1410" s="18">
        <v>-9.1129012290038239E-2</v>
      </c>
      <c r="E1410" s="1">
        <v>1.92191763216478E-2</v>
      </c>
    </row>
    <row r="1411" spans="1:5" x14ac:dyDescent="0.25">
      <c r="A1411" s="1" t="s">
        <v>2698</v>
      </c>
      <c r="B1411" s="1" t="s">
        <v>2699</v>
      </c>
      <c r="C1411" s="1">
        <v>31</v>
      </c>
      <c r="D1411" s="18">
        <v>8.020315647553973E-2</v>
      </c>
      <c r="E1411" s="1">
        <v>1.92191763216478E-2</v>
      </c>
    </row>
    <row r="1412" spans="1:5" x14ac:dyDescent="0.25">
      <c r="A1412" s="1" t="s">
        <v>2700</v>
      </c>
      <c r="B1412" s="1" t="s">
        <v>2701</v>
      </c>
      <c r="C1412" s="1">
        <v>112</v>
      </c>
      <c r="D1412" s="18">
        <v>3.7971904267818227E-2</v>
      </c>
      <c r="E1412" s="1">
        <v>1.92191763216478E-2</v>
      </c>
    </row>
    <row r="1413" spans="1:5" x14ac:dyDescent="0.25">
      <c r="A1413" s="1" t="s">
        <v>2702</v>
      </c>
      <c r="B1413" s="1" t="s">
        <v>2703</v>
      </c>
      <c r="C1413" s="1">
        <v>272</v>
      </c>
      <c r="D1413" s="18">
        <v>1.8236904065943114E-2</v>
      </c>
      <c r="E1413" s="1">
        <v>1.94765874399907E-2</v>
      </c>
    </row>
    <row r="1414" spans="1:5" x14ac:dyDescent="0.25">
      <c r="A1414" s="1" t="s">
        <v>2704</v>
      </c>
      <c r="B1414" s="1" t="s">
        <v>2705</v>
      </c>
      <c r="C1414" s="1">
        <v>111</v>
      </c>
      <c r="D1414" s="18">
        <v>6.1301175702556603E-2</v>
      </c>
      <c r="E1414" s="1">
        <v>1.94984610315516E-2</v>
      </c>
    </row>
    <row r="1415" spans="1:5" x14ac:dyDescent="0.25">
      <c r="A1415" s="1" t="s">
        <v>2706</v>
      </c>
      <c r="C1415" s="1">
        <v>66</v>
      </c>
      <c r="D1415" s="18">
        <v>6.8860280806491744E-2</v>
      </c>
      <c r="E1415" s="1">
        <v>1.95627013100504E-2</v>
      </c>
    </row>
    <row r="1416" spans="1:5" x14ac:dyDescent="0.25">
      <c r="A1416" s="1" t="s">
        <v>2707</v>
      </c>
      <c r="B1416" s="1" t="s">
        <v>2708</v>
      </c>
      <c r="C1416" s="1">
        <v>200</v>
      </c>
      <c r="D1416" s="18">
        <v>2.0725263965000702E-2</v>
      </c>
      <c r="E1416" s="1">
        <v>1.9595898966255201E-2</v>
      </c>
    </row>
    <row r="1417" spans="1:5" x14ac:dyDescent="0.25">
      <c r="A1417" s="1" t="s">
        <v>2709</v>
      </c>
      <c r="B1417" s="1" t="s">
        <v>2710</v>
      </c>
      <c r="C1417" s="1">
        <v>65</v>
      </c>
      <c r="D1417" s="18">
        <v>0.16989191946440357</v>
      </c>
      <c r="E1417" s="1">
        <v>1.9624563180787001E-2</v>
      </c>
    </row>
    <row r="1418" spans="1:5" x14ac:dyDescent="0.25">
      <c r="A1418" s="1" t="s">
        <v>2711</v>
      </c>
      <c r="B1418" s="1" t="s">
        <v>2712</v>
      </c>
      <c r="C1418" s="1">
        <v>38</v>
      </c>
      <c r="D1418" s="18">
        <v>6.7019582870812444E-2</v>
      </c>
      <c r="E1418" s="1">
        <v>1.9624563180787001E-2</v>
      </c>
    </row>
    <row r="1419" spans="1:5" x14ac:dyDescent="0.25">
      <c r="A1419" s="1" t="s">
        <v>2713</v>
      </c>
      <c r="B1419" s="1" t="s">
        <v>2714</v>
      </c>
      <c r="C1419" s="1">
        <v>73</v>
      </c>
      <c r="D1419" s="18">
        <v>3.5259024079266323E-2</v>
      </c>
      <c r="E1419" s="1">
        <v>1.9655539443093801E-2</v>
      </c>
    </row>
    <row r="1420" spans="1:5" x14ac:dyDescent="0.25">
      <c r="A1420" s="1" t="s">
        <v>2715</v>
      </c>
      <c r="B1420" s="1" t="s">
        <v>954</v>
      </c>
      <c r="C1420" s="1">
        <v>32</v>
      </c>
      <c r="D1420" s="18">
        <v>-8.3000252867524632E-2</v>
      </c>
      <c r="E1420" s="1">
        <v>1.9828237370550301E-2</v>
      </c>
    </row>
    <row r="1421" spans="1:5" x14ac:dyDescent="0.25">
      <c r="A1421" s="1" t="s">
        <v>2716</v>
      </c>
      <c r="B1421" s="1" t="s">
        <v>2717</v>
      </c>
      <c r="C1421" s="1">
        <v>65</v>
      </c>
      <c r="D1421" s="18">
        <v>4.9320327292817795E-2</v>
      </c>
      <c r="E1421" s="1">
        <v>1.9848912618926001E-2</v>
      </c>
    </row>
    <row r="1422" spans="1:5" x14ac:dyDescent="0.25">
      <c r="A1422" s="1" t="s">
        <v>2718</v>
      </c>
      <c r="B1422" s="1" t="s">
        <v>2719</v>
      </c>
      <c r="C1422" s="1">
        <v>68</v>
      </c>
      <c r="D1422" s="18">
        <v>-0.16480599072883545</v>
      </c>
      <c r="E1422" s="1">
        <v>1.9910583125380899E-2</v>
      </c>
    </row>
    <row r="1423" spans="1:5" x14ac:dyDescent="0.25">
      <c r="A1423" s="1" t="s">
        <v>2720</v>
      </c>
      <c r="B1423" s="1" t="s">
        <v>2721</v>
      </c>
      <c r="C1423" s="1">
        <v>7</v>
      </c>
      <c r="D1423" s="18">
        <v>0.79756678707204443</v>
      </c>
      <c r="E1423" s="1">
        <v>1.9910583125380899E-2</v>
      </c>
    </row>
    <row r="1424" spans="1:5" x14ac:dyDescent="0.25">
      <c r="A1424" s="1" t="s">
        <v>2722</v>
      </c>
      <c r="B1424" s="1" t="s">
        <v>2723</v>
      </c>
      <c r="C1424" s="1">
        <v>28</v>
      </c>
      <c r="D1424" s="18">
        <v>0.14733016251536624</v>
      </c>
      <c r="E1424" s="1">
        <v>1.9910583125380899E-2</v>
      </c>
    </row>
    <row r="1425" spans="1:5" x14ac:dyDescent="0.25">
      <c r="A1425" s="1" t="s">
        <v>2724</v>
      </c>
      <c r="B1425" s="1" t="s">
        <v>2725</v>
      </c>
      <c r="C1425" s="1">
        <v>218</v>
      </c>
      <c r="D1425" s="18">
        <v>2.5897669156822109E-2</v>
      </c>
      <c r="E1425" s="1">
        <v>1.9910583125380899E-2</v>
      </c>
    </row>
    <row r="1426" spans="1:5" x14ac:dyDescent="0.25">
      <c r="A1426" s="1" t="s">
        <v>2726</v>
      </c>
      <c r="B1426" s="1" t="s">
        <v>314</v>
      </c>
      <c r="C1426" s="1">
        <v>1204</v>
      </c>
      <c r="D1426" s="18">
        <v>3.1555418649336142E-2</v>
      </c>
      <c r="E1426" s="1">
        <v>1.99632279848516E-2</v>
      </c>
    </row>
    <row r="1427" spans="1:5" x14ac:dyDescent="0.25">
      <c r="A1427" s="1" t="s">
        <v>2727</v>
      </c>
      <c r="B1427" s="1" t="s">
        <v>2728</v>
      </c>
      <c r="C1427" s="1">
        <v>30</v>
      </c>
      <c r="D1427" s="18">
        <v>0.13550396284339875</v>
      </c>
      <c r="E1427" s="1">
        <v>1.9987063826469899E-2</v>
      </c>
    </row>
    <row r="1428" spans="1:5" x14ac:dyDescent="0.25">
      <c r="A1428" s="1" t="s">
        <v>2729</v>
      </c>
      <c r="B1428" s="1" t="s">
        <v>2730</v>
      </c>
      <c r="C1428" s="1">
        <v>78</v>
      </c>
      <c r="D1428" s="18">
        <v>6.0864374465847915E-2</v>
      </c>
      <c r="E1428" s="1">
        <v>1.9987063826469899E-2</v>
      </c>
    </row>
    <row r="1429" spans="1:5" x14ac:dyDescent="0.25">
      <c r="A1429" s="1" t="s">
        <v>2731</v>
      </c>
      <c r="B1429" s="1" t="s">
        <v>2732</v>
      </c>
      <c r="C1429" s="1">
        <v>91</v>
      </c>
      <c r="D1429" s="18">
        <v>4.5425827599710249E-2</v>
      </c>
      <c r="E1429" s="1">
        <v>1.9993270707431399E-2</v>
      </c>
    </row>
    <row r="1430" spans="1:5" x14ac:dyDescent="0.25">
      <c r="A1430" s="1" t="s">
        <v>2733</v>
      </c>
      <c r="B1430" s="1" t="s">
        <v>2734</v>
      </c>
      <c r="C1430" s="1">
        <v>81</v>
      </c>
      <c r="D1430" s="18">
        <v>4.6727579378786722E-2</v>
      </c>
      <c r="E1430" s="1">
        <v>2.0013776593474902E-2</v>
      </c>
    </row>
    <row r="1431" spans="1:5" x14ac:dyDescent="0.25">
      <c r="A1431" s="1" t="s">
        <v>2735</v>
      </c>
      <c r="B1431" s="1" t="s">
        <v>2736</v>
      </c>
      <c r="C1431" s="1">
        <v>51</v>
      </c>
      <c r="D1431" s="18">
        <v>0.14747445371708795</v>
      </c>
      <c r="E1431" s="1">
        <v>2.0135755262350001E-2</v>
      </c>
    </row>
    <row r="1432" spans="1:5" x14ac:dyDescent="0.25">
      <c r="A1432" s="1" t="s">
        <v>2737</v>
      </c>
      <c r="B1432" s="1" t="s">
        <v>2738</v>
      </c>
      <c r="C1432" s="1">
        <v>33</v>
      </c>
      <c r="D1432" s="18">
        <v>8.6899510648361017E-2</v>
      </c>
      <c r="E1432" s="1">
        <v>2.0135755262350001E-2</v>
      </c>
    </row>
    <row r="1433" spans="1:5" x14ac:dyDescent="0.25">
      <c r="A1433" s="1" t="s">
        <v>2739</v>
      </c>
      <c r="B1433" s="1" t="s">
        <v>2436</v>
      </c>
      <c r="C1433" s="1">
        <v>56</v>
      </c>
      <c r="D1433" s="18">
        <v>5.0527033521192005E-2</v>
      </c>
      <c r="E1433" s="1">
        <v>2.02643628409181E-2</v>
      </c>
    </row>
    <row r="1434" spans="1:5" x14ac:dyDescent="0.25">
      <c r="A1434" s="1" t="s">
        <v>2740</v>
      </c>
      <c r="B1434" s="1" t="s">
        <v>2741</v>
      </c>
      <c r="C1434" s="1">
        <v>113</v>
      </c>
      <c r="D1434" s="18">
        <v>6.2890028661062802E-2</v>
      </c>
      <c r="E1434" s="1">
        <v>2.0314449576119602E-2</v>
      </c>
    </row>
    <row r="1435" spans="1:5" x14ac:dyDescent="0.25">
      <c r="A1435" s="1" t="s">
        <v>2742</v>
      </c>
      <c r="B1435" s="1" t="s">
        <v>733</v>
      </c>
      <c r="C1435" s="1">
        <v>261</v>
      </c>
      <c r="D1435" s="18">
        <v>-8.0437830711072064E-2</v>
      </c>
      <c r="E1435" s="1">
        <v>2.0314449576119602E-2</v>
      </c>
    </row>
    <row r="1436" spans="1:5" x14ac:dyDescent="0.25">
      <c r="A1436" s="1" t="s">
        <v>2743</v>
      </c>
      <c r="B1436" s="1" t="s">
        <v>2744</v>
      </c>
      <c r="C1436" s="1">
        <v>11</v>
      </c>
      <c r="D1436" s="18">
        <v>0.27760523972372042</v>
      </c>
      <c r="E1436" s="1">
        <v>2.0314449576119602E-2</v>
      </c>
    </row>
    <row r="1437" spans="1:5" x14ac:dyDescent="0.25">
      <c r="A1437" s="1" t="s">
        <v>2745</v>
      </c>
      <c r="B1437" s="1" t="s">
        <v>2746</v>
      </c>
      <c r="C1437" s="1">
        <v>338</v>
      </c>
      <c r="D1437" s="18">
        <v>1.5939953768246726E-2</v>
      </c>
      <c r="E1437" s="1">
        <v>2.0330260595912301E-2</v>
      </c>
    </row>
    <row r="1438" spans="1:5" x14ac:dyDescent="0.25">
      <c r="A1438" s="1" t="s">
        <v>2747</v>
      </c>
      <c r="B1438" s="1" t="s">
        <v>2748</v>
      </c>
      <c r="C1438" s="1">
        <v>22</v>
      </c>
      <c r="D1438" s="18">
        <v>0.15242452699292752</v>
      </c>
      <c r="E1438" s="1">
        <v>2.0440437236672399E-2</v>
      </c>
    </row>
    <row r="1439" spans="1:5" x14ac:dyDescent="0.25">
      <c r="A1439" s="1" t="s">
        <v>2749</v>
      </c>
      <c r="B1439" s="1" t="s">
        <v>2750</v>
      </c>
      <c r="C1439" s="1">
        <v>58</v>
      </c>
      <c r="D1439" s="18">
        <v>8.377815170452578E-2</v>
      </c>
      <c r="E1439" s="1">
        <v>2.0452437756759999E-2</v>
      </c>
    </row>
    <row r="1440" spans="1:5" x14ac:dyDescent="0.25">
      <c r="A1440" s="1" t="s">
        <v>2751</v>
      </c>
      <c r="B1440" s="1" t="s">
        <v>2752</v>
      </c>
      <c r="C1440" s="1">
        <v>57</v>
      </c>
      <c r="D1440" s="18">
        <v>7.8033166078162394E-2</v>
      </c>
      <c r="E1440" s="1">
        <v>2.0490188481542701E-2</v>
      </c>
    </row>
    <row r="1441" spans="1:5" x14ac:dyDescent="0.25">
      <c r="A1441" s="1" t="s">
        <v>2753</v>
      </c>
      <c r="B1441" s="1" t="s">
        <v>2754</v>
      </c>
      <c r="C1441" s="1">
        <v>175</v>
      </c>
      <c r="D1441" s="18">
        <v>4.0258302809596851E-2</v>
      </c>
      <c r="E1441" s="1">
        <v>2.05392951813811E-2</v>
      </c>
    </row>
    <row r="1442" spans="1:5" x14ac:dyDescent="0.25">
      <c r="A1442" s="1" t="s">
        <v>2755</v>
      </c>
      <c r="B1442" s="1" t="s">
        <v>404</v>
      </c>
      <c r="C1442" s="1">
        <v>19</v>
      </c>
      <c r="D1442" s="18">
        <v>0.11767402168760345</v>
      </c>
      <c r="E1442" s="1">
        <v>2.0567183372314099E-2</v>
      </c>
    </row>
    <row r="1443" spans="1:5" x14ac:dyDescent="0.25">
      <c r="A1443" s="1" t="s">
        <v>2756</v>
      </c>
      <c r="B1443" s="1" t="s">
        <v>2757</v>
      </c>
      <c r="C1443" s="1">
        <v>7</v>
      </c>
      <c r="D1443" s="18">
        <v>0.16728918812530075</v>
      </c>
      <c r="E1443" s="1">
        <v>2.0612144479304199E-2</v>
      </c>
    </row>
    <row r="1444" spans="1:5" x14ac:dyDescent="0.25">
      <c r="A1444" s="1" t="s">
        <v>2758</v>
      </c>
      <c r="B1444" s="1" t="s">
        <v>2759</v>
      </c>
      <c r="C1444" s="1">
        <v>62</v>
      </c>
      <c r="D1444" s="18">
        <v>-6.5199086266883796E-2</v>
      </c>
      <c r="E1444" s="1">
        <v>2.07374750707763E-2</v>
      </c>
    </row>
    <row r="1445" spans="1:5" x14ac:dyDescent="0.25">
      <c r="A1445" s="1" t="s">
        <v>2760</v>
      </c>
      <c r="B1445" s="1" t="s">
        <v>2761</v>
      </c>
      <c r="C1445" s="1">
        <v>83</v>
      </c>
      <c r="D1445" s="18">
        <v>-6.1823800049488023E-2</v>
      </c>
      <c r="E1445" s="1">
        <v>2.0824548381980199E-2</v>
      </c>
    </row>
    <row r="1446" spans="1:5" x14ac:dyDescent="0.25">
      <c r="A1446" s="1" t="s">
        <v>2762</v>
      </c>
      <c r="B1446" s="1" t="s">
        <v>2763</v>
      </c>
      <c r="C1446" s="1">
        <v>26</v>
      </c>
      <c r="D1446" s="18">
        <v>0.23593016328825817</v>
      </c>
      <c r="E1446" s="1">
        <v>2.09199458901481E-2</v>
      </c>
    </row>
    <row r="1447" spans="1:5" x14ac:dyDescent="0.25">
      <c r="A1447" s="1" t="s">
        <v>2764</v>
      </c>
      <c r="B1447" s="1" t="s">
        <v>2765</v>
      </c>
      <c r="C1447" s="1">
        <v>68</v>
      </c>
      <c r="D1447" s="18">
        <v>4.3558306546726801E-2</v>
      </c>
      <c r="E1447" s="1">
        <v>2.0974720101350298E-2</v>
      </c>
    </row>
    <row r="1448" spans="1:5" x14ac:dyDescent="0.25">
      <c r="A1448" s="1" t="s">
        <v>2766</v>
      </c>
      <c r="B1448" s="1" t="s">
        <v>2767</v>
      </c>
      <c r="C1448" s="1">
        <v>31</v>
      </c>
      <c r="D1448" s="18">
        <v>0.21906381159583291</v>
      </c>
      <c r="E1448" s="1">
        <v>2.0974720101350298E-2</v>
      </c>
    </row>
    <row r="1449" spans="1:5" x14ac:dyDescent="0.25">
      <c r="A1449" s="1" t="s">
        <v>2768</v>
      </c>
      <c r="B1449" s="1" t="s">
        <v>2769</v>
      </c>
      <c r="C1449" s="1">
        <v>105</v>
      </c>
      <c r="D1449" s="18">
        <v>3.9895465358258005E-2</v>
      </c>
      <c r="E1449" s="1">
        <v>2.0974720101350298E-2</v>
      </c>
    </row>
    <row r="1450" spans="1:5" x14ac:dyDescent="0.25">
      <c r="A1450" s="1" t="s">
        <v>2770</v>
      </c>
      <c r="B1450" s="1" t="s">
        <v>2771</v>
      </c>
      <c r="C1450" s="1">
        <v>6</v>
      </c>
      <c r="D1450" s="18">
        <v>0.21274088451022111</v>
      </c>
      <c r="E1450" s="1">
        <v>2.0993070881513198E-2</v>
      </c>
    </row>
    <row r="1451" spans="1:5" x14ac:dyDescent="0.25">
      <c r="A1451" s="1" t="s">
        <v>2772</v>
      </c>
      <c r="C1451" s="1">
        <v>16</v>
      </c>
      <c r="D1451" s="18">
        <v>-0.17540403601904311</v>
      </c>
      <c r="E1451" s="1">
        <v>2.10756660412466E-2</v>
      </c>
    </row>
    <row r="1452" spans="1:5" x14ac:dyDescent="0.25">
      <c r="A1452" s="1" t="s">
        <v>2773</v>
      </c>
      <c r="B1452" s="1" t="s">
        <v>2774</v>
      </c>
      <c r="C1452" s="1">
        <v>29</v>
      </c>
      <c r="D1452" s="18">
        <v>0.1079055001628503</v>
      </c>
      <c r="E1452" s="1">
        <v>2.1099880355325701E-2</v>
      </c>
    </row>
    <row r="1453" spans="1:5" x14ac:dyDescent="0.25">
      <c r="A1453" s="1" t="s">
        <v>2775</v>
      </c>
      <c r="B1453" s="1" t="s">
        <v>2776</v>
      </c>
      <c r="C1453" s="1">
        <v>58</v>
      </c>
      <c r="D1453" s="18">
        <v>7.8660540172380736E-2</v>
      </c>
      <c r="E1453" s="1">
        <v>2.1187266123441201E-2</v>
      </c>
    </row>
    <row r="1454" spans="1:5" x14ac:dyDescent="0.25">
      <c r="A1454" s="1" t="s">
        <v>2777</v>
      </c>
      <c r="B1454" s="1" t="s">
        <v>2778</v>
      </c>
      <c r="C1454" s="1">
        <v>43</v>
      </c>
      <c r="D1454" s="18">
        <v>7.1156410687511204E-2</v>
      </c>
      <c r="E1454" s="1">
        <v>2.1338669664013099E-2</v>
      </c>
    </row>
    <row r="1455" spans="1:5" x14ac:dyDescent="0.25">
      <c r="A1455" s="1" t="s">
        <v>2779</v>
      </c>
      <c r="B1455" s="1" t="s">
        <v>2780</v>
      </c>
      <c r="C1455" s="1">
        <v>5</v>
      </c>
      <c r="D1455" s="18">
        <v>0.70525673443889836</v>
      </c>
      <c r="E1455" s="1">
        <v>2.1353934445487999E-2</v>
      </c>
    </row>
    <row r="1456" spans="1:5" x14ac:dyDescent="0.25">
      <c r="A1456" s="1" t="s">
        <v>2781</v>
      </c>
      <c r="B1456" s="1" t="s">
        <v>2782</v>
      </c>
      <c r="C1456" s="1">
        <v>39</v>
      </c>
      <c r="D1456" s="18">
        <v>9.9768293483942699E-2</v>
      </c>
      <c r="E1456" s="1">
        <v>2.1415663491892899E-2</v>
      </c>
    </row>
    <row r="1457" spans="1:5" x14ac:dyDescent="0.25">
      <c r="A1457" s="1" t="s">
        <v>2783</v>
      </c>
      <c r="B1457" s="1" t="s">
        <v>2784</v>
      </c>
      <c r="C1457" s="1">
        <v>69</v>
      </c>
      <c r="D1457" s="18">
        <v>4.9626543721204563E-2</v>
      </c>
      <c r="E1457" s="1">
        <v>2.1447349574490501E-2</v>
      </c>
    </row>
    <row r="1458" spans="1:5" x14ac:dyDescent="0.25">
      <c r="A1458" s="1" t="s">
        <v>2785</v>
      </c>
      <c r="B1458" s="1" t="s">
        <v>2786</v>
      </c>
      <c r="C1458" s="1">
        <v>20</v>
      </c>
      <c r="D1458" s="18">
        <v>0.16144754432699021</v>
      </c>
      <c r="E1458" s="1">
        <v>2.1482436222803901E-2</v>
      </c>
    </row>
    <row r="1459" spans="1:5" x14ac:dyDescent="0.25">
      <c r="A1459" s="1" t="s">
        <v>2787</v>
      </c>
      <c r="B1459" s="1" t="s">
        <v>2788</v>
      </c>
      <c r="C1459" s="1">
        <v>77</v>
      </c>
      <c r="D1459" s="18">
        <v>-4.5583884277293027E-2</v>
      </c>
      <c r="E1459" s="1">
        <v>2.1507751942316199E-2</v>
      </c>
    </row>
    <row r="1460" spans="1:5" x14ac:dyDescent="0.25">
      <c r="A1460" s="1" t="s">
        <v>2789</v>
      </c>
      <c r="B1460" s="1" t="s">
        <v>2790</v>
      </c>
      <c r="C1460" s="1">
        <v>129</v>
      </c>
      <c r="D1460" s="18">
        <v>4.0706735025212222E-2</v>
      </c>
      <c r="E1460" s="1">
        <v>2.1552575654607099E-2</v>
      </c>
    </row>
    <row r="1461" spans="1:5" x14ac:dyDescent="0.25">
      <c r="A1461" s="1" t="s">
        <v>2791</v>
      </c>
      <c r="B1461" s="1" t="s">
        <v>2792</v>
      </c>
      <c r="C1461" s="1">
        <v>102</v>
      </c>
      <c r="D1461" s="18">
        <v>4.6193740659649304E-2</v>
      </c>
      <c r="E1461" s="1">
        <v>2.1552575654607099E-2</v>
      </c>
    </row>
    <row r="1462" spans="1:5" x14ac:dyDescent="0.25">
      <c r="A1462" s="1" t="s">
        <v>2793</v>
      </c>
      <c r="B1462" s="1" t="s">
        <v>2794</v>
      </c>
      <c r="C1462" s="1">
        <v>92</v>
      </c>
      <c r="D1462" s="18">
        <v>8.9041601982861734E-2</v>
      </c>
      <c r="E1462" s="1">
        <v>2.1552575654607099E-2</v>
      </c>
    </row>
    <row r="1463" spans="1:5" x14ac:dyDescent="0.25">
      <c r="A1463" s="1" t="s">
        <v>2795</v>
      </c>
      <c r="B1463" s="1" t="s">
        <v>706</v>
      </c>
      <c r="C1463" s="1">
        <v>6</v>
      </c>
      <c r="D1463" s="18">
        <v>0.33208619631754616</v>
      </c>
      <c r="E1463" s="1">
        <v>2.1555627854629798E-2</v>
      </c>
    </row>
    <row r="1464" spans="1:5" x14ac:dyDescent="0.25">
      <c r="A1464" s="1" t="s">
        <v>2796</v>
      </c>
      <c r="C1464" s="1">
        <v>32</v>
      </c>
      <c r="D1464" s="18">
        <v>0.21001911543610699</v>
      </c>
      <c r="E1464" s="1">
        <v>2.1564637644920299E-2</v>
      </c>
    </row>
    <row r="1465" spans="1:5" x14ac:dyDescent="0.25">
      <c r="A1465" s="1" t="s">
        <v>2797</v>
      </c>
      <c r="B1465" s="1" t="s">
        <v>2798</v>
      </c>
      <c r="C1465" s="1">
        <v>179</v>
      </c>
      <c r="D1465" s="18">
        <v>5.0583102092015692E-2</v>
      </c>
      <c r="E1465" s="1">
        <v>2.1581543409662899E-2</v>
      </c>
    </row>
    <row r="1466" spans="1:5" x14ac:dyDescent="0.25">
      <c r="A1466" s="1" t="s">
        <v>2799</v>
      </c>
      <c r="B1466" s="1" t="s">
        <v>2800</v>
      </c>
      <c r="C1466" s="1">
        <v>208</v>
      </c>
      <c r="D1466" s="18">
        <v>-4.0097043710361387E-2</v>
      </c>
      <c r="E1466" s="1">
        <v>2.1623435950291699E-2</v>
      </c>
    </row>
    <row r="1467" spans="1:5" x14ac:dyDescent="0.25">
      <c r="A1467" s="1" t="s">
        <v>2801</v>
      </c>
      <c r="B1467" s="1" t="s">
        <v>2802</v>
      </c>
      <c r="C1467" s="1">
        <v>50</v>
      </c>
      <c r="D1467" s="18">
        <v>0.12478139296803527</v>
      </c>
      <c r="E1467" s="1">
        <v>2.1623435950291699E-2</v>
      </c>
    </row>
    <row r="1468" spans="1:5" x14ac:dyDescent="0.25">
      <c r="A1468" s="1" t="s">
        <v>2803</v>
      </c>
      <c r="B1468" s="1" t="s">
        <v>2804</v>
      </c>
      <c r="C1468" s="1">
        <v>83</v>
      </c>
      <c r="D1468" s="18">
        <v>9.5692004538326894E-2</v>
      </c>
      <c r="E1468" s="1">
        <v>2.16789286642739E-2</v>
      </c>
    </row>
    <row r="1469" spans="1:5" x14ac:dyDescent="0.25">
      <c r="A1469" s="1" t="s">
        <v>2805</v>
      </c>
      <c r="B1469" s="1" t="s">
        <v>2806</v>
      </c>
      <c r="C1469" s="1">
        <v>203</v>
      </c>
      <c r="D1469" s="18">
        <v>3.4074405307569937E-2</v>
      </c>
      <c r="E1469" s="1">
        <v>2.1752882088456701E-2</v>
      </c>
    </row>
    <row r="1470" spans="1:5" x14ac:dyDescent="0.25">
      <c r="A1470" s="1" t="s">
        <v>2807</v>
      </c>
      <c r="B1470" s="1" t="s">
        <v>2808</v>
      </c>
      <c r="C1470" s="1">
        <v>64</v>
      </c>
      <c r="D1470" s="18">
        <v>-7.3121230948578544E-2</v>
      </c>
      <c r="E1470" s="1">
        <v>2.17863701693355E-2</v>
      </c>
    </row>
    <row r="1471" spans="1:5" x14ac:dyDescent="0.25">
      <c r="A1471" s="1" t="s">
        <v>2809</v>
      </c>
      <c r="B1471" s="1" t="s">
        <v>2810</v>
      </c>
      <c r="C1471" s="1">
        <v>17</v>
      </c>
      <c r="D1471" s="18">
        <v>0.1548681785121703</v>
      </c>
      <c r="E1471" s="1">
        <v>2.17993917284517E-2</v>
      </c>
    </row>
    <row r="1472" spans="1:5" x14ac:dyDescent="0.25">
      <c r="A1472" s="1" t="s">
        <v>2811</v>
      </c>
      <c r="B1472" s="1" t="s">
        <v>2812</v>
      </c>
      <c r="C1472" s="1">
        <v>38</v>
      </c>
      <c r="D1472" s="18">
        <v>8.8635862078999775E-2</v>
      </c>
      <c r="E1472" s="1">
        <v>2.1891113169406499E-2</v>
      </c>
    </row>
    <row r="1473" spans="1:5" x14ac:dyDescent="0.25">
      <c r="A1473" s="1" t="s">
        <v>2813</v>
      </c>
      <c r="B1473" s="1" t="s">
        <v>536</v>
      </c>
      <c r="C1473" s="1">
        <v>22</v>
      </c>
      <c r="D1473" s="18">
        <v>-0.29132495830486488</v>
      </c>
      <c r="E1473" s="1">
        <v>2.1970772742964099E-2</v>
      </c>
    </row>
    <row r="1474" spans="1:5" x14ac:dyDescent="0.25">
      <c r="A1474" s="1" t="s">
        <v>2814</v>
      </c>
      <c r="B1474" s="1" t="s">
        <v>2815</v>
      </c>
      <c r="C1474" s="1">
        <v>263</v>
      </c>
      <c r="D1474" s="18">
        <v>3.5783563584911367E-2</v>
      </c>
      <c r="E1474" s="1">
        <v>2.19912325291509E-2</v>
      </c>
    </row>
    <row r="1475" spans="1:5" x14ac:dyDescent="0.25">
      <c r="A1475" s="1" t="s">
        <v>2816</v>
      </c>
      <c r="C1475" s="1">
        <v>46</v>
      </c>
      <c r="D1475" s="18">
        <v>0.146178973781737</v>
      </c>
      <c r="E1475" s="1">
        <v>2.19912325291509E-2</v>
      </c>
    </row>
    <row r="1476" spans="1:5" x14ac:dyDescent="0.25">
      <c r="A1476" s="1" t="s">
        <v>2817</v>
      </c>
      <c r="B1476" s="1" t="s">
        <v>2818</v>
      </c>
      <c r="C1476" s="1">
        <v>70</v>
      </c>
      <c r="D1476" s="18">
        <v>7.5210345166424331E-2</v>
      </c>
      <c r="E1476" s="1">
        <v>2.19912325291509E-2</v>
      </c>
    </row>
    <row r="1477" spans="1:5" x14ac:dyDescent="0.25">
      <c r="A1477" s="1" t="s">
        <v>2819</v>
      </c>
      <c r="B1477" s="1" t="s">
        <v>2820</v>
      </c>
      <c r="C1477" s="1">
        <v>81</v>
      </c>
      <c r="D1477" s="18">
        <v>9.5775842802769864E-2</v>
      </c>
      <c r="E1477" s="1">
        <v>2.2035940253582399E-2</v>
      </c>
    </row>
    <row r="1478" spans="1:5" x14ac:dyDescent="0.25">
      <c r="A1478" s="1" t="s">
        <v>2821</v>
      </c>
      <c r="B1478" s="1" t="s">
        <v>2822</v>
      </c>
      <c r="C1478" s="1">
        <v>118</v>
      </c>
      <c r="D1478" s="18">
        <v>3.3359662084850757E-2</v>
      </c>
      <c r="E1478" s="1">
        <v>2.2035940253582399E-2</v>
      </c>
    </row>
    <row r="1479" spans="1:5" x14ac:dyDescent="0.25">
      <c r="A1479" s="1" t="s">
        <v>2823</v>
      </c>
      <c r="B1479" s="1" t="s">
        <v>2824</v>
      </c>
      <c r="C1479" s="1">
        <v>154</v>
      </c>
      <c r="D1479" s="18">
        <v>-2.2219465629685242E-2</v>
      </c>
      <c r="E1479" s="1">
        <v>2.2090581500394502E-2</v>
      </c>
    </row>
    <row r="1480" spans="1:5" x14ac:dyDescent="0.25">
      <c r="A1480" s="1" t="s">
        <v>2825</v>
      </c>
      <c r="B1480" s="1" t="s">
        <v>2826</v>
      </c>
      <c r="C1480" s="1">
        <v>84</v>
      </c>
      <c r="D1480" s="18">
        <v>5.4505430780607732E-2</v>
      </c>
      <c r="E1480" s="1">
        <v>2.2187164999597199E-2</v>
      </c>
    </row>
    <row r="1481" spans="1:5" x14ac:dyDescent="0.25">
      <c r="A1481" s="1" t="s">
        <v>2827</v>
      </c>
      <c r="B1481" s="1" t="s">
        <v>2828</v>
      </c>
      <c r="C1481" s="1">
        <v>46</v>
      </c>
      <c r="D1481" s="18">
        <v>4.6969449059204235E-2</v>
      </c>
      <c r="E1481" s="1">
        <v>2.21939866509249E-2</v>
      </c>
    </row>
    <row r="1482" spans="1:5" x14ac:dyDescent="0.25">
      <c r="A1482" s="1" t="s">
        <v>2829</v>
      </c>
      <c r="B1482" s="1" t="s">
        <v>253</v>
      </c>
      <c r="C1482" s="1">
        <v>5</v>
      </c>
      <c r="D1482" s="18">
        <v>-0.70118936474962956</v>
      </c>
      <c r="E1482" s="1">
        <v>2.21939866509249E-2</v>
      </c>
    </row>
    <row r="1483" spans="1:5" x14ac:dyDescent="0.25">
      <c r="A1483" s="1" t="s">
        <v>2830</v>
      </c>
      <c r="B1483" s="1" t="s">
        <v>2831</v>
      </c>
      <c r="C1483" s="1">
        <v>343</v>
      </c>
      <c r="D1483" s="18">
        <v>3.4626570071585767E-2</v>
      </c>
      <c r="E1483" s="1">
        <v>2.21939866509249E-2</v>
      </c>
    </row>
    <row r="1484" spans="1:5" x14ac:dyDescent="0.25">
      <c r="A1484" s="1" t="s">
        <v>2832</v>
      </c>
      <c r="B1484" s="1" t="s">
        <v>2833</v>
      </c>
      <c r="C1484" s="1">
        <v>20</v>
      </c>
      <c r="D1484" s="18">
        <v>0.19227943038705747</v>
      </c>
      <c r="E1484" s="1">
        <v>2.2242396441599002E-2</v>
      </c>
    </row>
    <row r="1485" spans="1:5" x14ac:dyDescent="0.25">
      <c r="A1485" s="1" t="s">
        <v>2834</v>
      </c>
      <c r="B1485" s="1" t="s">
        <v>2835</v>
      </c>
      <c r="C1485" s="1">
        <v>131</v>
      </c>
      <c r="D1485" s="18">
        <v>7.5337813478734042E-2</v>
      </c>
      <c r="E1485" s="1">
        <v>2.2242396441599002E-2</v>
      </c>
    </row>
    <row r="1486" spans="1:5" x14ac:dyDescent="0.25">
      <c r="A1486" s="1" t="s">
        <v>2836</v>
      </c>
      <c r="B1486" s="1" t="s">
        <v>2837</v>
      </c>
      <c r="C1486" s="1">
        <v>29</v>
      </c>
      <c r="D1486" s="18">
        <v>0.21345149624010229</v>
      </c>
      <c r="E1486" s="1">
        <v>2.2286174555860402E-2</v>
      </c>
    </row>
    <row r="1487" spans="1:5" x14ac:dyDescent="0.25">
      <c r="A1487" s="1" t="s">
        <v>2838</v>
      </c>
      <c r="B1487" s="1" t="s">
        <v>2839</v>
      </c>
      <c r="C1487" s="1">
        <v>50</v>
      </c>
      <c r="D1487" s="18">
        <v>-6.0220692479146867E-2</v>
      </c>
      <c r="E1487" s="1">
        <v>2.2287134595730101E-2</v>
      </c>
    </row>
    <row r="1488" spans="1:5" x14ac:dyDescent="0.25">
      <c r="A1488" s="1" t="s">
        <v>2840</v>
      </c>
      <c r="B1488" s="1" t="s">
        <v>2841</v>
      </c>
      <c r="C1488" s="1">
        <v>371</v>
      </c>
      <c r="D1488" s="18">
        <v>1.4717792348013065E-2</v>
      </c>
      <c r="E1488" s="1">
        <v>2.2293482780032899E-2</v>
      </c>
    </row>
    <row r="1489" spans="1:5" x14ac:dyDescent="0.25">
      <c r="A1489" s="1" t="s">
        <v>2842</v>
      </c>
      <c r="B1489" s="1" t="s">
        <v>2843</v>
      </c>
      <c r="C1489" s="1">
        <v>33</v>
      </c>
      <c r="D1489" s="18">
        <v>-0.13459950830126149</v>
      </c>
      <c r="E1489" s="1">
        <v>2.2314254573437199E-2</v>
      </c>
    </row>
    <row r="1490" spans="1:5" x14ac:dyDescent="0.25">
      <c r="A1490" s="1" t="s">
        <v>2844</v>
      </c>
      <c r="B1490" s="1" t="s">
        <v>2845</v>
      </c>
      <c r="C1490" s="1">
        <v>207</v>
      </c>
      <c r="D1490" s="18">
        <v>4.2333753267054186E-2</v>
      </c>
      <c r="E1490" s="1">
        <v>2.2314254573437199E-2</v>
      </c>
    </row>
    <row r="1491" spans="1:5" x14ac:dyDescent="0.25">
      <c r="A1491" s="1" t="s">
        <v>2846</v>
      </c>
      <c r="B1491" s="1" t="s">
        <v>2847</v>
      </c>
      <c r="C1491" s="1">
        <v>83</v>
      </c>
      <c r="D1491" s="18">
        <v>4.0555743484481196E-2</v>
      </c>
      <c r="E1491" s="1">
        <v>2.2314254573437199E-2</v>
      </c>
    </row>
    <row r="1492" spans="1:5" x14ac:dyDescent="0.25">
      <c r="A1492" s="1" t="s">
        <v>2848</v>
      </c>
      <c r="B1492" s="1" t="s">
        <v>2849</v>
      </c>
      <c r="C1492" s="1">
        <v>81</v>
      </c>
      <c r="D1492" s="18">
        <v>7.7837280463487424E-2</v>
      </c>
      <c r="E1492" s="1">
        <v>2.2359526752254898E-2</v>
      </c>
    </row>
    <row r="1493" spans="1:5" x14ac:dyDescent="0.25">
      <c r="A1493" s="1" t="s">
        <v>2850</v>
      </c>
      <c r="B1493" s="1" t="s">
        <v>2851</v>
      </c>
      <c r="C1493" s="1">
        <v>141</v>
      </c>
      <c r="D1493" s="18">
        <v>7.733750786739968E-2</v>
      </c>
      <c r="E1493" s="1">
        <v>2.2366608885317201E-2</v>
      </c>
    </row>
    <row r="1494" spans="1:5" x14ac:dyDescent="0.25">
      <c r="A1494" s="1" t="s">
        <v>2852</v>
      </c>
      <c r="B1494" s="1" t="s">
        <v>2853</v>
      </c>
      <c r="C1494" s="1">
        <v>65</v>
      </c>
      <c r="D1494" s="18">
        <v>0.12327487507166536</v>
      </c>
      <c r="E1494" s="1">
        <v>2.2366608885317201E-2</v>
      </c>
    </row>
    <row r="1495" spans="1:5" x14ac:dyDescent="0.25">
      <c r="A1495" s="1" t="s">
        <v>2854</v>
      </c>
      <c r="B1495" s="1" t="s">
        <v>2855</v>
      </c>
      <c r="C1495" s="1">
        <v>7</v>
      </c>
      <c r="D1495" s="18">
        <v>0.55771451473320699</v>
      </c>
      <c r="E1495" s="1">
        <v>2.2366608885317201E-2</v>
      </c>
    </row>
    <row r="1496" spans="1:5" x14ac:dyDescent="0.25">
      <c r="A1496" s="1" t="s">
        <v>2856</v>
      </c>
      <c r="B1496" s="1" t="s">
        <v>2857</v>
      </c>
      <c r="C1496" s="1">
        <v>63</v>
      </c>
      <c r="D1496" s="18">
        <v>4.5347879355311441E-2</v>
      </c>
      <c r="E1496" s="1">
        <v>2.2379665730756101E-2</v>
      </c>
    </row>
    <row r="1497" spans="1:5" x14ac:dyDescent="0.25">
      <c r="A1497" s="1" t="s">
        <v>2858</v>
      </c>
      <c r="B1497" s="1" t="s">
        <v>2859</v>
      </c>
      <c r="C1497" s="1">
        <v>147</v>
      </c>
      <c r="D1497" s="18">
        <v>-4.7734372402551246E-2</v>
      </c>
      <c r="E1497" s="1">
        <v>2.2379665730756101E-2</v>
      </c>
    </row>
    <row r="1498" spans="1:5" x14ac:dyDescent="0.25">
      <c r="A1498" s="1" t="s">
        <v>2860</v>
      </c>
      <c r="C1498" s="1">
        <v>9</v>
      </c>
      <c r="D1498" s="18">
        <v>0.36360393735685109</v>
      </c>
      <c r="E1498" s="1">
        <v>2.2379665730756101E-2</v>
      </c>
    </row>
    <row r="1499" spans="1:5" x14ac:dyDescent="0.25">
      <c r="A1499" s="1" t="s">
        <v>2861</v>
      </c>
      <c r="B1499" s="1" t="s">
        <v>2862</v>
      </c>
      <c r="C1499" s="1">
        <v>221</v>
      </c>
      <c r="D1499" s="18">
        <v>3.5620593520839773E-2</v>
      </c>
      <c r="E1499" s="1">
        <v>2.2379665730756101E-2</v>
      </c>
    </row>
    <row r="1500" spans="1:5" x14ac:dyDescent="0.25">
      <c r="A1500" s="1" t="s">
        <v>2863</v>
      </c>
      <c r="B1500" s="1" t="s">
        <v>2864</v>
      </c>
      <c r="C1500" s="1">
        <v>100</v>
      </c>
      <c r="D1500" s="18">
        <v>7.835563520905775E-2</v>
      </c>
      <c r="E1500" s="1">
        <v>2.2414072949327901E-2</v>
      </c>
    </row>
    <row r="1501" spans="1:5" x14ac:dyDescent="0.25">
      <c r="A1501" s="1" t="s">
        <v>2865</v>
      </c>
      <c r="B1501" s="1" t="s">
        <v>2866</v>
      </c>
      <c r="C1501" s="1">
        <v>30</v>
      </c>
      <c r="D1501" s="18">
        <v>-0.18121585229771048</v>
      </c>
      <c r="E1501" s="1">
        <v>2.2504126703934601E-2</v>
      </c>
    </row>
    <row r="1502" spans="1:5" x14ac:dyDescent="0.25">
      <c r="A1502" s="1" t="s">
        <v>2867</v>
      </c>
      <c r="B1502" s="1" t="s">
        <v>2868</v>
      </c>
      <c r="C1502" s="1">
        <v>155</v>
      </c>
      <c r="D1502" s="18">
        <v>3.9114701671595448E-2</v>
      </c>
      <c r="E1502" s="1">
        <v>2.2512454641543101E-2</v>
      </c>
    </row>
    <row r="1503" spans="1:5" x14ac:dyDescent="0.25">
      <c r="A1503" s="1" t="s">
        <v>2869</v>
      </c>
      <c r="B1503" s="1" t="s">
        <v>2870</v>
      </c>
      <c r="C1503" s="1">
        <v>16</v>
      </c>
      <c r="D1503" s="18">
        <v>-0.24251925100494096</v>
      </c>
      <c r="E1503" s="1">
        <v>2.2545284878193999E-2</v>
      </c>
    </row>
    <row r="1504" spans="1:5" x14ac:dyDescent="0.25">
      <c r="A1504" s="1" t="s">
        <v>2871</v>
      </c>
      <c r="B1504" s="1" t="s">
        <v>2872</v>
      </c>
      <c r="C1504" s="1">
        <v>134</v>
      </c>
      <c r="D1504" s="18">
        <v>4.612311089971452E-2</v>
      </c>
      <c r="E1504" s="1">
        <v>2.2549070908012201E-2</v>
      </c>
    </row>
    <row r="1505" spans="1:5" x14ac:dyDescent="0.25">
      <c r="A1505" s="1" t="s">
        <v>2873</v>
      </c>
      <c r="B1505" s="1" t="s">
        <v>2874</v>
      </c>
      <c r="C1505" s="1">
        <v>77</v>
      </c>
      <c r="D1505" s="18">
        <v>7.4044016006085914E-2</v>
      </c>
      <c r="E1505" s="1">
        <v>2.2582568757714298E-2</v>
      </c>
    </row>
    <row r="1506" spans="1:5" x14ac:dyDescent="0.25">
      <c r="A1506" s="1" t="s">
        <v>2875</v>
      </c>
      <c r="B1506" s="1" t="s">
        <v>2876</v>
      </c>
      <c r="C1506" s="1">
        <v>98</v>
      </c>
      <c r="D1506" s="18">
        <v>4.5992061645384538E-2</v>
      </c>
      <c r="E1506" s="1">
        <v>2.2629505941033801E-2</v>
      </c>
    </row>
    <row r="1507" spans="1:5" x14ac:dyDescent="0.25">
      <c r="A1507" s="1" t="s">
        <v>2877</v>
      </c>
      <c r="B1507" s="1" t="s">
        <v>2878</v>
      </c>
      <c r="C1507" s="1">
        <v>132</v>
      </c>
      <c r="D1507" s="18">
        <v>5.3550279241171922E-2</v>
      </c>
      <c r="E1507" s="1">
        <v>2.2701383141765501E-2</v>
      </c>
    </row>
    <row r="1508" spans="1:5" x14ac:dyDescent="0.25">
      <c r="A1508" s="1" t="s">
        <v>2879</v>
      </c>
      <c r="B1508" s="1" t="s">
        <v>2880</v>
      </c>
      <c r="C1508" s="1">
        <v>55</v>
      </c>
      <c r="D1508" s="18">
        <v>8.1176382152470333E-2</v>
      </c>
      <c r="E1508" s="1">
        <v>2.28301103154218E-2</v>
      </c>
    </row>
    <row r="1509" spans="1:5" x14ac:dyDescent="0.25">
      <c r="A1509" s="1" t="s">
        <v>2881</v>
      </c>
      <c r="B1509" s="1" t="s">
        <v>389</v>
      </c>
      <c r="C1509" s="1">
        <v>113</v>
      </c>
      <c r="D1509" s="18">
        <v>2.8523108067921025E-2</v>
      </c>
      <c r="E1509" s="1">
        <v>2.2836548894508001E-2</v>
      </c>
    </row>
    <row r="1510" spans="1:5" x14ac:dyDescent="0.25">
      <c r="A1510" s="1" t="s">
        <v>2882</v>
      </c>
      <c r="B1510" s="1" t="s">
        <v>2883</v>
      </c>
      <c r="C1510" s="1">
        <v>152</v>
      </c>
      <c r="D1510" s="18">
        <v>8.6316556743515099E-2</v>
      </c>
      <c r="E1510" s="1">
        <v>2.2845531070149399E-2</v>
      </c>
    </row>
    <row r="1511" spans="1:5" x14ac:dyDescent="0.25">
      <c r="A1511" s="1" t="s">
        <v>2884</v>
      </c>
      <c r="B1511" s="1" t="s">
        <v>2885</v>
      </c>
      <c r="C1511" s="1">
        <v>118</v>
      </c>
      <c r="D1511" s="18">
        <v>-4.7828406050633286E-2</v>
      </c>
      <c r="E1511" s="1">
        <v>2.2853369775695999E-2</v>
      </c>
    </row>
    <row r="1512" spans="1:5" x14ac:dyDescent="0.25">
      <c r="A1512" s="1" t="s">
        <v>2886</v>
      </c>
      <c r="B1512" s="1" t="s">
        <v>2887</v>
      </c>
      <c r="C1512" s="1">
        <v>40</v>
      </c>
      <c r="D1512" s="18">
        <v>4.0492713599002236E-2</v>
      </c>
      <c r="E1512" s="1">
        <v>2.2853369775695999E-2</v>
      </c>
    </row>
    <row r="1513" spans="1:5" x14ac:dyDescent="0.25">
      <c r="A1513" s="1" t="s">
        <v>2888</v>
      </c>
      <c r="B1513" s="1" t="s">
        <v>2889</v>
      </c>
      <c r="C1513" s="1">
        <v>119</v>
      </c>
      <c r="D1513" s="18">
        <v>9.8110610374977036E-2</v>
      </c>
      <c r="E1513" s="1">
        <v>2.2915943914893801E-2</v>
      </c>
    </row>
    <row r="1514" spans="1:5" x14ac:dyDescent="0.25">
      <c r="A1514" s="1" t="s">
        <v>2890</v>
      </c>
      <c r="B1514" s="1" t="s">
        <v>2891</v>
      </c>
      <c r="C1514" s="1">
        <v>26</v>
      </c>
      <c r="D1514" s="18">
        <v>0.11244538796254935</v>
      </c>
      <c r="E1514" s="1">
        <v>2.2915943914893801E-2</v>
      </c>
    </row>
    <row r="1515" spans="1:5" x14ac:dyDescent="0.25">
      <c r="A1515" s="1" t="s">
        <v>2892</v>
      </c>
      <c r="B1515" s="1" t="s">
        <v>2893</v>
      </c>
      <c r="C1515" s="1">
        <v>32</v>
      </c>
      <c r="D1515" s="18">
        <v>0.15962213547823162</v>
      </c>
      <c r="E1515" s="1">
        <v>2.2915943914893801E-2</v>
      </c>
    </row>
    <row r="1516" spans="1:5" x14ac:dyDescent="0.25">
      <c r="A1516" s="1" t="s">
        <v>2894</v>
      </c>
      <c r="C1516" s="1">
        <v>21</v>
      </c>
      <c r="D1516" s="18">
        <v>-0.30253106810331426</v>
      </c>
      <c r="E1516" s="1">
        <v>2.2915943914893801E-2</v>
      </c>
    </row>
    <row r="1517" spans="1:5" x14ac:dyDescent="0.25">
      <c r="A1517" s="1" t="s">
        <v>2895</v>
      </c>
      <c r="B1517" s="1" t="s">
        <v>2896</v>
      </c>
      <c r="C1517" s="1">
        <v>253</v>
      </c>
      <c r="D1517" s="18">
        <v>2.8667735092358038E-2</v>
      </c>
      <c r="E1517" s="1">
        <v>2.3014778548303399E-2</v>
      </c>
    </row>
    <row r="1518" spans="1:5" x14ac:dyDescent="0.25">
      <c r="A1518" s="1" t="s">
        <v>2897</v>
      </c>
      <c r="B1518" s="1" t="s">
        <v>2898</v>
      </c>
      <c r="C1518" s="1">
        <v>51</v>
      </c>
      <c r="D1518" s="18">
        <v>-7.2131141206707633E-2</v>
      </c>
      <c r="E1518" s="1">
        <v>2.3127872843726398E-2</v>
      </c>
    </row>
    <row r="1519" spans="1:5" x14ac:dyDescent="0.25">
      <c r="A1519" s="1" t="s">
        <v>2899</v>
      </c>
      <c r="B1519" s="1" t="s">
        <v>2900</v>
      </c>
      <c r="C1519" s="1">
        <v>113</v>
      </c>
      <c r="D1519" s="18">
        <v>3.6228180720987345E-2</v>
      </c>
      <c r="E1519" s="1">
        <v>2.3127872843726398E-2</v>
      </c>
    </row>
    <row r="1520" spans="1:5" x14ac:dyDescent="0.25">
      <c r="A1520" s="1" t="s">
        <v>2901</v>
      </c>
      <c r="B1520" s="1" t="s">
        <v>253</v>
      </c>
      <c r="C1520" s="1">
        <v>35</v>
      </c>
      <c r="D1520" s="18">
        <v>-0.27356134523688386</v>
      </c>
      <c r="E1520" s="1">
        <v>2.3212931771148099E-2</v>
      </c>
    </row>
    <row r="1521" spans="1:5" x14ac:dyDescent="0.25">
      <c r="A1521" s="1" t="s">
        <v>2902</v>
      </c>
      <c r="B1521" s="1" t="s">
        <v>2903</v>
      </c>
      <c r="C1521" s="1">
        <v>11</v>
      </c>
      <c r="D1521" s="18">
        <v>-0.52999982311048088</v>
      </c>
      <c r="E1521" s="1">
        <v>2.3259563477964401E-2</v>
      </c>
    </row>
    <row r="1522" spans="1:5" x14ac:dyDescent="0.25">
      <c r="A1522" s="1" t="s">
        <v>2904</v>
      </c>
      <c r="B1522" s="1" t="s">
        <v>2905</v>
      </c>
      <c r="C1522" s="1">
        <v>211</v>
      </c>
      <c r="D1522" s="18">
        <v>-2.228194999683036E-2</v>
      </c>
      <c r="E1522" s="1">
        <v>2.33112635945961E-2</v>
      </c>
    </row>
    <row r="1523" spans="1:5" x14ac:dyDescent="0.25">
      <c r="A1523" s="1" t="s">
        <v>2906</v>
      </c>
      <c r="B1523" s="1" t="s">
        <v>2907</v>
      </c>
      <c r="C1523" s="1">
        <v>116</v>
      </c>
      <c r="D1523" s="18">
        <v>4.3005803271486044E-2</v>
      </c>
      <c r="E1523" s="1">
        <v>2.34500556163512E-2</v>
      </c>
    </row>
    <row r="1524" spans="1:5" x14ac:dyDescent="0.25">
      <c r="A1524" s="1" t="s">
        <v>2908</v>
      </c>
      <c r="B1524" s="1" t="s">
        <v>2909</v>
      </c>
      <c r="C1524" s="1">
        <v>237</v>
      </c>
      <c r="D1524" s="18">
        <v>-5.9020321430093392E-2</v>
      </c>
      <c r="E1524" s="1">
        <v>2.3514820442502499E-2</v>
      </c>
    </row>
    <row r="1525" spans="1:5" x14ac:dyDescent="0.25">
      <c r="A1525" s="1" t="s">
        <v>2910</v>
      </c>
      <c r="B1525" s="1" t="s">
        <v>2911</v>
      </c>
      <c r="C1525" s="1">
        <v>98</v>
      </c>
      <c r="D1525" s="18">
        <v>-7.0553918542105423E-2</v>
      </c>
      <c r="E1525" s="1">
        <v>2.3559985404831799E-2</v>
      </c>
    </row>
    <row r="1526" spans="1:5" x14ac:dyDescent="0.25">
      <c r="A1526" s="1" t="s">
        <v>2912</v>
      </c>
      <c r="B1526" s="1" t="s">
        <v>2913</v>
      </c>
      <c r="C1526" s="1">
        <v>52</v>
      </c>
      <c r="D1526" s="18">
        <v>4.3149999814375693E-2</v>
      </c>
      <c r="E1526" s="1">
        <v>2.3564507669797199E-2</v>
      </c>
    </row>
    <row r="1527" spans="1:5" x14ac:dyDescent="0.25">
      <c r="A1527" s="1" t="s">
        <v>2914</v>
      </c>
      <c r="B1527" s="1" t="s">
        <v>2915</v>
      </c>
      <c r="C1527" s="1">
        <v>18</v>
      </c>
      <c r="D1527" s="18">
        <v>0.10571756120172394</v>
      </c>
      <c r="E1527" s="1">
        <v>2.36447412413529E-2</v>
      </c>
    </row>
    <row r="1528" spans="1:5" x14ac:dyDescent="0.25">
      <c r="A1528" s="1" t="s">
        <v>2916</v>
      </c>
      <c r="B1528" s="1" t="s">
        <v>2917</v>
      </c>
      <c r="C1528" s="1">
        <v>360</v>
      </c>
      <c r="D1528" s="18">
        <v>1.0465830905886091E-2</v>
      </c>
      <c r="E1528" s="1">
        <v>2.36447412413529E-2</v>
      </c>
    </row>
    <row r="1529" spans="1:5" x14ac:dyDescent="0.25">
      <c r="A1529" s="1" t="s">
        <v>2918</v>
      </c>
      <c r="B1529" s="1" t="s">
        <v>2919</v>
      </c>
      <c r="C1529" s="1">
        <v>266</v>
      </c>
      <c r="D1529" s="18">
        <v>2.5120761323213042E-2</v>
      </c>
      <c r="E1529" s="1">
        <v>2.3674337750390701E-2</v>
      </c>
    </row>
    <row r="1530" spans="1:5" x14ac:dyDescent="0.25">
      <c r="A1530" s="1" t="s">
        <v>2920</v>
      </c>
      <c r="B1530" s="1" t="s">
        <v>2921</v>
      </c>
      <c r="C1530" s="1">
        <v>206</v>
      </c>
      <c r="D1530" s="18">
        <v>-1.4732591443013631E-2</v>
      </c>
      <c r="E1530" s="1">
        <v>2.3674337750390701E-2</v>
      </c>
    </row>
    <row r="1531" spans="1:5" x14ac:dyDescent="0.25">
      <c r="A1531" s="1" t="s">
        <v>2922</v>
      </c>
      <c r="B1531" s="1" t="s">
        <v>2923</v>
      </c>
      <c r="C1531" s="1">
        <v>12</v>
      </c>
      <c r="D1531" s="18">
        <v>0.15548848243251273</v>
      </c>
      <c r="E1531" s="1">
        <v>2.3674337750390701E-2</v>
      </c>
    </row>
    <row r="1532" spans="1:5" x14ac:dyDescent="0.25">
      <c r="A1532" s="1" t="s">
        <v>2924</v>
      </c>
      <c r="B1532" s="1" t="s">
        <v>2835</v>
      </c>
      <c r="C1532" s="1">
        <v>103</v>
      </c>
      <c r="D1532" s="18">
        <v>6.6395997181658936E-2</v>
      </c>
      <c r="E1532" s="1">
        <v>2.36867444348976E-2</v>
      </c>
    </row>
    <row r="1533" spans="1:5" x14ac:dyDescent="0.25">
      <c r="A1533" s="1" t="s">
        <v>2925</v>
      </c>
      <c r="B1533" s="1" t="s">
        <v>2926</v>
      </c>
      <c r="C1533" s="1">
        <v>62</v>
      </c>
      <c r="D1533" s="18">
        <v>-5.617338705814702E-2</v>
      </c>
      <c r="E1533" s="1">
        <v>2.36867444348976E-2</v>
      </c>
    </row>
    <row r="1534" spans="1:5" x14ac:dyDescent="0.25">
      <c r="A1534" s="1" t="s">
        <v>2927</v>
      </c>
      <c r="B1534" s="1" t="s">
        <v>2928</v>
      </c>
      <c r="C1534" s="1">
        <v>72</v>
      </c>
      <c r="D1534" s="18">
        <v>4.418491736806248E-2</v>
      </c>
      <c r="E1534" s="1">
        <v>2.36867444348976E-2</v>
      </c>
    </row>
    <row r="1535" spans="1:5" x14ac:dyDescent="0.25">
      <c r="A1535" s="1" t="s">
        <v>2929</v>
      </c>
      <c r="B1535" s="1" t="s">
        <v>811</v>
      </c>
      <c r="C1535" s="1">
        <v>9</v>
      </c>
      <c r="D1535" s="18">
        <v>-0.41594874355680822</v>
      </c>
      <c r="E1535" s="1">
        <v>2.36867444348976E-2</v>
      </c>
    </row>
    <row r="1536" spans="1:5" x14ac:dyDescent="0.25">
      <c r="A1536" s="1" t="s">
        <v>2930</v>
      </c>
      <c r="B1536" s="1" t="s">
        <v>2931</v>
      </c>
      <c r="C1536" s="1">
        <v>44</v>
      </c>
      <c r="D1536" s="18">
        <v>0.11474192346610131</v>
      </c>
      <c r="E1536" s="1">
        <v>2.37098960657799E-2</v>
      </c>
    </row>
    <row r="1537" spans="1:5" x14ac:dyDescent="0.25">
      <c r="A1537" s="1" t="s">
        <v>2932</v>
      </c>
      <c r="B1537" s="1" t="s">
        <v>2933</v>
      </c>
      <c r="C1537" s="1">
        <v>182</v>
      </c>
      <c r="D1537" s="18">
        <v>3.2644791919605648E-2</v>
      </c>
      <c r="E1537" s="1">
        <v>2.37098960657799E-2</v>
      </c>
    </row>
    <row r="1538" spans="1:5" x14ac:dyDescent="0.25">
      <c r="A1538" s="1" t="s">
        <v>2934</v>
      </c>
      <c r="B1538" s="1" t="s">
        <v>2935</v>
      </c>
      <c r="C1538" s="1">
        <v>113</v>
      </c>
      <c r="D1538" s="18">
        <v>-3.1680968508343427E-2</v>
      </c>
      <c r="E1538" s="1">
        <v>2.37098960657799E-2</v>
      </c>
    </row>
    <row r="1539" spans="1:5" x14ac:dyDescent="0.25">
      <c r="A1539" s="1" t="s">
        <v>2936</v>
      </c>
      <c r="B1539" s="1" t="s">
        <v>2937</v>
      </c>
      <c r="C1539" s="1">
        <v>208</v>
      </c>
      <c r="D1539" s="18">
        <v>1.9167143910877888E-2</v>
      </c>
      <c r="E1539" s="1">
        <v>2.37098960657799E-2</v>
      </c>
    </row>
    <row r="1540" spans="1:5" x14ac:dyDescent="0.25">
      <c r="A1540" s="1" t="s">
        <v>2938</v>
      </c>
      <c r="B1540" s="1" t="s">
        <v>1347</v>
      </c>
      <c r="C1540" s="1">
        <v>23</v>
      </c>
      <c r="D1540" s="18">
        <v>0.34671190028596471</v>
      </c>
      <c r="E1540" s="1">
        <v>2.37098960657799E-2</v>
      </c>
    </row>
    <row r="1541" spans="1:5" x14ac:dyDescent="0.25">
      <c r="A1541" s="1" t="s">
        <v>2939</v>
      </c>
      <c r="B1541" s="1" t="s">
        <v>2940</v>
      </c>
      <c r="C1541" s="1">
        <v>46</v>
      </c>
      <c r="D1541" s="18">
        <v>5.6377112787017535E-2</v>
      </c>
      <c r="E1541" s="1">
        <v>2.37098960657799E-2</v>
      </c>
    </row>
    <row r="1542" spans="1:5" x14ac:dyDescent="0.25">
      <c r="A1542" s="1" t="s">
        <v>2941</v>
      </c>
      <c r="B1542" s="1" t="s">
        <v>2942</v>
      </c>
      <c r="C1542" s="1">
        <v>107</v>
      </c>
      <c r="D1542" s="18">
        <v>5.0914871646431901E-2</v>
      </c>
      <c r="E1542" s="1">
        <v>2.3712754854673699E-2</v>
      </c>
    </row>
    <row r="1543" spans="1:5" x14ac:dyDescent="0.25">
      <c r="A1543" s="1" t="s">
        <v>2943</v>
      </c>
      <c r="B1543" s="1" t="s">
        <v>2944</v>
      </c>
      <c r="C1543" s="1">
        <v>92</v>
      </c>
      <c r="D1543" s="18">
        <v>5.917787071385739E-2</v>
      </c>
      <c r="E1543" s="1">
        <v>2.3722155419568E-2</v>
      </c>
    </row>
    <row r="1544" spans="1:5" x14ac:dyDescent="0.25">
      <c r="A1544" s="1" t="s">
        <v>2945</v>
      </c>
      <c r="B1544" s="1" t="s">
        <v>2946</v>
      </c>
      <c r="C1544" s="1">
        <v>51</v>
      </c>
      <c r="D1544" s="18">
        <v>8.0374966170566151E-2</v>
      </c>
      <c r="E1544" s="1">
        <v>2.3732039298276501E-2</v>
      </c>
    </row>
    <row r="1545" spans="1:5" x14ac:dyDescent="0.25">
      <c r="A1545" s="1" t="s">
        <v>2947</v>
      </c>
      <c r="B1545" s="1" t="s">
        <v>314</v>
      </c>
      <c r="C1545" s="1">
        <v>5</v>
      </c>
      <c r="D1545" s="18">
        <v>-0.40286751936255183</v>
      </c>
      <c r="E1545" s="1">
        <v>2.3794110577635801E-2</v>
      </c>
    </row>
    <row r="1546" spans="1:5" x14ac:dyDescent="0.25">
      <c r="A1546" s="1" t="s">
        <v>2948</v>
      </c>
      <c r="B1546" s="1" t="s">
        <v>2949</v>
      </c>
      <c r="C1546" s="1">
        <v>74</v>
      </c>
      <c r="D1546" s="18">
        <v>4.3715372969578087E-2</v>
      </c>
      <c r="E1546" s="1">
        <v>2.3898512825077999E-2</v>
      </c>
    </row>
    <row r="1547" spans="1:5" x14ac:dyDescent="0.25">
      <c r="A1547" s="1" t="s">
        <v>2950</v>
      </c>
      <c r="B1547" s="1" t="s">
        <v>2951</v>
      </c>
      <c r="C1547" s="1">
        <v>16</v>
      </c>
      <c r="D1547" s="18">
        <v>-0.18448221171061721</v>
      </c>
      <c r="E1547" s="1">
        <v>2.4016986323927299E-2</v>
      </c>
    </row>
    <row r="1548" spans="1:5" x14ac:dyDescent="0.25">
      <c r="A1548" s="1" t="s">
        <v>2952</v>
      </c>
      <c r="B1548" s="1" t="s">
        <v>2953</v>
      </c>
      <c r="C1548" s="1">
        <v>57</v>
      </c>
      <c r="D1548" s="18">
        <v>6.7775937636350203E-2</v>
      </c>
      <c r="E1548" s="1">
        <v>2.4022214373110602E-2</v>
      </c>
    </row>
    <row r="1549" spans="1:5" x14ac:dyDescent="0.25">
      <c r="A1549" s="1" t="s">
        <v>2954</v>
      </c>
      <c r="B1549" s="1" t="s">
        <v>2955</v>
      </c>
      <c r="C1549" s="1">
        <v>7</v>
      </c>
      <c r="D1549" s="18">
        <v>0.57715357751035612</v>
      </c>
      <c r="E1549" s="1">
        <v>2.4072679804306999E-2</v>
      </c>
    </row>
    <row r="1550" spans="1:5" x14ac:dyDescent="0.25">
      <c r="A1550" s="1" t="s">
        <v>2956</v>
      </c>
      <c r="B1550" s="1" t="s">
        <v>2957</v>
      </c>
      <c r="C1550" s="1">
        <v>149</v>
      </c>
      <c r="D1550" s="18">
        <v>3.7233495838271236E-2</v>
      </c>
      <c r="E1550" s="1">
        <v>2.4084738754694399E-2</v>
      </c>
    </row>
    <row r="1551" spans="1:5" x14ac:dyDescent="0.25">
      <c r="A1551" s="1" t="s">
        <v>2958</v>
      </c>
      <c r="B1551" s="1" t="s">
        <v>2959</v>
      </c>
      <c r="C1551" s="1">
        <v>48</v>
      </c>
      <c r="D1551" s="18">
        <v>8.4712487087174798E-2</v>
      </c>
      <c r="E1551" s="1">
        <v>2.4084738754694399E-2</v>
      </c>
    </row>
    <row r="1552" spans="1:5" x14ac:dyDescent="0.25">
      <c r="A1552" s="1" t="s">
        <v>2960</v>
      </c>
      <c r="B1552" s="1" t="s">
        <v>2961</v>
      </c>
      <c r="C1552" s="1">
        <v>140</v>
      </c>
      <c r="D1552" s="18">
        <v>3.97537340582289E-2</v>
      </c>
      <c r="E1552" s="1">
        <v>2.4084738754694399E-2</v>
      </c>
    </row>
    <row r="1553" spans="1:5" x14ac:dyDescent="0.25">
      <c r="A1553" s="1" t="s">
        <v>2962</v>
      </c>
      <c r="B1553" s="1" t="s">
        <v>387</v>
      </c>
      <c r="C1553" s="1">
        <v>396</v>
      </c>
      <c r="D1553" s="18">
        <v>7.7297955403367716E-2</v>
      </c>
      <c r="E1553" s="1">
        <v>2.41052543921975E-2</v>
      </c>
    </row>
    <row r="1554" spans="1:5" x14ac:dyDescent="0.25">
      <c r="A1554" s="1" t="s">
        <v>2963</v>
      </c>
      <c r="B1554" s="1" t="s">
        <v>2964</v>
      </c>
      <c r="C1554" s="1">
        <v>26</v>
      </c>
      <c r="D1554" s="18">
        <v>0.11973652846778374</v>
      </c>
      <c r="E1554" s="1">
        <v>2.4125752884806201E-2</v>
      </c>
    </row>
    <row r="1555" spans="1:5" x14ac:dyDescent="0.25">
      <c r="A1555" s="1" t="s">
        <v>2965</v>
      </c>
      <c r="B1555" s="1" t="s">
        <v>2966</v>
      </c>
      <c r="C1555" s="1">
        <v>29</v>
      </c>
      <c r="D1555" s="18">
        <v>6.2709002414752565E-2</v>
      </c>
      <c r="E1555" s="1">
        <v>2.4125752884806201E-2</v>
      </c>
    </row>
    <row r="1556" spans="1:5" x14ac:dyDescent="0.25">
      <c r="A1556" s="1" t="s">
        <v>2967</v>
      </c>
      <c r="B1556" s="1" t="s">
        <v>2968</v>
      </c>
      <c r="C1556" s="1">
        <v>122</v>
      </c>
      <c r="D1556" s="18">
        <v>9.5089653889504439E-2</v>
      </c>
      <c r="E1556" s="1">
        <v>2.41444322989448E-2</v>
      </c>
    </row>
    <row r="1557" spans="1:5" x14ac:dyDescent="0.25">
      <c r="A1557" s="1" t="s">
        <v>2969</v>
      </c>
      <c r="B1557" s="1" t="s">
        <v>2970</v>
      </c>
      <c r="C1557" s="1">
        <v>41</v>
      </c>
      <c r="D1557" s="18">
        <v>6.386161044672857E-2</v>
      </c>
      <c r="E1557" s="1">
        <v>2.4159085759177901E-2</v>
      </c>
    </row>
    <row r="1558" spans="1:5" x14ac:dyDescent="0.25">
      <c r="A1558" s="1" t="s">
        <v>2971</v>
      </c>
      <c r="B1558" s="1" t="s">
        <v>2972</v>
      </c>
      <c r="C1558" s="1">
        <v>206</v>
      </c>
      <c r="D1558" s="18">
        <v>2.0744140475798045E-2</v>
      </c>
      <c r="E1558" s="1">
        <v>2.4270232509623201E-2</v>
      </c>
    </row>
    <row r="1559" spans="1:5" x14ac:dyDescent="0.25">
      <c r="A1559" s="1" t="s">
        <v>2973</v>
      </c>
      <c r="B1559" s="1" t="s">
        <v>2974</v>
      </c>
      <c r="C1559" s="1">
        <v>35</v>
      </c>
      <c r="D1559" s="18">
        <v>6.8832986374600974E-2</v>
      </c>
      <c r="E1559" s="1">
        <v>2.4304322097718999E-2</v>
      </c>
    </row>
    <row r="1560" spans="1:5" x14ac:dyDescent="0.25">
      <c r="A1560" s="1" t="s">
        <v>2975</v>
      </c>
      <c r="B1560" s="1" t="s">
        <v>2976</v>
      </c>
      <c r="C1560" s="1">
        <v>72</v>
      </c>
      <c r="D1560" s="18">
        <v>5.1561364123088579E-2</v>
      </c>
      <c r="E1560" s="1">
        <v>2.4329536765694701E-2</v>
      </c>
    </row>
    <row r="1561" spans="1:5" x14ac:dyDescent="0.25">
      <c r="A1561" s="1" t="s">
        <v>2977</v>
      </c>
      <c r="B1561" s="1" t="s">
        <v>2978</v>
      </c>
      <c r="C1561" s="1">
        <v>123</v>
      </c>
      <c r="D1561" s="18">
        <v>4.2512832526294064E-2</v>
      </c>
      <c r="E1561" s="1">
        <v>2.4382055355020499E-2</v>
      </c>
    </row>
    <row r="1562" spans="1:5" x14ac:dyDescent="0.25">
      <c r="A1562" s="1" t="s">
        <v>2979</v>
      </c>
      <c r="C1562" s="1">
        <v>9</v>
      </c>
      <c r="D1562" s="18">
        <v>0.66803195493888545</v>
      </c>
      <c r="E1562" s="1">
        <v>2.4437880899054399E-2</v>
      </c>
    </row>
    <row r="1563" spans="1:5" x14ac:dyDescent="0.25">
      <c r="A1563" s="1" t="s">
        <v>2980</v>
      </c>
      <c r="B1563" s="1" t="s">
        <v>2981</v>
      </c>
      <c r="C1563" s="1">
        <v>396</v>
      </c>
      <c r="D1563" s="18">
        <v>2.1538562965722215E-2</v>
      </c>
      <c r="E1563" s="1">
        <v>2.4448838507712099E-2</v>
      </c>
    </row>
    <row r="1564" spans="1:5" x14ac:dyDescent="0.25">
      <c r="A1564" s="1" t="s">
        <v>2982</v>
      </c>
      <c r="B1564" s="1" t="s">
        <v>2983</v>
      </c>
      <c r="C1564" s="1">
        <v>68</v>
      </c>
      <c r="D1564" s="18">
        <v>-6.768304498083004E-2</v>
      </c>
      <c r="E1564" s="1">
        <v>2.44567422903571E-2</v>
      </c>
    </row>
    <row r="1565" spans="1:5" x14ac:dyDescent="0.25">
      <c r="A1565" s="1" t="s">
        <v>2984</v>
      </c>
      <c r="B1565" s="1" t="s">
        <v>2985</v>
      </c>
      <c r="C1565" s="1">
        <v>316</v>
      </c>
      <c r="D1565" s="18">
        <v>-1.8518561091234308E-2</v>
      </c>
      <c r="E1565" s="1">
        <v>2.44567422903571E-2</v>
      </c>
    </row>
    <row r="1566" spans="1:5" x14ac:dyDescent="0.25">
      <c r="A1566" s="1" t="s">
        <v>2986</v>
      </c>
      <c r="B1566" s="1" t="s">
        <v>2987</v>
      </c>
      <c r="C1566" s="1">
        <v>14</v>
      </c>
      <c r="D1566" s="18">
        <v>-0.40612513819242863</v>
      </c>
      <c r="E1566" s="1">
        <v>2.4564527043367E-2</v>
      </c>
    </row>
    <row r="1567" spans="1:5" x14ac:dyDescent="0.25">
      <c r="A1567" s="1" t="s">
        <v>2988</v>
      </c>
      <c r="B1567" s="1" t="s">
        <v>2989</v>
      </c>
      <c r="C1567" s="1">
        <v>82</v>
      </c>
      <c r="D1567" s="18">
        <v>-0.12659124836212493</v>
      </c>
      <c r="E1567" s="1">
        <v>2.4688012941237399E-2</v>
      </c>
    </row>
    <row r="1568" spans="1:5" x14ac:dyDescent="0.25">
      <c r="A1568" s="1" t="s">
        <v>2990</v>
      </c>
      <c r="B1568" s="1" t="s">
        <v>2991</v>
      </c>
      <c r="C1568" s="1">
        <v>140</v>
      </c>
      <c r="D1568" s="18">
        <v>3.5553232905548265E-2</v>
      </c>
      <c r="E1568" s="1">
        <v>2.4839646911673001E-2</v>
      </c>
    </row>
    <row r="1569" spans="1:5" x14ac:dyDescent="0.25">
      <c r="A1569" s="1" t="s">
        <v>2992</v>
      </c>
      <c r="B1569" s="1" t="s">
        <v>2993</v>
      </c>
      <c r="C1569" s="1">
        <v>34</v>
      </c>
      <c r="D1569" s="18">
        <v>9.4744400871351969E-2</v>
      </c>
      <c r="E1569" s="1">
        <v>2.4888607595644301E-2</v>
      </c>
    </row>
    <row r="1570" spans="1:5" x14ac:dyDescent="0.25">
      <c r="A1570" s="1" t="s">
        <v>2994</v>
      </c>
      <c r="B1570" s="1" t="s">
        <v>2995</v>
      </c>
      <c r="C1570" s="1">
        <v>33</v>
      </c>
      <c r="D1570" s="18">
        <v>-6.0269799255218484E-2</v>
      </c>
      <c r="E1570" s="1">
        <v>2.4888607595644301E-2</v>
      </c>
    </row>
    <row r="1571" spans="1:5" x14ac:dyDescent="0.25">
      <c r="A1571" s="1" t="s">
        <v>2996</v>
      </c>
      <c r="B1571" s="1" t="s">
        <v>2997</v>
      </c>
      <c r="C1571" s="1">
        <v>30</v>
      </c>
      <c r="D1571" s="18">
        <v>0.278692949320341</v>
      </c>
      <c r="E1571" s="1">
        <v>2.49234018505082E-2</v>
      </c>
    </row>
    <row r="1572" spans="1:5" x14ac:dyDescent="0.25">
      <c r="A1572" s="1" t="s">
        <v>2998</v>
      </c>
      <c r="B1572" s="1" t="s">
        <v>2999</v>
      </c>
      <c r="C1572" s="1">
        <v>77</v>
      </c>
      <c r="D1572" s="18">
        <v>4.9979839283135451E-2</v>
      </c>
      <c r="E1572" s="1">
        <v>2.49270711837698E-2</v>
      </c>
    </row>
    <row r="1573" spans="1:5" x14ac:dyDescent="0.25">
      <c r="A1573" s="1" t="s">
        <v>3000</v>
      </c>
      <c r="B1573" s="1" t="s">
        <v>3001</v>
      </c>
      <c r="C1573" s="1">
        <v>71</v>
      </c>
      <c r="D1573" s="18">
        <v>7.3481296640441063E-2</v>
      </c>
      <c r="E1573" s="1">
        <v>2.4959804478566501E-2</v>
      </c>
    </row>
    <row r="1574" spans="1:5" x14ac:dyDescent="0.25">
      <c r="A1574" s="1" t="s">
        <v>3002</v>
      </c>
      <c r="B1574" s="1" t="s">
        <v>3003</v>
      </c>
      <c r="C1574" s="1">
        <v>42</v>
      </c>
      <c r="D1574" s="18">
        <v>6.4349353097978276E-2</v>
      </c>
      <c r="E1574" s="1">
        <v>2.4959804478566501E-2</v>
      </c>
    </row>
    <row r="1575" spans="1:5" x14ac:dyDescent="0.25">
      <c r="A1575" s="1" t="s">
        <v>3004</v>
      </c>
      <c r="B1575" s="1" t="s">
        <v>3005</v>
      </c>
      <c r="C1575" s="1">
        <v>25</v>
      </c>
      <c r="D1575" s="18">
        <v>0.132009966966318</v>
      </c>
      <c r="E1575" s="1">
        <v>2.4959804478566501E-2</v>
      </c>
    </row>
    <row r="1576" spans="1:5" x14ac:dyDescent="0.25">
      <c r="A1576" s="1" t="s">
        <v>3006</v>
      </c>
      <c r="B1576" s="1" t="s">
        <v>3007</v>
      </c>
      <c r="C1576" s="1">
        <v>41</v>
      </c>
      <c r="D1576" s="18">
        <v>0.19457213406040391</v>
      </c>
      <c r="E1576" s="1">
        <v>2.4959804478566501E-2</v>
      </c>
    </row>
    <row r="1577" spans="1:5" x14ac:dyDescent="0.25">
      <c r="A1577" s="1" t="s">
        <v>3008</v>
      </c>
      <c r="B1577" s="1" t="s">
        <v>3009</v>
      </c>
      <c r="C1577" s="1">
        <v>9</v>
      </c>
      <c r="D1577" s="18">
        <v>0.35838763858118367</v>
      </c>
      <c r="E1577" s="1">
        <v>2.4959804478566501E-2</v>
      </c>
    </row>
    <row r="1578" spans="1:5" x14ac:dyDescent="0.25">
      <c r="A1578" s="1" t="s">
        <v>3010</v>
      </c>
      <c r="B1578" s="1" t="s">
        <v>3011</v>
      </c>
      <c r="C1578" s="1">
        <v>95</v>
      </c>
      <c r="D1578" s="18">
        <v>7.8674214281537855E-2</v>
      </c>
      <c r="E1578" s="1">
        <v>2.5082321545526899E-2</v>
      </c>
    </row>
    <row r="1579" spans="1:5" x14ac:dyDescent="0.25">
      <c r="A1579" s="1" t="s">
        <v>3012</v>
      </c>
      <c r="B1579" s="1" t="s">
        <v>3013</v>
      </c>
      <c r="C1579" s="1">
        <v>16</v>
      </c>
      <c r="D1579" s="18">
        <v>0.11552044213545336</v>
      </c>
      <c r="E1579" s="1">
        <v>2.5354972428274801E-2</v>
      </c>
    </row>
    <row r="1580" spans="1:5" x14ac:dyDescent="0.25">
      <c r="A1580" s="1" t="s">
        <v>3014</v>
      </c>
      <c r="B1580" s="1" t="s">
        <v>3015</v>
      </c>
      <c r="C1580" s="1">
        <v>12</v>
      </c>
      <c r="D1580" s="18">
        <v>0.28367934224091579</v>
      </c>
      <c r="E1580" s="1">
        <v>2.5368828318624199E-2</v>
      </c>
    </row>
    <row r="1581" spans="1:5" x14ac:dyDescent="0.25">
      <c r="A1581" s="1" t="s">
        <v>3016</v>
      </c>
      <c r="B1581" s="1" t="s">
        <v>3017</v>
      </c>
      <c r="C1581" s="1">
        <v>75</v>
      </c>
      <c r="D1581" s="18">
        <v>4.6164765566478312E-2</v>
      </c>
      <c r="E1581" s="1">
        <v>2.5391260041912202E-2</v>
      </c>
    </row>
    <row r="1582" spans="1:5" x14ac:dyDescent="0.25">
      <c r="A1582" s="1" t="s">
        <v>3018</v>
      </c>
      <c r="B1582" s="1" t="s">
        <v>2417</v>
      </c>
      <c r="C1582" s="1">
        <v>37</v>
      </c>
      <c r="D1582" s="18">
        <v>0.13514145240970002</v>
      </c>
      <c r="E1582" s="1">
        <v>2.54482088055712E-2</v>
      </c>
    </row>
    <row r="1583" spans="1:5" x14ac:dyDescent="0.25">
      <c r="A1583" s="1" t="s">
        <v>3019</v>
      </c>
      <c r="B1583" s="1" t="s">
        <v>3020</v>
      </c>
      <c r="C1583" s="1">
        <v>66</v>
      </c>
      <c r="D1583" s="18">
        <v>8.9454631162709977E-2</v>
      </c>
      <c r="E1583" s="1">
        <v>2.5468525409327199E-2</v>
      </c>
    </row>
    <row r="1584" spans="1:5" x14ac:dyDescent="0.25">
      <c r="A1584" s="1" t="s">
        <v>3021</v>
      </c>
      <c r="B1584" s="1" t="s">
        <v>3022</v>
      </c>
      <c r="C1584" s="1">
        <v>122</v>
      </c>
      <c r="D1584" s="18">
        <v>3.8169639255827108E-2</v>
      </c>
      <c r="E1584" s="1">
        <v>2.55369378374013E-2</v>
      </c>
    </row>
    <row r="1585" spans="1:5" x14ac:dyDescent="0.25">
      <c r="A1585" s="1" t="s">
        <v>3023</v>
      </c>
      <c r="B1585" s="1" t="s">
        <v>3024</v>
      </c>
      <c r="C1585" s="1">
        <v>153</v>
      </c>
      <c r="D1585" s="18">
        <v>-4.7976905329356181E-2</v>
      </c>
      <c r="E1585" s="1">
        <v>2.5540454012432299E-2</v>
      </c>
    </row>
    <row r="1586" spans="1:5" x14ac:dyDescent="0.25">
      <c r="A1586" s="1" t="s">
        <v>3025</v>
      </c>
      <c r="B1586" s="1" t="s">
        <v>3026</v>
      </c>
      <c r="C1586" s="1">
        <v>13</v>
      </c>
      <c r="D1586" s="18">
        <v>-0.22622562530248355</v>
      </c>
      <c r="E1586" s="1">
        <v>2.5666505553055899E-2</v>
      </c>
    </row>
    <row r="1587" spans="1:5" x14ac:dyDescent="0.25">
      <c r="A1587" s="1" t="s">
        <v>3027</v>
      </c>
      <c r="B1587" s="1" t="s">
        <v>3028</v>
      </c>
      <c r="C1587" s="1">
        <v>263</v>
      </c>
      <c r="D1587" s="18">
        <v>1.9514250153963724E-2</v>
      </c>
      <c r="E1587" s="1">
        <v>2.5666505553055899E-2</v>
      </c>
    </row>
    <row r="1588" spans="1:5" x14ac:dyDescent="0.25">
      <c r="A1588" s="1" t="s">
        <v>3029</v>
      </c>
      <c r="B1588" s="1" t="s">
        <v>3030</v>
      </c>
      <c r="C1588" s="1">
        <v>136</v>
      </c>
      <c r="D1588" s="18">
        <v>3.3646823759193346E-2</v>
      </c>
      <c r="E1588" s="1">
        <v>2.5666505553055899E-2</v>
      </c>
    </row>
    <row r="1589" spans="1:5" x14ac:dyDescent="0.25">
      <c r="A1589" s="1" t="s">
        <v>3031</v>
      </c>
      <c r="B1589" s="1" t="s">
        <v>3032</v>
      </c>
      <c r="C1589" s="1">
        <v>13</v>
      </c>
      <c r="D1589" s="18">
        <v>-0.23375789771791622</v>
      </c>
      <c r="E1589" s="1">
        <v>2.5666505553055899E-2</v>
      </c>
    </row>
    <row r="1590" spans="1:5" x14ac:dyDescent="0.25">
      <c r="A1590" s="1" t="s">
        <v>3033</v>
      </c>
      <c r="B1590" s="1" t="s">
        <v>375</v>
      </c>
      <c r="C1590" s="1">
        <v>31</v>
      </c>
      <c r="D1590" s="18">
        <v>-0.13574003651351074</v>
      </c>
      <c r="E1590" s="1">
        <v>2.5720610877201702E-2</v>
      </c>
    </row>
    <row r="1591" spans="1:5" x14ac:dyDescent="0.25">
      <c r="A1591" s="1" t="s">
        <v>3034</v>
      </c>
      <c r="B1591" s="1" t="s">
        <v>3035</v>
      </c>
      <c r="C1591" s="1">
        <v>71</v>
      </c>
      <c r="D1591" s="18">
        <v>7.6929443389033417E-2</v>
      </c>
      <c r="E1591" s="1">
        <v>2.57409082404658E-2</v>
      </c>
    </row>
    <row r="1592" spans="1:5" x14ac:dyDescent="0.25">
      <c r="A1592" s="1" t="s">
        <v>3036</v>
      </c>
      <c r="B1592" s="1" t="s">
        <v>3037</v>
      </c>
      <c r="C1592" s="1">
        <v>14</v>
      </c>
      <c r="D1592" s="18">
        <v>0.18300114459860436</v>
      </c>
      <c r="E1592" s="1">
        <v>2.5791127372630399E-2</v>
      </c>
    </row>
    <row r="1593" spans="1:5" x14ac:dyDescent="0.25">
      <c r="A1593" s="1" t="s">
        <v>3038</v>
      </c>
      <c r="B1593" s="1" t="s">
        <v>3039</v>
      </c>
      <c r="C1593" s="1">
        <v>102</v>
      </c>
      <c r="D1593" s="18">
        <v>3.3193424672493803E-2</v>
      </c>
      <c r="E1593" s="1">
        <v>2.5791127372630399E-2</v>
      </c>
    </row>
    <row r="1594" spans="1:5" x14ac:dyDescent="0.25">
      <c r="A1594" s="1" t="s">
        <v>3040</v>
      </c>
      <c r="B1594" s="1" t="s">
        <v>3041</v>
      </c>
      <c r="C1594" s="1">
        <v>113</v>
      </c>
      <c r="D1594" s="18">
        <v>4.3926555777580284E-2</v>
      </c>
      <c r="E1594" s="1">
        <v>2.5791127372630399E-2</v>
      </c>
    </row>
    <row r="1595" spans="1:5" x14ac:dyDescent="0.25">
      <c r="A1595" s="1" t="s">
        <v>3042</v>
      </c>
      <c r="B1595" s="1" t="s">
        <v>3043</v>
      </c>
      <c r="C1595" s="1">
        <v>31</v>
      </c>
      <c r="D1595" s="18">
        <v>9.3134202081929296E-2</v>
      </c>
      <c r="E1595" s="1">
        <v>2.5838351449383599E-2</v>
      </c>
    </row>
    <row r="1596" spans="1:5" x14ac:dyDescent="0.25">
      <c r="A1596" s="1" t="s">
        <v>3044</v>
      </c>
      <c r="B1596" s="1" t="s">
        <v>1754</v>
      </c>
      <c r="C1596" s="1">
        <v>47</v>
      </c>
      <c r="D1596" s="18">
        <v>0.17419310208828243</v>
      </c>
      <c r="E1596" s="1">
        <v>2.58762123992093E-2</v>
      </c>
    </row>
    <row r="1597" spans="1:5" x14ac:dyDescent="0.25">
      <c r="A1597" s="1" t="s">
        <v>3045</v>
      </c>
      <c r="B1597" s="1" t="s">
        <v>3046</v>
      </c>
      <c r="C1597" s="1">
        <v>93</v>
      </c>
      <c r="D1597" s="18">
        <v>5.2589448562950288E-2</v>
      </c>
      <c r="E1597" s="1">
        <v>2.59228860294759E-2</v>
      </c>
    </row>
    <row r="1598" spans="1:5" x14ac:dyDescent="0.25">
      <c r="A1598" s="1" t="s">
        <v>3047</v>
      </c>
      <c r="B1598" s="1" t="s">
        <v>3048</v>
      </c>
      <c r="C1598" s="1">
        <v>48</v>
      </c>
      <c r="D1598" s="18">
        <v>6.8426707049207391E-2</v>
      </c>
      <c r="E1598" s="1">
        <v>2.59228860294759E-2</v>
      </c>
    </row>
    <row r="1599" spans="1:5" x14ac:dyDescent="0.25">
      <c r="A1599" s="1" t="s">
        <v>3049</v>
      </c>
      <c r="B1599" s="1" t="s">
        <v>3050</v>
      </c>
      <c r="C1599" s="1">
        <v>40</v>
      </c>
      <c r="D1599" s="18">
        <v>-0.24452365526912159</v>
      </c>
      <c r="E1599" s="1">
        <v>2.5953854622388601E-2</v>
      </c>
    </row>
    <row r="1600" spans="1:5" x14ac:dyDescent="0.25">
      <c r="A1600" s="1" t="s">
        <v>3051</v>
      </c>
      <c r="B1600" s="1" t="s">
        <v>3052</v>
      </c>
      <c r="C1600" s="1">
        <v>111</v>
      </c>
      <c r="D1600" s="18">
        <v>0.10491204345833632</v>
      </c>
      <c r="E1600" s="1">
        <v>2.5973116595224399E-2</v>
      </c>
    </row>
    <row r="1601" spans="1:5" x14ac:dyDescent="0.25">
      <c r="A1601" s="1" t="s">
        <v>3053</v>
      </c>
      <c r="B1601" s="1" t="s">
        <v>3054</v>
      </c>
      <c r="C1601" s="1">
        <v>213</v>
      </c>
      <c r="D1601" s="18">
        <v>2.6237985588938542E-2</v>
      </c>
      <c r="E1601" s="1">
        <v>2.6005651031478901E-2</v>
      </c>
    </row>
    <row r="1602" spans="1:5" x14ac:dyDescent="0.25">
      <c r="A1602" s="1" t="s">
        <v>3055</v>
      </c>
      <c r="B1602" s="1" t="s">
        <v>3056</v>
      </c>
      <c r="C1602" s="1">
        <v>46</v>
      </c>
      <c r="D1602" s="18">
        <v>6.7503943927742116E-2</v>
      </c>
      <c r="E1602" s="1">
        <v>2.60215076045597E-2</v>
      </c>
    </row>
    <row r="1603" spans="1:5" x14ac:dyDescent="0.25">
      <c r="A1603" s="1" t="s">
        <v>3057</v>
      </c>
      <c r="B1603" s="1" t="s">
        <v>3058</v>
      </c>
      <c r="C1603" s="1">
        <v>278</v>
      </c>
      <c r="D1603" s="18">
        <v>2.1202301115855905E-2</v>
      </c>
      <c r="E1603" s="1">
        <v>2.61730377716567E-2</v>
      </c>
    </row>
    <row r="1604" spans="1:5" x14ac:dyDescent="0.25">
      <c r="A1604" s="1" t="s">
        <v>3059</v>
      </c>
      <c r="B1604" s="1" t="s">
        <v>3060</v>
      </c>
      <c r="C1604" s="1">
        <v>96</v>
      </c>
      <c r="D1604" s="18">
        <v>3.9676957709524209E-2</v>
      </c>
      <c r="E1604" s="1">
        <v>2.6178333840261601E-2</v>
      </c>
    </row>
    <row r="1605" spans="1:5" x14ac:dyDescent="0.25">
      <c r="A1605" s="1" t="s">
        <v>3061</v>
      </c>
      <c r="B1605" s="1" t="s">
        <v>3062</v>
      </c>
      <c r="C1605" s="1">
        <v>33</v>
      </c>
      <c r="D1605" s="18">
        <v>-0.15234687947551467</v>
      </c>
      <c r="E1605" s="1">
        <v>2.6292305892364101E-2</v>
      </c>
    </row>
    <row r="1606" spans="1:5" x14ac:dyDescent="0.25">
      <c r="A1606" s="1" t="s">
        <v>3063</v>
      </c>
      <c r="B1606" s="1" t="s">
        <v>1911</v>
      </c>
      <c r="C1606" s="1">
        <v>24</v>
      </c>
      <c r="D1606" s="18">
        <v>-9.4666855837950939E-2</v>
      </c>
      <c r="E1606" s="1">
        <v>2.6378806861531299E-2</v>
      </c>
    </row>
    <row r="1607" spans="1:5" x14ac:dyDescent="0.25">
      <c r="A1607" s="1" t="s">
        <v>3064</v>
      </c>
      <c r="B1607" s="1" t="s">
        <v>3065</v>
      </c>
      <c r="C1607" s="1">
        <v>106</v>
      </c>
      <c r="D1607" s="18">
        <v>4.0551875695097016E-2</v>
      </c>
      <c r="E1607" s="1">
        <v>2.6386718099344501E-2</v>
      </c>
    </row>
    <row r="1608" spans="1:5" x14ac:dyDescent="0.25">
      <c r="A1608" s="1" t="s">
        <v>3066</v>
      </c>
      <c r="B1608" s="1" t="s">
        <v>3067</v>
      </c>
      <c r="C1608" s="1">
        <v>182</v>
      </c>
      <c r="D1608" s="18">
        <v>2.2235612458873989E-2</v>
      </c>
      <c r="E1608" s="1">
        <v>2.6388461292303302E-2</v>
      </c>
    </row>
    <row r="1609" spans="1:5" x14ac:dyDescent="0.25">
      <c r="A1609" s="1" t="s">
        <v>3068</v>
      </c>
      <c r="C1609" s="1">
        <v>12</v>
      </c>
      <c r="D1609" s="18">
        <v>-0.37569823966822452</v>
      </c>
      <c r="E1609" s="1">
        <v>2.6438070389539301E-2</v>
      </c>
    </row>
    <row r="1610" spans="1:5" x14ac:dyDescent="0.25">
      <c r="A1610" s="1" t="s">
        <v>3069</v>
      </c>
      <c r="B1610" s="1" t="s">
        <v>3070</v>
      </c>
      <c r="C1610" s="1">
        <v>13</v>
      </c>
      <c r="D1610" s="18">
        <v>-0.43101368408328278</v>
      </c>
      <c r="E1610" s="1">
        <v>2.6490559124628998E-2</v>
      </c>
    </row>
    <row r="1611" spans="1:5" x14ac:dyDescent="0.25">
      <c r="A1611" s="1" t="s">
        <v>3071</v>
      </c>
      <c r="B1611" s="1" t="s">
        <v>2518</v>
      </c>
      <c r="C1611" s="1">
        <v>132</v>
      </c>
      <c r="D1611" s="18">
        <v>-2.6504420611973036E-2</v>
      </c>
      <c r="E1611" s="1">
        <v>2.6490559124628998E-2</v>
      </c>
    </row>
    <row r="1612" spans="1:5" x14ac:dyDescent="0.25">
      <c r="A1612" s="1" t="s">
        <v>3072</v>
      </c>
      <c r="B1612" s="1" t="s">
        <v>3073</v>
      </c>
      <c r="C1612" s="1">
        <v>54</v>
      </c>
      <c r="D1612" s="18">
        <v>-7.1839317699950306E-2</v>
      </c>
      <c r="E1612" s="1">
        <v>2.6490559124628998E-2</v>
      </c>
    </row>
    <row r="1613" spans="1:5" x14ac:dyDescent="0.25">
      <c r="A1613" s="1" t="s">
        <v>3074</v>
      </c>
      <c r="B1613" s="1" t="s">
        <v>3075</v>
      </c>
      <c r="C1613" s="1">
        <v>161</v>
      </c>
      <c r="D1613" s="18">
        <v>1.9197173874588941E-2</v>
      </c>
      <c r="E1613" s="1">
        <v>2.6529679459579899E-2</v>
      </c>
    </row>
    <row r="1614" spans="1:5" x14ac:dyDescent="0.25">
      <c r="A1614" s="1" t="s">
        <v>3076</v>
      </c>
      <c r="C1614" s="1">
        <v>56</v>
      </c>
      <c r="D1614" s="18">
        <v>0.17371113399011395</v>
      </c>
      <c r="E1614" s="1">
        <v>2.6600989285037901E-2</v>
      </c>
    </row>
    <row r="1615" spans="1:5" x14ac:dyDescent="0.25">
      <c r="A1615" s="1" t="s">
        <v>3077</v>
      </c>
      <c r="B1615" s="1" t="s">
        <v>3078</v>
      </c>
      <c r="C1615" s="1">
        <v>143</v>
      </c>
      <c r="D1615" s="18">
        <v>3.5898898964720975E-2</v>
      </c>
      <c r="E1615" s="1">
        <v>2.6660354585256101E-2</v>
      </c>
    </row>
    <row r="1616" spans="1:5" x14ac:dyDescent="0.25">
      <c r="A1616" s="1" t="s">
        <v>3079</v>
      </c>
      <c r="B1616" s="1" t="s">
        <v>3080</v>
      </c>
      <c r="C1616" s="1">
        <v>12</v>
      </c>
      <c r="D1616" s="18">
        <v>0.24702215884279885</v>
      </c>
      <c r="E1616" s="1">
        <v>2.6660354585256101E-2</v>
      </c>
    </row>
    <row r="1617" spans="1:5" x14ac:dyDescent="0.25">
      <c r="A1617" s="1" t="s">
        <v>3081</v>
      </c>
      <c r="B1617" s="1" t="s">
        <v>3082</v>
      </c>
      <c r="C1617" s="1">
        <v>33</v>
      </c>
      <c r="D1617" s="18">
        <v>8.2310107757220571E-2</v>
      </c>
      <c r="E1617" s="1">
        <v>2.6670311523761901E-2</v>
      </c>
    </row>
    <row r="1618" spans="1:5" x14ac:dyDescent="0.25">
      <c r="A1618" s="1" t="s">
        <v>3083</v>
      </c>
      <c r="B1618" s="1" t="s">
        <v>1984</v>
      </c>
      <c r="C1618" s="1">
        <v>113</v>
      </c>
      <c r="D1618" s="18">
        <v>-8.9559946505343921E-2</v>
      </c>
      <c r="E1618" s="1">
        <v>2.6701079044344399E-2</v>
      </c>
    </row>
    <row r="1619" spans="1:5" x14ac:dyDescent="0.25">
      <c r="A1619" s="1" t="s">
        <v>3084</v>
      </c>
      <c r="B1619" s="1" t="s">
        <v>3085</v>
      </c>
      <c r="C1619" s="1">
        <v>10</v>
      </c>
      <c r="D1619" s="18">
        <v>0.43946169195946139</v>
      </c>
      <c r="E1619" s="1">
        <v>2.6728831477760201E-2</v>
      </c>
    </row>
    <row r="1620" spans="1:5" x14ac:dyDescent="0.25">
      <c r="A1620" s="1" t="s">
        <v>3086</v>
      </c>
      <c r="B1620" s="1" t="s">
        <v>3087</v>
      </c>
      <c r="C1620" s="1">
        <v>64</v>
      </c>
      <c r="D1620" s="18">
        <v>-6.9758684156854905E-2</v>
      </c>
      <c r="E1620" s="1">
        <v>2.68147493996342E-2</v>
      </c>
    </row>
    <row r="1621" spans="1:5" x14ac:dyDescent="0.25">
      <c r="A1621" s="1" t="s">
        <v>3088</v>
      </c>
      <c r="B1621" s="1" t="s">
        <v>3089</v>
      </c>
      <c r="C1621" s="1">
        <v>59</v>
      </c>
      <c r="D1621" s="18">
        <v>6.9888949604367895E-2</v>
      </c>
      <c r="E1621" s="1">
        <v>2.68679887974019E-2</v>
      </c>
    </row>
    <row r="1622" spans="1:5" x14ac:dyDescent="0.25">
      <c r="A1622" s="1" t="s">
        <v>3090</v>
      </c>
      <c r="B1622" s="1" t="s">
        <v>3091</v>
      </c>
      <c r="C1622" s="1">
        <v>28</v>
      </c>
      <c r="D1622" s="18">
        <v>6.2450113100588435E-2</v>
      </c>
      <c r="E1622" s="1">
        <v>2.68679887974019E-2</v>
      </c>
    </row>
    <row r="1623" spans="1:5" x14ac:dyDescent="0.25">
      <c r="A1623" s="1" t="s">
        <v>3092</v>
      </c>
      <c r="B1623" s="1" t="s">
        <v>3093</v>
      </c>
      <c r="C1623" s="1">
        <v>59</v>
      </c>
      <c r="D1623" s="18">
        <v>5.7748165632856875E-2</v>
      </c>
      <c r="E1623" s="1">
        <v>2.68679887974019E-2</v>
      </c>
    </row>
    <row r="1624" spans="1:5" x14ac:dyDescent="0.25">
      <c r="A1624" s="1" t="s">
        <v>3094</v>
      </c>
      <c r="B1624" s="1" t="s">
        <v>3095</v>
      </c>
      <c r="C1624" s="1">
        <v>50</v>
      </c>
      <c r="D1624" s="18">
        <v>-4.9732289345489164E-2</v>
      </c>
      <c r="E1624" s="1">
        <v>2.68679887974019E-2</v>
      </c>
    </row>
    <row r="1625" spans="1:5" x14ac:dyDescent="0.25">
      <c r="A1625" s="1" t="s">
        <v>3096</v>
      </c>
      <c r="B1625" s="1" t="s">
        <v>3097</v>
      </c>
      <c r="C1625" s="1">
        <v>296</v>
      </c>
      <c r="D1625" s="18">
        <v>1.6677773511051514E-2</v>
      </c>
      <c r="E1625" s="1">
        <v>2.6913370880177701E-2</v>
      </c>
    </row>
    <row r="1626" spans="1:5" x14ac:dyDescent="0.25">
      <c r="A1626" s="1" t="s">
        <v>3098</v>
      </c>
      <c r="B1626" s="1" t="s">
        <v>3099</v>
      </c>
      <c r="C1626" s="1">
        <v>39</v>
      </c>
      <c r="D1626" s="18">
        <v>-0.18303597466247074</v>
      </c>
      <c r="E1626" s="1">
        <v>2.6913370880177701E-2</v>
      </c>
    </row>
    <row r="1627" spans="1:5" x14ac:dyDescent="0.25">
      <c r="A1627" s="1" t="s">
        <v>3100</v>
      </c>
      <c r="B1627" s="1" t="s">
        <v>3101</v>
      </c>
      <c r="C1627" s="1">
        <v>231</v>
      </c>
      <c r="D1627" s="18">
        <v>5.9778267302183177E-2</v>
      </c>
      <c r="E1627" s="1">
        <v>2.6913370880177701E-2</v>
      </c>
    </row>
    <row r="1628" spans="1:5" x14ac:dyDescent="0.25">
      <c r="A1628" s="1" t="s">
        <v>3102</v>
      </c>
      <c r="C1628" s="1">
        <v>23</v>
      </c>
      <c r="D1628" s="18">
        <v>0.18342319465733808</v>
      </c>
      <c r="E1628" s="1">
        <v>2.6913370880177701E-2</v>
      </c>
    </row>
    <row r="1629" spans="1:5" x14ac:dyDescent="0.25">
      <c r="A1629" s="1" t="s">
        <v>3103</v>
      </c>
      <c r="B1629" s="1" t="s">
        <v>3104</v>
      </c>
      <c r="C1629" s="1">
        <v>173</v>
      </c>
      <c r="D1629" s="18">
        <v>3.1639035240602187E-2</v>
      </c>
      <c r="E1629" s="1">
        <v>2.6927278658216501E-2</v>
      </c>
    </row>
    <row r="1630" spans="1:5" x14ac:dyDescent="0.25">
      <c r="A1630" s="1" t="s">
        <v>3105</v>
      </c>
      <c r="B1630" s="1" t="s">
        <v>3106</v>
      </c>
      <c r="C1630" s="1">
        <v>45</v>
      </c>
      <c r="D1630" s="18">
        <v>8.752124647692143E-2</v>
      </c>
      <c r="E1630" s="1">
        <v>2.6950539510363001E-2</v>
      </c>
    </row>
    <row r="1631" spans="1:5" x14ac:dyDescent="0.25">
      <c r="A1631" s="1" t="s">
        <v>3107</v>
      </c>
      <c r="B1631" s="1" t="s">
        <v>3108</v>
      </c>
      <c r="C1631" s="1">
        <v>123</v>
      </c>
      <c r="D1631" s="18">
        <v>-3.8551818056191192E-2</v>
      </c>
      <c r="E1631" s="1">
        <v>2.6950539510363001E-2</v>
      </c>
    </row>
    <row r="1632" spans="1:5" x14ac:dyDescent="0.25">
      <c r="A1632" s="1" t="s">
        <v>3109</v>
      </c>
      <c r="B1632" s="1" t="s">
        <v>3110</v>
      </c>
      <c r="C1632" s="1">
        <v>195</v>
      </c>
      <c r="D1632" s="18">
        <v>3.402280698313221E-2</v>
      </c>
      <c r="E1632" s="1">
        <v>2.6950539510363001E-2</v>
      </c>
    </row>
    <row r="1633" spans="1:5" x14ac:dyDescent="0.25">
      <c r="A1633" s="1" t="s">
        <v>3111</v>
      </c>
      <c r="B1633" s="1" t="s">
        <v>3112</v>
      </c>
      <c r="C1633" s="1">
        <v>59</v>
      </c>
      <c r="D1633" s="18">
        <v>6.9174855663290014E-2</v>
      </c>
      <c r="E1633" s="1">
        <v>2.6950539510363001E-2</v>
      </c>
    </row>
    <row r="1634" spans="1:5" x14ac:dyDescent="0.25">
      <c r="A1634" s="1" t="s">
        <v>3113</v>
      </c>
      <c r="B1634" s="1" t="s">
        <v>3114</v>
      </c>
      <c r="C1634" s="1">
        <v>11</v>
      </c>
      <c r="D1634" s="18">
        <v>0.31350036352566241</v>
      </c>
      <c r="E1634" s="1">
        <v>2.6950539510363001E-2</v>
      </c>
    </row>
    <row r="1635" spans="1:5" x14ac:dyDescent="0.25">
      <c r="A1635" s="1" t="s">
        <v>3115</v>
      </c>
      <c r="B1635" s="1" t="s">
        <v>3116</v>
      </c>
      <c r="C1635" s="1">
        <v>177</v>
      </c>
      <c r="D1635" s="18">
        <v>2.9672874214864878E-2</v>
      </c>
      <c r="E1635" s="1">
        <v>2.7091077918670999E-2</v>
      </c>
    </row>
    <row r="1636" spans="1:5" x14ac:dyDescent="0.25">
      <c r="A1636" s="1" t="s">
        <v>3117</v>
      </c>
      <c r="B1636" s="1" t="s">
        <v>3118</v>
      </c>
      <c r="C1636" s="1">
        <v>13</v>
      </c>
      <c r="D1636" s="18">
        <v>0.11973298119015095</v>
      </c>
      <c r="E1636" s="1">
        <v>2.71207566388913E-2</v>
      </c>
    </row>
    <row r="1637" spans="1:5" x14ac:dyDescent="0.25">
      <c r="A1637" s="1" t="s">
        <v>3119</v>
      </c>
      <c r="B1637" s="1" t="s">
        <v>3120</v>
      </c>
      <c r="C1637" s="1">
        <v>69</v>
      </c>
      <c r="D1637" s="18">
        <v>3.6663690497126943E-2</v>
      </c>
      <c r="E1637" s="1">
        <v>2.71207566388913E-2</v>
      </c>
    </row>
    <row r="1638" spans="1:5" x14ac:dyDescent="0.25">
      <c r="A1638" s="1" t="s">
        <v>3121</v>
      </c>
      <c r="B1638" s="1" t="s">
        <v>3122</v>
      </c>
      <c r="C1638" s="1">
        <v>240</v>
      </c>
      <c r="D1638" s="18">
        <v>2.202154632013624E-2</v>
      </c>
      <c r="E1638" s="1">
        <v>2.7177795777211099E-2</v>
      </c>
    </row>
    <row r="1639" spans="1:5" x14ac:dyDescent="0.25">
      <c r="A1639" s="1" t="s">
        <v>3123</v>
      </c>
      <c r="B1639" s="1" t="s">
        <v>3124</v>
      </c>
      <c r="C1639" s="1">
        <v>133</v>
      </c>
      <c r="D1639" s="18">
        <v>2.5913968482120523E-2</v>
      </c>
      <c r="E1639" s="1">
        <v>2.7181929372027999E-2</v>
      </c>
    </row>
    <row r="1640" spans="1:5" x14ac:dyDescent="0.25">
      <c r="A1640" s="1" t="s">
        <v>3125</v>
      </c>
      <c r="B1640" s="1" t="s">
        <v>3126</v>
      </c>
      <c r="C1640" s="1">
        <v>137</v>
      </c>
      <c r="D1640" s="18">
        <v>2.5066108908679972E-2</v>
      </c>
      <c r="E1640" s="1">
        <v>2.7438143350958798E-2</v>
      </c>
    </row>
    <row r="1641" spans="1:5" x14ac:dyDescent="0.25">
      <c r="A1641" s="1" t="s">
        <v>3127</v>
      </c>
      <c r="B1641" s="1" t="s">
        <v>3128</v>
      </c>
      <c r="C1641" s="1">
        <v>64</v>
      </c>
      <c r="D1641" s="18">
        <v>6.1349677359657816E-2</v>
      </c>
      <c r="E1641" s="1">
        <v>2.7438143350958798E-2</v>
      </c>
    </row>
    <row r="1642" spans="1:5" x14ac:dyDescent="0.25">
      <c r="A1642" s="1" t="s">
        <v>3129</v>
      </c>
      <c r="B1642" s="1" t="s">
        <v>3130</v>
      </c>
      <c r="C1642" s="1">
        <v>229</v>
      </c>
      <c r="D1642" s="18">
        <v>2.0594638839179853E-2</v>
      </c>
      <c r="E1642" s="1">
        <v>2.7438143350958798E-2</v>
      </c>
    </row>
    <row r="1643" spans="1:5" x14ac:dyDescent="0.25">
      <c r="A1643" s="1" t="s">
        <v>3131</v>
      </c>
      <c r="B1643" s="1" t="s">
        <v>440</v>
      </c>
      <c r="C1643" s="1">
        <v>240</v>
      </c>
      <c r="D1643" s="18">
        <v>7.0459110998894001E-2</v>
      </c>
      <c r="E1643" s="1">
        <v>2.7438143350958798E-2</v>
      </c>
    </row>
    <row r="1644" spans="1:5" x14ac:dyDescent="0.25">
      <c r="A1644" s="1" t="s">
        <v>3132</v>
      </c>
      <c r="B1644" s="1" t="s">
        <v>3133</v>
      </c>
      <c r="C1644" s="1">
        <v>409</v>
      </c>
      <c r="D1644" s="18">
        <v>1.8898031980486132E-2</v>
      </c>
      <c r="E1644" s="1">
        <v>2.7439939888134798E-2</v>
      </c>
    </row>
    <row r="1645" spans="1:5" x14ac:dyDescent="0.25">
      <c r="A1645" s="1" t="s">
        <v>3134</v>
      </c>
      <c r="B1645" s="1" t="s">
        <v>706</v>
      </c>
      <c r="C1645" s="1">
        <v>28</v>
      </c>
      <c r="D1645" s="18">
        <v>0.26746484214774463</v>
      </c>
      <c r="E1645" s="1">
        <v>2.7439939888134798E-2</v>
      </c>
    </row>
    <row r="1646" spans="1:5" x14ac:dyDescent="0.25">
      <c r="A1646" s="1" t="s">
        <v>3135</v>
      </c>
      <c r="B1646" s="1" t="s">
        <v>3136</v>
      </c>
      <c r="C1646" s="1">
        <v>60</v>
      </c>
      <c r="D1646" s="18">
        <v>-7.3397152187336209E-2</v>
      </c>
      <c r="E1646" s="1">
        <v>2.75618155938499E-2</v>
      </c>
    </row>
    <row r="1647" spans="1:5" x14ac:dyDescent="0.25">
      <c r="A1647" s="1" t="s">
        <v>3137</v>
      </c>
      <c r="B1647" s="1" t="s">
        <v>3138</v>
      </c>
      <c r="C1647" s="1">
        <v>227</v>
      </c>
      <c r="D1647" s="18">
        <v>-2.1277453546482982E-2</v>
      </c>
      <c r="E1647" s="1">
        <v>2.7921055534025501E-2</v>
      </c>
    </row>
    <row r="1648" spans="1:5" x14ac:dyDescent="0.25">
      <c r="A1648" s="1" t="s">
        <v>3139</v>
      </c>
      <c r="B1648" s="1" t="s">
        <v>3140</v>
      </c>
      <c r="C1648" s="1">
        <v>149</v>
      </c>
      <c r="D1648" s="18">
        <v>4.4718866127395444E-2</v>
      </c>
      <c r="E1648" s="1">
        <v>2.7921055534025501E-2</v>
      </c>
    </row>
    <row r="1649" spans="1:5" x14ac:dyDescent="0.25">
      <c r="A1649" s="1" t="s">
        <v>3141</v>
      </c>
      <c r="B1649" s="1" t="s">
        <v>3142</v>
      </c>
      <c r="C1649" s="1">
        <v>123</v>
      </c>
      <c r="D1649" s="18">
        <v>4.8173986665463187E-2</v>
      </c>
      <c r="E1649" s="1">
        <v>2.7921055534025501E-2</v>
      </c>
    </row>
    <row r="1650" spans="1:5" x14ac:dyDescent="0.25">
      <c r="A1650" s="1" t="s">
        <v>3143</v>
      </c>
      <c r="B1650" s="1" t="s">
        <v>3144</v>
      </c>
      <c r="C1650" s="1">
        <v>66</v>
      </c>
      <c r="D1650" s="18">
        <v>5.4641672378285752E-2</v>
      </c>
      <c r="E1650" s="1">
        <v>2.7921055534025501E-2</v>
      </c>
    </row>
    <row r="1651" spans="1:5" x14ac:dyDescent="0.25">
      <c r="A1651" s="1" t="s">
        <v>3145</v>
      </c>
      <c r="B1651" s="1" t="s">
        <v>3146</v>
      </c>
      <c r="C1651" s="1">
        <v>197</v>
      </c>
      <c r="D1651" s="18">
        <v>2.4578186679811216E-2</v>
      </c>
      <c r="E1651" s="1">
        <v>2.7960822908305202E-2</v>
      </c>
    </row>
    <row r="1652" spans="1:5" x14ac:dyDescent="0.25">
      <c r="A1652" s="1" t="s">
        <v>3147</v>
      </c>
      <c r="B1652" s="1" t="s">
        <v>1137</v>
      </c>
      <c r="C1652" s="1">
        <v>8</v>
      </c>
      <c r="D1652" s="18">
        <v>0.63967029438739786</v>
      </c>
      <c r="E1652" s="1">
        <v>2.8077133768859099E-2</v>
      </c>
    </row>
    <row r="1653" spans="1:5" x14ac:dyDescent="0.25">
      <c r="A1653" s="1" t="s">
        <v>3148</v>
      </c>
      <c r="B1653" s="1" t="s">
        <v>3149</v>
      </c>
      <c r="C1653" s="1">
        <v>63</v>
      </c>
      <c r="D1653" s="18">
        <v>7.9931558360802665E-2</v>
      </c>
      <c r="E1653" s="1">
        <v>2.80793460018357E-2</v>
      </c>
    </row>
    <row r="1654" spans="1:5" x14ac:dyDescent="0.25">
      <c r="A1654" s="1" t="s">
        <v>3150</v>
      </c>
      <c r="B1654" s="1" t="s">
        <v>811</v>
      </c>
      <c r="C1654" s="1">
        <v>335</v>
      </c>
      <c r="D1654" s="18">
        <v>2.0740791539676933E-2</v>
      </c>
      <c r="E1654" s="1">
        <v>2.80793460018357E-2</v>
      </c>
    </row>
    <row r="1655" spans="1:5" x14ac:dyDescent="0.25">
      <c r="A1655" s="1" t="s">
        <v>3151</v>
      </c>
      <c r="B1655" s="1" t="s">
        <v>3152</v>
      </c>
      <c r="C1655" s="1">
        <v>12</v>
      </c>
      <c r="D1655" s="18">
        <v>-0.23659266391277214</v>
      </c>
      <c r="E1655" s="1">
        <v>2.80793460018357E-2</v>
      </c>
    </row>
    <row r="1656" spans="1:5" x14ac:dyDescent="0.25">
      <c r="A1656" s="1" t="s">
        <v>3153</v>
      </c>
      <c r="B1656" s="1" t="s">
        <v>3154</v>
      </c>
      <c r="C1656" s="1">
        <v>133</v>
      </c>
      <c r="D1656" s="18">
        <v>0.1025693197516033</v>
      </c>
      <c r="E1656" s="1">
        <v>2.80793460018357E-2</v>
      </c>
    </row>
    <row r="1657" spans="1:5" x14ac:dyDescent="0.25">
      <c r="A1657" s="1" t="s">
        <v>3155</v>
      </c>
      <c r="B1657" s="1" t="s">
        <v>3156</v>
      </c>
      <c r="C1657" s="1">
        <v>324</v>
      </c>
      <c r="D1657" s="18">
        <v>-1.0880290317968642E-2</v>
      </c>
      <c r="E1657" s="1">
        <v>2.8089914650734699E-2</v>
      </c>
    </row>
    <row r="1658" spans="1:5" x14ac:dyDescent="0.25">
      <c r="A1658" s="1" t="s">
        <v>3157</v>
      </c>
      <c r="B1658" s="1" t="s">
        <v>3158</v>
      </c>
      <c r="C1658" s="1">
        <v>29</v>
      </c>
      <c r="D1658" s="18">
        <v>8.2238900076785415E-2</v>
      </c>
      <c r="E1658" s="1">
        <v>2.8114385474248101E-2</v>
      </c>
    </row>
    <row r="1659" spans="1:5" x14ac:dyDescent="0.25">
      <c r="A1659" s="1" t="s">
        <v>3159</v>
      </c>
      <c r="B1659" s="1" t="s">
        <v>3160</v>
      </c>
      <c r="C1659" s="1">
        <v>43</v>
      </c>
      <c r="D1659" s="18">
        <v>0.1969715907163119</v>
      </c>
      <c r="E1659" s="1">
        <v>2.8114385474248101E-2</v>
      </c>
    </row>
    <row r="1660" spans="1:5" x14ac:dyDescent="0.25">
      <c r="A1660" s="1" t="s">
        <v>3161</v>
      </c>
      <c r="B1660" s="1" t="s">
        <v>292</v>
      </c>
      <c r="C1660" s="1">
        <v>30</v>
      </c>
      <c r="D1660" s="18">
        <v>-0.16915362428665814</v>
      </c>
      <c r="E1660" s="1">
        <v>2.8114385474248101E-2</v>
      </c>
    </row>
    <row r="1661" spans="1:5" x14ac:dyDescent="0.25">
      <c r="A1661" s="1" t="s">
        <v>3162</v>
      </c>
      <c r="B1661" s="1" t="s">
        <v>1911</v>
      </c>
      <c r="C1661" s="1">
        <v>44</v>
      </c>
      <c r="D1661" s="18">
        <v>7.9885057656035624E-2</v>
      </c>
      <c r="E1661" s="1">
        <v>2.8159982979098899E-2</v>
      </c>
    </row>
    <row r="1662" spans="1:5" x14ac:dyDescent="0.25">
      <c r="A1662" s="1" t="s">
        <v>3163</v>
      </c>
      <c r="B1662" s="1" t="s">
        <v>3164</v>
      </c>
      <c r="C1662" s="1">
        <v>28</v>
      </c>
      <c r="D1662" s="18">
        <v>9.5628386665278578E-2</v>
      </c>
      <c r="E1662" s="1">
        <v>2.8187444670346E-2</v>
      </c>
    </row>
    <row r="1663" spans="1:5" x14ac:dyDescent="0.25">
      <c r="A1663" s="1" t="s">
        <v>3165</v>
      </c>
      <c r="B1663" s="1" t="s">
        <v>3166</v>
      </c>
      <c r="C1663" s="1">
        <v>6</v>
      </c>
      <c r="D1663" s="18">
        <v>-0.71553828869458469</v>
      </c>
      <c r="E1663" s="1">
        <v>2.82422143577645E-2</v>
      </c>
    </row>
    <row r="1664" spans="1:5" x14ac:dyDescent="0.25">
      <c r="A1664" s="1" t="s">
        <v>3167</v>
      </c>
      <c r="B1664" s="1" t="s">
        <v>3168</v>
      </c>
      <c r="C1664" s="1">
        <v>98</v>
      </c>
      <c r="D1664" s="18">
        <v>2.8746071829138645E-2</v>
      </c>
      <c r="E1664" s="1">
        <v>2.82422143577645E-2</v>
      </c>
    </row>
    <row r="1665" spans="1:5" x14ac:dyDescent="0.25">
      <c r="A1665" s="1" t="s">
        <v>3169</v>
      </c>
      <c r="B1665" s="1" t="s">
        <v>3170</v>
      </c>
      <c r="C1665" s="1">
        <v>73</v>
      </c>
      <c r="D1665" s="18">
        <v>4.5338805021329059E-2</v>
      </c>
      <c r="E1665" s="1">
        <v>2.8288970907547301E-2</v>
      </c>
    </row>
    <row r="1666" spans="1:5" x14ac:dyDescent="0.25">
      <c r="A1666" s="1" t="s">
        <v>3171</v>
      </c>
      <c r="B1666" s="1" t="s">
        <v>3172</v>
      </c>
      <c r="C1666" s="1">
        <v>18</v>
      </c>
      <c r="D1666" s="18">
        <v>0.135089505624261</v>
      </c>
      <c r="E1666" s="1">
        <v>2.8288970907547301E-2</v>
      </c>
    </row>
    <row r="1667" spans="1:5" x14ac:dyDescent="0.25">
      <c r="A1667" s="1" t="s">
        <v>3173</v>
      </c>
      <c r="B1667" s="1" t="s">
        <v>3174</v>
      </c>
      <c r="C1667" s="1">
        <v>38</v>
      </c>
      <c r="D1667" s="18">
        <v>6.6060443109438718E-2</v>
      </c>
      <c r="E1667" s="1">
        <v>2.8288970907547301E-2</v>
      </c>
    </row>
    <row r="1668" spans="1:5" x14ac:dyDescent="0.25">
      <c r="A1668" s="1" t="s">
        <v>3175</v>
      </c>
      <c r="B1668" s="1" t="s">
        <v>3176</v>
      </c>
      <c r="C1668" s="1">
        <v>40</v>
      </c>
      <c r="D1668" s="18">
        <v>0.23167145908073153</v>
      </c>
      <c r="E1668" s="1">
        <v>2.8288970907547301E-2</v>
      </c>
    </row>
    <row r="1669" spans="1:5" x14ac:dyDescent="0.25">
      <c r="A1669" s="1" t="s">
        <v>3177</v>
      </c>
      <c r="B1669" s="1" t="s">
        <v>3178</v>
      </c>
      <c r="C1669" s="1">
        <v>135</v>
      </c>
      <c r="D1669" s="18">
        <v>3.0374632827496331E-2</v>
      </c>
      <c r="E1669" s="1">
        <v>2.8339065197438802E-2</v>
      </c>
    </row>
    <row r="1670" spans="1:5" x14ac:dyDescent="0.25">
      <c r="A1670" s="1" t="s">
        <v>3179</v>
      </c>
      <c r="B1670" s="1" t="s">
        <v>3180</v>
      </c>
      <c r="C1670" s="1">
        <v>290</v>
      </c>
      <c r="D1670" s="18">
        <v>3.6342306668284072E-2</v>
      </c>
      <c r="E1670" s="1">
        <v>2.8339065197438802E-2</v>
      </c>
    </row>
    <row r="1671" spans="1:5" x14ac:dyDescent="0.25">
      <c r="A1671" s="1" t="s">
        <v>3181</v>
      </c>
      <c r="B1671" s="1" t="s">
        <v>811</v>
      </c>
      <c r="C1671" s="1">
        <v>308</v>
      </c>
      <c r="D1671" s="18">
        <v>1.7745244849898145E-2</v>
      </c>
      <c r="E1671" s="1">
        <v>2.8339065197438802E-2</v>
      </c>
    </row>
    <row r="1672" spans="1:5" x14ac:dyDescent="0.25">
      <c r="A1672" s="1" t="s">
        <v>3182</v>
      </c>
      <c r="B1672" s="1" t="s">
        <v>384</v>
      </c>
      <c r="C1672" s="1">
        <v>46</v>
      </c>
      <c r="D1672" s="18">
        <v>0.2293105889762207</v>
      </c>
      <c r="E1672" s="1">
        <v>2.83743824917424E-2</v>
      </c>
    </row>
    <row r="1673" spans="1:5" x14ac:dyDescent="0.25">
      <c r="A1673" s="1" t="s">
        <v>3183</v>
      </c>
      <c r="B1673" s="1" t="s">
        <v>3184</v>
      </c>
      <c r="C1673" s="1">
        <v>6</v>
      </c>
      <c r="D1673" s="18">
        <v>0.18543940167723588</v>
      </c>
      <c r="E1673" s="1">
        <v>2.83922953798856E-2</v>
      </c>
    </row>
    <row r="1674" spans="1:5" x14ac:dyDescent="0.25">
      <c r="A1674" s="1" t="s">
        <v>3185</v>
      </c>
      <c r="B1674" s="1" t="s">
        <v>3186</v>
      </c>
      <c r="C1674" s="1">
        <v>34</v>
      </c>
      <c r="D1674" s="18">
        <v>9.0781526625956691E-2</v>
      </c>
      <c r="E1674" s="1">
        <v>2.84649617481679E-2</v>
      </c>
    </row>
    <row r="1675" spans="1:5" x14ac:dyDescent="0.25">
      <c r="A1675" s="1" t="s">
        <v>3187</v>
      </c>
      <c r="B1675" s="1" t="s">
        <v>3188</v>
      </c>
      <c r="C1675" s="1">
        <v>22</v>
      </c>
      <c r="D1675" s="18">
        <v>0.12436922149882784</v>
      </c>
      <c r="E1675" s="1">
        <v>2.8645868972828101E-2</v>
      </c>
    </row>
    <row r="1676" spans="1:5" x14ac:dyDescent="0.25">
      <c r="A1676" s="1" t="s">
        <v>3189</v>
      </c>
      <c r="B1676" s="1" t="s">
        <v>3190</v>
      </c>
      <c r="C1676" s="1">
        <v>190</v>
      </c>
      <c r="D1676" s="18">
        <v>6.3460425766429782E-2</v>
      </c>
      <c r="E1676" s="1">
        <v>2.8645868972828101E-2</v>
      </c>
    </row>
    <row r="1677" spans="1:5" x14ac:dyDescent="0.25">
      <c r="A1677" s="1" t="s">
        <v>3191</v>
      </c>
      <c r="B1677" s="1" t="s">
        <v>3192</v>
      </c>
      <c r="C1677" s="1">
        <v>89</v>
      </c>
      <c r="D1677" s="18">
        <v>4.132327973488048E-2</v>
      </c>
      <c r="E1677" s="1">
        <v>2.8885692147581198E-2</v>
      </c>
    </row>
    <row r="1678" spans="1:5" x14ac:dyDescent="0.25">
      <c r="A1678" s="1" t="s">
        <v>3193</v>
      </c>
      <c r="B1678" s="1" t="s">
        <v>3194</v>
      </c>
      <c r="C1678" s="1">
        <v>30</v>
      </c>
      <c r="D1678" s="18">
        <v>-8.2528657518198822E-2</v>
      </c>
      <c r="E1678" s="1">
        <v>2.88883155261032E-2</v>
      </c>
    </row>
    <row r="1679" spans="1:5" x14ac:dyDescent="0.25">
      <c r="A1679" s="1" t="s">
        <v>3195</v>
      </c>
      <c r="B1679" s="1" t="s">
        <v>3196</v>
      </c>
      <c r="C1679" s="1">
        <v>105</v>
      </c>
      <c r="D1679" s="18">
        <v>3.0486178451548378E-2</v>
      </c>
      <c r="E1679" s="1">
        <v>2.88883155261032E-2</v>
      </c>
    </row>
    <row r="1680" spans="1:5" x14ac:dyDescent="0.25">
      <c r="A1680" s="1" t="s">
        <v>3197</v>
      </c>
      <c r="B1680" s="1" t="s">
        <v>3198</v>
      </c>
      <c r="C1680" s="1">
        <v>46</v>
      </c>
      <c r="D1680" s="18">
        <v>0.12455582669533545</v>
      </c>
      <c r="E1680" s="1">
        <v>2.9156749544007699E-2</v>
      </c>
    </row>
    <row r="1681" spans="1:5" x14ac:dyDescent="0.25">
      <c r="A1681" s="1" t="s">
        <v>3199</v>
      </c>
      <c r="B1681" s="1" t="s">
        <v>3200</v>
      </c>
      <c r="C1681" s="1">
        <v>28</v>
      </c>
      <c r="D1681" s="18">
        <v>0.1372727887743877</v>
      </c>
      <c r="E1681" s="1">
        <v>2.9218989634545701E-2</v>
      </c>
    </row>
    <row r="1682" spans="1:5" x14ac:dyDescent="0.25">
      <c r="A1682" s="1" t="s">
        <v>3201</v>
      </c>
      <c r="B1682" s="1" t="s">
        <v>3202</v>
      </c>
      <c r="C1682" s="1">
        <v>254</v>
      </c>
      <c r="D1682" s="18">
        <v>3.1044808858444635E-2</v>
      </c>
      <c r="E1682" s="1">
        <v>2.9218989634545701E-2</v>
      </c>
    </row>
    <row r="1683" spans="1:5" x14ac:dyDescent="0.25">
      <c r="A1683" s="1" t="s">
        <v>3203</v>
      </c>
      <c r="B1683" s="1" t="s">
        <v>2602</v>
      </c>
      <c r="C1683" s="1">
        <v>6</v>
      </c>
      <c r="D1683" s="18">
        <v>0.59271794613972473</v>
      </c>
      <c r="E1683" s="1">
        <v>2.92437180133342E-2</v>
      </c>
    </row>
    <row r="1684" spans="1:5" x14ac:dyDescent="0.25">
      <c r="A1684" s="1" t="s">
        <v>3204</v>
      </c>
      <c r="B1684" s="1" t="s">
        <v>3205</v>
      </c>
      <c r="C1684" s="1">
        <v>91</v>
      </c>
      <c r="D1684" s="18">
        <v>5.8527956285922257E-2</v>
      </c>
      <c r="E1684" s="1">
        <v>2.9323501810026801E-2</v>
      </c>
    </row>
    <row r="1685" spans="1:5" x14ac:dyDescent="0.25">
      <c r="A1685" s="1" t="s">
        <v>3206</v>
      </c>
      <c r="B1685" s="1" t="s">
        <v>3207</v>
      </c>
      <c r="C1685" s="1">
        <v>115</v>
      </c>
      <c r="D1685" s="18">
        <v>3.3514470218413049E-2</v>
      </c>
      <c r="E1685" s="1">
        <v>2.9404559698882601E-2</v>
      </c>
    </row>
    <row r="1686" spans="1:5" x14ac:dyDescent="0.25">
      <c r="A1686" s="1" t="s">
        <v>3208</v>
      </c>
      <c r="B1686" s="1" t="s">
        <v>3209</v>
      </c>
      <c r="C1686" s="1">
        <v>83</v>
      </c>
      <c r="D1686" s="18">
        <v>-9.3236967273147786E-2</v>
      </c>
      <c r="E1686" s="1">
        <v>2.94845844855358E-2</v>
      </c>
    </row>
    <row r="1687" spans="1:5" x14ac:dyDescent="0.25">
      <c r="A1687" s="1" t="s">
        <v>3210</v>
      </c>
      <c r="B1687" s="1" t="s">
        <v>3211</v>
      </c>
      <c r="C1687" s="1">
        <v>40</v>
      </c>
      <c r="D1687" s="18">
        <v>9.6227271176935705E-2</v>
      </c>
      <c r="E1687" s="1">
        <v>2.9548465277413501E-2</v>
      </c>
    </row>
    <row r="1688" spans="1:5" x14ac:dyDescent="0.25">
      <c r="A1688" s="1" t="s">
        <v>3212</v>
      </c>
      <c r="B1688" s="1" t="s">
        <v>3213</v>
      </c>
      <c r="C1688" s="1">
        <v>56</v>
      </c>
      <c r="D1688" s="18">
        <v>4.7326889832567914E-2</v>
      </c>
      <c r="E1688" s="1">
        <v>2.9548465277413501E-2</v>
      </c>
    </row>
    <row r="1689" spans="1:5" x14ac:dyDescent="0.25">
      <c r="A1689" s="1" t="s">
        <v>3214</v>
      </c>
      <c r="B1689" s="1" t="s">
        <v>3215</v>
      </c>
      <c r="C1689" s="1">
        <v>133</v>
      </c>
      <c r="D1689" s="18">
        <v>3.8656606137347109E-2</v>
      </c>
      <c r="E1689" s="1">
        <v>2.96265590553954E-2</v>
      </c>
    </row>
    <row r="1690" spans="1:5" x14ac:dyDescent="0.25">
      <c r="A1690" s="1" t="s">
        <v>3216</v>
      </c>
      <c r="B1690" s="1" t="s">
        <v>3217</v>
      </c>
      <c r="C1690" s="1">
        <v>39</v>
      </c>
      <c r="D1690" s="18">
        <v>0.19090126709276242</v>
      </c>
      <c r="E1690" s="1">
        <v>2.96552899940585E-2</v>
      </c>
    </row>
    <row r="1691" spans="1:5" x14ac:dyDescent="0.25">
      <c r="A1691" s="1" t="s">
        <v>3218</v>
      </c>
      <c r="B1691" s="1" t="s">
        <v>3219</v>
      </c>
      <c r="C1691" s="1">
        <v>24</v>
      </c>
      <c r="D1691" s="18">
        <v>-0.11923226897601807</v>
      </c>
      <c r="E1691" s="1">
        <v>2.96892059202577E-2</v>
      </c>
    </row>
    <row r="1692" spans="1:5" x14ac:dyDescent="0.25">
      <c r="A1692" s="1" t="s">
        <v>3220</v>
      </c>
      <c r="B1692" s="1" t="s">
        <v>3221</v>
      </c>
      <c r="C1692" s="1">
        <v>50</v>
      </c>
      <c r="D1692" s="18">
        <v>7.2480460862854285E-2</v>
      </c>
      <c r="E1692" s="1">
        <v>2.96892059202577E-2</v>
      </c>
    </row>
    <row r="1693" spans="1:5" x14ac:dyDescent="0.25">
      <c r="A1693" s="1" t="s">
        <v>3222</v>
      </c>
      <c r="B1693" s="1" t="s">
        <v>3223</v>
      </c>
      <c r="C1693" s="1">
        <v>126</v>
      </c>
      <c r="D1693" s="18">
        <v>-5.0480722666903698E-2</v>
      </c>
      <c r="E1693" s="1">
        <v>2.9735159187050299E-2</v>
      </c>
    </row>
    <row r="1694" spans="1:5" x14ac:dyDescent="0.25">
      <c r="A1694" s="1" t="s">
        <v>3224</v>
      </c>
      <c r="B1694" s="1" t="s">
        <v>3225</v>
      </c>
      <c r="C1694" s="1">
        <v>122</v>
      </c>
      <c r="D1694" s="18">
        <v>3.5951300441045733E-2</v>
      </c>
      <c r="E1694" s="1">
        <v>2.9735159187050299E-2</v>
      </c>
    </row>
    <row r="1695" spans="1:5" x14ac:dyDescent="0.25">
      <c r="A1695" s="1" t="s">
        <v>3226</v>
      </c>
      <c r="B1695" s="1" t="s">
        <v>3227</v>
      </c>
      <c r="C1695" s="1">
        <v>56</v>
      </c>
      <c r="D1695" s="18">
        <v>0.11142134310226222</v>
      </c>
      <c r="E1695" s="1">
        <v>2.97618479684526E-2</v>
      </c>
    </row>
    <row r="1696" spans="1:5" x14ac:dyDescent="0.25">
      <c r="A1696" s="1" t="s">
        <v>3228</v>
      </c>
      <c r="B1696" s="1" t="s">
        <v>3229</v>
      </c>
      <c r="C1696" s="1">
        <v>88</v>
      </c>
      <c r="D1696" s="18">
        <v>4.1751466397453009E-2</v>
      </c>
      <c r="E1696" s="1">
        <v>2.97945310022379E-2</v>
      </c>
    </row>
    <row r="1697" spans="1:5" x14ac:dyDescent="0.25">
      <c r="A1697" s="1" t="s">
        <v>3230</v>
      </c>
      <c r="B1697" s="1" t="s">
        <v>3231</v>
      </c>
      <c r="C1697" s="1">
        <v>168</v>
      </c>
      <c r="D1697" s="18">
        <v>3.4592626094907639E-2</v>
      </c>
      <c r="E1697" s="1">
        <v>2.98323522186488E-2</v>
      </c>
    </row>
    <row r="1698" spans="1:5" x14ac:dyDescent="0.25">
      <c r="A1698" s="1" t="s">
        <v>3232</v>
      </c>
      <c r="B1698" s="1" t="s">
        <v>3233</v>
      </c>
      <c r="C1698" s="1">
        <v>107</v>
      </c>
      <c r="D1698" s="18">
        <v>3.5255424207511953E-2</v>
      </c>
      <c r="E1698" s="1">
        <v>2.9864477371382401E-2</v>
      </c>
    </row>
    <row r="1699" spans="1:5" x14ac:dyDescent="0.25">
      <c r="A1699" s="1" t="s">
        <v>3234</v>
      </c>
      <c r="B1699" s="1" t="s">
        <v>3235</v>
      </c>
      <c r="C1699" s="1">
        <v>26</v>
      </c>
      <c r="D1699" s="18">
        <v>-0.17733996914478503</v>
      </c>
      <c r="E1699" s="1">
        <v>2.99212453532362E-2</v>
      </c>
    </row>
    <row r="1700" spans="1:5" x14ac:dyDescent="0.25">
      <c r="A1700" s="1" t="s">
        <v>3236</v>
      </c>
      <c r="B1700" s="1" t="s">
        <v>3237</v>
      </c>
      <c r="C1700" s="1">
        <v>6</v>
      </c>
      <c r="D1700" s="18">
        <v>-0.25736041351300371</v>
      </c>
      <c r="E1700" s="1">
        <v>2.9959795384862799E-2</v>
      </c>
    </row>
    <row r="1701" spans="1:5" x14ac:dyDescent="0.25">
      <c r="A1701" s="1" t="s">
        <v>3238</v>
      </c>
      <c r="B1701" s="1" t="s">
        <v>3239</v>
      </c>
      <c r="C1701" s="1">
        <v>63</v>
      </c>
      <c r="D1701" s="18">
        <v>4.1739391387227091E-2</v>
      </c>
      <c r="E1701" s="1">
        <v>2.9996875765599298E-2</v>
      </c>
    </row>
    <row r="1702" spans="1:5" x14ac:dyDescent="0.25">
      <c r="A1702" s="1" t="s">
        <v>3240</v>
      </c>
      <c r="B1702" s="1" t="s">
        <v>3241</v>
      </c>
      <c r="C1702" s="1">
        <v>558</v>
      </c>
      <c r="D1702" s="18">
        <v>2.5081251343917813E-2</v>
      </c>
      <c r="E1702" s="1">
        <v>2.9996875765599298E-2</v>
      </c>
    </row>
    <row r="1703" spans="1:5" x14ac:dyDescent="0.25">
      <c r="A1703" s="1" t="s">
        <v>3242</v>
      </c>
      <c r="B1703" s="1" t="s">
        <v>3243</v>
      </c>
      <c r="C1703" s="1">
        <v>40</v>
      </c>
      <c r="D1703" s="18">
        <v>0.10983860801198268</v>
      </c>
      <c r="E1703" s="1">
        <v>3.02731014370251E-2</v>
      </c>
    </row>
    <row r="1704" spans="1:5" x14ac:dyDescent="0.25">
      <c r="A1704" s="1" t="s">
        <v>3244</v>
      </c>
      <c r="B1704" s="1" t="s">
        <v>3245</v>
      </c>
      <c r="C1704" s="1">
        <v>88</v>
      </c>
      <c r="D1704" s="18">
        <v>-3.9589163643207428E-2</v>
      </c>
      <c r="E1704" s="1">
        <v>3.0290719050562701E-2</v>
      </c>
    </row>
    <row r="1705" spans="1:5" x14ac:dyDescent="0.25">
      <c r="A1705" s="1" t="s">
        <v>3246</v>
      </c>
      <c r="B1705" s="1" t="s">
        <v>3247</v>
      </c>
      <c r="C1705" s="1">
        <v>109</v>
      </c>
      <c r="D1705" s="18">
        <v>-4.7239371318848339E-2</v>
      </c>
      <c r="E1705" s="1">
        <v>3.0381312341205599E-2</v>
      </c>
    </row>
    <row r="1706" spans="1:5" x14ac:dyDescent="0.25">
      <c r="A1706" s="1" t="s">
        <v>3248</v>
      </c>
      <c r="B1706" s="1" t="s">
        <v>3249</v>
      </c>
      <c r="C1706" s="1">
        <v>12</v>
      </c>
      <c r="D1706" s="18">
        <v>0.24365335752431366</v>
      </c>
      <c r="E1706" s="1">
        <v>3.04529347624947E-2</v>
      </c>
    </row>
    <row r="1707" spans="1:5" x14ac:dyDescent="0.25">
      <c r="A1707" s="1" t="s">
        <v>3250</v>
      </c>
      <c r="B1707" s="1" t="s">
        <v>3251</v>
      </c>
      <c r="C1707" s="1">
        <v>17</v>
      </c>
      <c r="D1707" s="18">
        <v>0.32059032938868182</v>
      </c>
      <c r="E1707" s="1">
        <v>3.0565751839174801E-2</v>
      </c>
    </row>
    <row r="1708" spans="1:5" x14ac:dyDescent="0.25">
      <c r="A1708" s="1" t="s">
        <v>3252</v>
      </c>
      <c r="B1708" s="1" t="s">
        <v>3253</v>
      </c>
      <c r="C1708" s="1">
        <v>101</v>
      </c>
      <c r="D1708" s="18">
        <v>4.7185425814380941E-2</v>
      </c>
      <c r="E1708" s="1">
        <v>3.0565751839174801E-2</v>
      </c>
    </row>
    <row r="1709" spans="1:5" x14ac:dyDescent="0.25">
      <c r="A1709" s="1" t="s">
        <v>3254</v>
      </c>
      <c r="B1709" s="1" t="s">
        <v>3255</v>
      </c>
      <c r="C1709" s="1">
        <v>62</v>
      </c>
      <c r="D1709" s="18">
        <v>-6.4196531732210502E-2</v>
      </c>
      <c r="E1709" s="1">
        <v>3.0565751839174801E-2</v>
      </c>
    </row>
    <row r="1710" spans="1:5" x14ac:dyDescent="0.25">
      <c r="A1710" s="1" t="s">
        <v>3256</v>
      </c>
      <c r="B1710" s="1" t="s">
        <v>516</v>
      </c>
      <c r="C1710" s="1">
        <v>10</v>
      </c>
      <c r="D1710" s="18">
        <v>-0.40806986382264293</v>
      </c>
      <c r="E1710" s="1">
        <v>3.0594041973707999E-2</v>
      </c>
    </row>
    <row r="1711" spans="1:5" x14ac:dyDescent="0.25">
      <c r="A1711" s="1" t="s">
        <v>3257</v>
      </c>
      <c r="B1711" s="1" t="s">
        <v>3258</v>
      </c>
      <c r="C1711" s="1">
        <v>159</v>
      </c>
      <c r="D1711" s="18">
        <v>3.0329928889700361E-2</v>
      </c>
      <c r="E1711" s="1">
        <v>3.0680650960128002E-2</v>
      </c>
    </row>
    <row r="1712" spans="1:5" x14ac:dyDescent="0.25">
      <c r="A1712" s="1" t="s">
        <v>3259</v>
      </c>
      <c r="B1712" s="1" t="s">
        <v>3260</v>
      </c>
      <c r="C1712" s="1">
        <v>136</v>
      </c>
      <c r="D1712" s="18">
        <v>3.1879207934172309E-2</v>
      </c>
      <c r="E1712" s="1">
        <v>3.0710522127710499E-2</v>
      </c>
    </row>
    <row r="1713" spans="1:5" x14ac:dyDescent="0.25">
      <c r="A1713" s="1" t="s">
        <v>3261</v>
      </c>
      <c r="B1713" s="1" t="s">
        <v>186</v>
      </c>
      <c r="C1713" s="1">
        <v>26</v>
      </c>
      <c r="D1713" s="18">
        <v>0.16085356094446454</v>
      </c>
      <c r="E1713" s="1">
        <v>3.0813956951306599E-2</v>
      </c>
    </row>
    <row r="1714" spans="1:5" x14ac:dyDescent="0.25">
      <c r="A1714" s="1" t="s">
        <v>3262</v>
      </c>
      <c r="B1714" s="1" t="s">
        <v>3263</v>
      </c>
      <c r="C1714" s="1">
        <v>121</v>
      </c>
      <c r="D1714" s="18">
        <v>0.10055107661107666</v>
      </c>
      <c r="E1714" s="1">
        <v>3.08647386152411E-2</v>
      </c>
    </row>
    <row r="1715" spans="1:5" x14ac:dyDescent="0.25">
      <c r="A1715" s="1" t="s">
        <v>3264</v>
      </c>
      <c r="B1715" s="1" t="s">
        <v>3265</v>
      </c>
      <c r="C1715" s="1">
        <v>97</v>
      </c>
      <c r="D1715" s="18">
        <v>5.0675193063099484E-2</v>
      </c>
      <c r="E1715" s="1">
        <v>3.0889335895990602E-2</v>
      </c>
    </row>
    <row r="1716" spans="1:5" x14ac:dyDescent="0.25">
      <c r="A1716" s="1" t="s">
        <v>3266</v>
      </c>
      <c r="B1716" s="1" t="s">
        <v>3267</v>
      </c>
      <c r="C1716" s="1">
        <v>27</v>
      </c>
      <c r="D1716" s="18">
        <v>0.15662070088104521</v>
      </c>
      <c r="E1716" s="1">
        <v>3.0889335895990602E-2</v>
      </c>
    </row>
    <row r="1717" spans="1:5" x14ac:dyDescent="0.25">
      <c r="A1717" s="1" t="s">
        <v>3268</v>
      </c>
      <c r="B1717" s="1" t="s">
        <v>3269</v>
      </c>
      <c r="C1717" s="1">
        <v>119</v>
      </c>
      <c r="D1717" s="18">
        <v>3.7969149490142053E-2</v>
      </c>
      <c r="E1717" s="1">
        <v>3.0936025825528402E-2</v>
      </c>
    </row>
    <row r="1718" spans="1:5" x14ac:dyDescent="0.25">
      <c r="A1718" s="1" t="s">
        <v>3270</v>
      </c>
      <c r="B1718" s="1" t="s">
        <v>3271</v>
      </c>
      <c r="C1718" s="1">
        <v>21</v>
      </c>
      <c r="D1718" s="18">
        <v>-0.26234264808405527</v>
      </c>
      <c r="E1718" s="1">
        <v>3.09365949015383E-2</v>
      </c>
    </row>
    <row r="1719" spans="1:5" x14ac:dyDescent="0.25">
      <c r="A1719" s="1" t="s">
        <v>3272</v>
      </c>
      <c r="B1719" s="1" t="s">
        <v>3273</v>
      </c>
      <c r="C1719" s="1">
        <v>248</v>
      </c>
      <c r="D1719" s="18">
        <v>3.6332538571772106E-2</v>
      </c>
      <c r="E1719" s="1">
        <v>3.09365949015383E-2</v>
      </c>
    </row>
    <row r="1720" spans="1:5" x14ac:dyDescent="0.25">
      <c r="A1720" s="1" t="s">
        <v>3274</v>
      </c>
      <c r="B1720" s="1" t="s">
        <v>3275</v>
      </c>
      <c r="C1720" s="1">
        <v>66</v>
      </c>
      <c r="D1720" s="18">
        <v>-5.4133612035494806E-2</v>
      </c>
      <c r="E1720" s="1">
        <v>3.1006594115544801E-2</v>
      </c>
    </row>
    <row r="1721" spans="1:5" x14ac:dyDescent="0.25">
      <c r="A1721" s="1" t="s">
        <v>3276</v>
      </c>
      <c r="B1721" s="1" t="s">
        <v>3277</v>
      </c>
      <c r="C1721" s="1">
        <v>5</v>
      </c>
      <c r="D1721" s="18">
        <v>-0.44712441365185679</v>
      </c>
      <c r="E1721" s="1">
        <v>3.1017178328262701E-2</v>
      </c>
    </row>
    <row r="1722" spans="1:5" x14ac:dyDescent="0.25">
      <c r="A1722" s="1" t="s">
        <v>3278</v>
      </c>
      <c r="B1722" s="1" t="s">
        <v>3279</v>
      </c>
      <c r="C1722" s="1">
        <v>7</v>
      </c>
      <c r="D1722" s="18">
        <v>0.68884364441118895</v>
      </c>
      <c r="E1722" s="1">
        <v>3.1017178328262701E-2</v>
      </c>
    </row>
    <row r="1723" spans="1:5" x14ac:dyDescent="0.25">
      <c r="A1723" s="1" t="s">
        <v>3280</v>
      </c>
      <c r="C1723" s="1">
        <v>166</v>
      </c>
      <c r="D1723" s="18">
        <v>-2.5552403072939611E-2</v>
      </c>
      <c r="E1723" s="1">
        <v>3.1075187335185699E-2</v>
      </c>
    </row>
    <row r="1724" spans="1:5" x14ac:dyDescent="0.25">
      <c r="A1724" s="1" t="s">
        <v>3281</v>
      </c>
      <c r="C1724" s="1">
        <v>86</v>
      </c>
      <c r="D1724" s="18">
        <v>0.17872442241994121</v>
      </c>
      <c r="E1724" s="1">
        <v>3.1075187335185699E-2</v>
      </c>
    </row>
    <row r="1725" spans="1:5" x14ac:dyDescent="0.25">
      <c r="A1725" s="1" t="s">
        <v>3282</v>
      </c>
      <c r="B1725" s="1" t="s">
        <v>3283</v>
      </c>
      <c r="C1725" s="1">
        <v>140</v>
      </c>
      <c r="D1725" s="18">
        <v>5.1200613144719485E-2</v>
      </c>
      <c r="E1725" s="1">
        <v>3.1075187335185699E-2</v>
      </c>
    </row>
    <row r="1726" spans="1:5" x14ac:dyDescent="0.25">
      <c r="A1726" s="1" t="s">
        <v>3284</v>
      </c>
      <c r="B1726" s="1" t="s">
        <v>314</v>
      </c>
      <c r="C1726" s="1">
        <v>36</v>
      </c>
      <c r="D1726" s="18">
        <v>0.15131252633049755</v>
      </c>
      <c r="E1726" s="1">
        <v>3.1075187335185699E-2</v>
      </c>
    </row>
    <row r="1727" spans="1:5" x14ac:dyDescent="0.25">
      <c r="A1727" s="1" t="s">
        <v>3285</v>
      </c>
      <c r="B1727" s="1" t="s">
        <v>389</v>
      </c>
      <c r="C1727" s="1">
        <v>24</v>
      </c>
      <c r="D1727" s="18">
        <v>0.17084707419506062</v>
      </c>
      <c r="E1727" s="1">
        <v>3.1085584330966299E-2</v>
      </c>
    </row>
    <row r="1728" spans="1:5" x14ac:dyDescent="0.25">
      <c r="A1728" s="1" t="s">
        <v>3286</v>
      </c>
      <c r="B1728" s="1" t="s">
        <v>3287</v>
      </c>
      <c r="C1728" s="1">
        <v>28</v>
      </c>
      <c r="D1728" s="18">
        <v>-5.0692767187302853E-2</v>
      </c>
      <c r="E1728" s="1">
        <v>3.11275562624392E-2</v>
      </c>
    </row>
    <row r="1729" spans="1:5" x14ac:dyDescent="0.25">
      <c r="A1729" s="1" t="s">
        <v>3288</v>
      </c>
      <c r="B1729" s="1" t="s">
        <v>3289</v>
      </c>
      <c r="C1729" s="1">
        <v>104</v>
      </c>
      <c r="D1729" s="18">
        <v>4.512103056466122E-2</v>
      </c>
      <c r="E1729" s="1">
        <v>3.1135354279557301E-2</v>
      </c>
    </row>
    <row r="1730" spans="1:5" x14ac:dyDescent="0.25">
      <c r="A1730" s="1" t="s">
        <v>3290</v>
      </c>
      <c r="B1730" s="1" t="s">
        <v>613</v>
      </c>
      <c r="C1730" s="1">
        <v>7</v>
      </c>
      <c r="D1730" s="18">
        <v>0.33392347152866247</v>
      </c>
      <c r="E1730" s="1">
        <v>3.1175281833142499E-2</v>
      </c>
    </row>
    <row r="1731" spans="1:5" x14ac:dyDescent="0.25">
      <c r="A1731" s="1" t="s">
        <v>3291</v>
      </c>
      <c r="B1731" s="1" t="s">
        <v>3292</v>
      </c>
      <c r="C1731" s="1">
        <v>175</v>
      </c>
      <c r="D1731" s="18">
        <v>4.1636952477260722E-2</v>
      </c>
      <c r="E1731" s="1">
        <v>3.1175281833142499E-2</v>
      </c>
    </row>
    <row r="1732" spans="1:5" x14ac:dyDescent="0.25">
      <c r="A1732" s="1" t="s">
        <v>3293</v>
      </c>
      <c r="B1732" s="1" t="s">
        <v>3294</v>
      </c>
      <c r="C1732" s="1">
        <v>43</v>
      </c>
      <c r="D1732" s="18">
        <v>7.5214017223597787E-2</v>
      </c>
      <c r="E1732" s="1">
        <v>3.1188567230048699E-2</v>
      </c>
    </row>
    <row r="1733" spans="1:5" x14ac:dyDescent="0.25">
      <c r="A1733" s="1" t="s">
        <v>3295</v>
      </c>
      <c r="B1733" s="1" t="s">
        <v>3296</v>
      </c>
      <c r="C1733" s="1">
        <v>87</v>
      </c>
      <c r="D1733" s="18">
        <v>-4.3852783771675376E-2</v>
      </c>
      <c r="E1733" s="1">
        <v>3.1328184663369903E-2</v>
      </c>
    </row>
    <row r="1734" spans="1:5" x14ac:dyDescent="0.25">
      <c r="A1734" s="1" t="s">
        <v>3297</v>
      </c>
      <c r="B1734" s="1" t="s">
        <v>3298</v>
      </c>
      <c r="C1734" s="1">
        <v>22</v>
      </c>
      <c r="D1734" s="18">
        <v>0.11349083135163471</v>
      </c>
      <c r="E1734" s="1">
        <v>3.1328184663369903E-2</v>
      </c>
    </row>
    <row r="1735" spans="1:5" x14ac:dyDescent="0.25">
      <c r="A1735" s="1" t="s">
        <v>3299</v>
      </c>
      <c r="B1735" s="1" t="s">
        <v>3300</v>
      </c>
      <c r="C1735" s="1">
        <v>21</v>
      </c>
      <c r="D1735" s="18">
        <v>0.13984949852674544</v>
      </c>
      <c r="E1735" s="1">
        <v>3.1405583981558301E-2</v>
      </c>
    </row>
    <row r="1736" spans="1:5" x14ac:dyDescent="0.25">
      <c r="A1736" s="1" t="s">
        <v>3301</v>
      </c>
      <c r="B1736" s="1" t="s">
        <v>3302</v>
      </c>
      <c r="C1736" s="1">
        <v>40</v>
      </c>
      <c r="D1736" s="18">
        <v>0.12998303313173332</v>
      </c>
      <c r="E1736" s="1">
        <v>3.1426967441837803E-2</v>
      </c>
    </row>
    <row r="1737" spans="1:5" x14ac:dyDescent="0.25">
      <c r="A1737" s="1" t="s">
        <v>3303</v>
      </c>
      <c r="B1737" s="1" t="s">
        <v>3304</v>
      </c>
      <c r="C1737" s="1">
        <v>35</v>
      </c>
      <c r="D1737" s="18">
        <v>-0.14756437134096115</v>
      </c>
      <c r="E1737" s="1">
        <v>3.1542972286123301E-2</v>
      </c>
    </row>
    <row r="1738" spans="1:5" x14ac:dyDescent="0.25">
      <c r="A1738" s="1" t="s">
        <v>3305</v>
      </c>
      <c r="B1738" s="1" t="s">
        <v>3306</v>
      </c>
      <c r="C1738" s="1">
        <v>13</v>
      </c>
      <c r="D1738" s="18">
        <v>-0.30444366094564562</v>
      </c>
      <c r="E1738" s="1">
        <v>3.1611906278124199E-2</v>
      </c>
    </row>
    <row r="1739" spans="1:5" x14ac:dyDescent="0.25">
      <c r="A1739" s="1" t="s">
        <v>3307</v>
      </c>
      <c r="B1739" s="1" t="s">
        <v>3308</v>
      </c>
      <c r="C1739" s="1">
        <v>38</v>
      </c>
      <c r="D1739" s="18">
        <v>-0.1401528205479583</v>
      </c>
      <c r="E1739" s="1">
        <v>3.1688137304085498E-2</v>
      </c>
    </row>
    <row r="1740" spans="1:5" x14ac:dyDescent="0.25">
      <c r="A1740" s="1" t="s">
        <v>3309</v>
      </c>
      <c r="B1740" s="1" t="s">
        <v>3310</v>
      </c>
      <c r="C1740" s="1">
        <v>147</v>
      </c>
      <c r="D1740" s="18">
        <v>7.3491244095019517E-2</v>
      </c>
      <c r="E1740" s="1">
        <v>3.1718637844732202E-2</v>
      </c>
    </row>
    <row r="1741" spans="1:5" x14ac:dyDescent="0.25">
      <c r="A1741" s="1" t="s">
        <v>3311</v>
      </c>
      <c r="B1741" s="1" t="s">
        <v>3312</v>
      </c>
      <c r="C1741" s="1">
        <v>70</v>
      </c>
      <c r="D1741" s="18">
        <v>5.0751672621906337E-2</v>
      </c>
      <c r="E1741" s="1">
        <v>3.1742047537505799E-2</v>
      </c>
    </row>
    <row r="1742" spans="1:5" x14ac:dyDescent="0.25">
      <c r="A1742" s="1" t="s">
        <v>3313</v>
      </c>
      <c r="B1742" s="1" t="s">
        <v>3314</v>
      </c>
      <c r="C1742" s="1">
        <v>46</v>
      </c>
      <c r="D1742" s="18">
        <v>-0.10925650975422579</v>
      </c>
      <c r="E1742" s="1">
        <v>3.17724311404275E-2</v>
      </c>
    </row>
    <row r="1743" spans="1:5" x14ac:dyDescent="0.25">
      <c r="A1743" s="1" t="s">
        <v>3315</v>
      </c>
      <c r="B1743" s="1" t="s">
        <v>3316</v>
      </c>
      <c r="C1743" s="1">
        <v>19</v>
      </c>
      <c r="D1743" s="18">
        <v>0.13367965555348249</v>
      </c>
      <c r="E1743" s="1">
        <v>3.17724311404275E-2</v>
      </c>
    </row>
    <row r="1744" spans="1:5" x14ac:dyDescent="0.25">
      <c r="A1744" s="1" t="s">
        <v>3317</v>
      </c>
      <c r="B1744" s="1" t="s">
        <v>3318</v>
      </c>
      <c r="C1744" s="1">
        <v>42</v>
      </c>
      <c r="D1744" s="18">
        <v>5.601732606258826E-2</v>
      </c>
      <c r="E1744" s="1">
        <v>3.17731307273008E-2</v>
      </c>
    </row>
    <row r="1745" spans="1:5" x14ac:dyDescent="0.25">
      <c r="A1745" s="1" t="s">
        <v>3319</v>
      </c>
      <c r="B1745" s="1" t="s">
        <v>308</v>
      </c>
      <c r="C1745" s="1">
        <v>152</v>
      </c>
      <c r="D1745" s="18">
        <v>-2.4159094531407396E-2</v>
      </c>
      <c r="E1745" s="1">
        <v>3.17948557602898E-2</v>
      </c>
    </row>
    <row r="1746" spans="1:5" x14ac:dyDescent="0.25">
      <c r="A1746" s="1" t="s">
        <v>3320</v>
      </c>
      <c r="B1746" s="1" t="s">
        <v>3321</v>
      </c>
      <c r="C1746" s="1">
        <v>10</v>
      </c>
      <c r="D1746" s="18">
        <v>-0.44289834241166609</v>
      </c>
      <c r="E1746" s="1">
        <v>3.17948557602898E-2</v>
      </c>
    </row>
    <row r="1747" spans="1:5" x14ac:dyDescent="0.25">
      <c r="A1747" s="1" t="s">
        <v>3322</v>
      </c>
      <c r="B1747" s="1" t="s">
        <v>3323</v>
      </c>
      <c r="C1747" s="1">
        <v>127</v>
      </c>
      <c r="D1747" s="18">
        <v>-6.8563513719270192E-2</v>
      </c>
      <c r="E1747" s="1">
        <v>3.1804077894308197E-2</v>
      </c>
    </row>
    <row r="1748" spans="1:5" x14ac:dyDescent="0.25">
      <c r="A1748" s="1" t="s">
        <v>3324</v>
      </c>
      <c r="B1748" s="1" t="s">
        <v>3325</v>
      </c>
      <c r="C1748" s="1">
        <v>12</v>
      </c>
      <c r="D1748" s="18">
        <v>0.30078544611321978</v>
      </c>
      <c r="E1748" s="1">
        <v>3.1831137669897501E-2</v>
      </c>
    </row>
    <row r="1749" spans="1:5" x14ac:dyDescent="0.25">
      <c r="A1749" s="1" t="s">
        <v>3326</v>
      </c>
      <c r="B1749" s="1" t="s">
        <v>389</v>
      </c>
      <c r="C1749" s="1">
        <v>100</v>
      </c>
      <c r="D1749" s="18">
        <v>3.8844880274655269E-2</v>
      </c>
      <c r="E1749" s="1">
        <v>3.1860244468745698E-2</v>
      </c>
    </row>
    <row r="1750" spans="1:5" x14ac:dyDescent="0.25">
      <c r="A1750" s="1" t="s">
        <v>3327</v>
      </c>
      <c r="B1750" s="1" t="s">
        <v>3328</v>
      </c>
      <c r="C1750" s="1">
        <v>21</v>
      </c>
      <c r="D1750" s="18">
        <v>0.11383942700493223</v>
      </c>
      <c r="E1750" s="1">
        <v>3.1860244468745698E-2</v>
      </c>
    </row>
    <row r="1751" spans="1:5" x14ac:dyDescent="0.25">
      <c r="A1751" s="1" t="s">
        <v>3329</v>
      </c>
      <c r="B1751" s="1" t="s">
        <v>3330</v>
      </c>
      <c r="C1751" s="1">
        <v>210</v>
      </c>
      <c r="D1751" s="18">
        <v>1.9687279135920138E-2</v>
      </c>
      <c r="E1751" s="1">
        <v>3.1935725877272503E-2</v>
      </c>
    </row>
    <row r="1752" spans="1:5" x14ac:dyDescent="0.25">
      <c r="A1752" s="1" t="s">
        <v>3331</v>
      </c>
      <c r="B1752" s="1" t="s">
        <v>3332</v>
      </c>
      <c r="C1752" s="1">
        <v>29</v>
      </c>
      <c r="D1752" s="18">
        <v>5.4672494288735586E-2</v>
      </c>
      <c r="E1752" s="1">
        <v>3.1999588099670198E-2</v>
      </c>
    </row>
    <row r="1753" spans="1:5" x14ac:dyDescent="0.25">
      <c r="A1753" s="1" t="s">
        <v>3333</v>
      </c>
      <c r="B1753" s="1" t="s">
        <v>3334</v>
      </c>
      <c r="C1753" s="1">
        <v>208</v>
      </c>
      <c r="D1753" s="18">
        <v>2.0368008216025302E-2</v>
      </c>
      <c r="E1753" s="1">
        <v>3.2027464478032001E-2</v>
      </c>
    </row>
    <row r="1754" spans="1:5" x14ac:dyDescent="0.25">
      <c r="A1754" s="1" t="s">
        <v>3335</v>
      </c>
      <c r="B1754" s="1" t="s">
        <v>316</v>
      </c>
      <c r="C1754" s="1">
        <v>111</v>
      </c>
      <c r="D1754" s="18">
        <v>0.12078731225466778</v>
      </c>
      <c r="E1754" s="1">
        <v>3.2027464478032001E-2</v>
      </c>
    </row>
    <row r="1755" spans="1:5" x14ac:dyDescent="0.25">
      <c r="A1755" s="1" t="s">
        <v>3336</v>
      </c>
      <c r="B1755" s="1" t="s">
        <v>665</v>
      </c>
      <c r="C1755" s="1">
        <v>887</v>
      </c>
      <c r="D1755" s="18">
        <v>2.8581834901713524E-2</v>
      </c>
      <c r="E1755" s="1">
        <v>3.2058984618569299E-2</v>
      </c>
    </row>
    <row r="1756" spans="1:5" x14ac:dyDescent="0.25">
      <c r="A1756" s="1" t="s">
        <v>3337</v>
      </c>
      <c r="B1756" s="1" t="s">
        <v>1435</v>
      </c>
      <c r="C1756" s="1">
        <v>134</v>
      </c>
      <c r="D1756" s="18">
        <v>3.3802200124044286E-2</v>
      </c>
      <c r="E1756" s="1">
        <v>3.2058984618569299E-2</v>
      </c>
    </row>
    <row r="1757" spans="1:5" x14ac:dyDescent="0.25">
      <c r="A1757" s="1" t="s">
        <v>3338</v>
      </c>
      <c r="B1757" s="1" t="s">
        <v>3339</v>
      </c>
      <c r="C1757" s="1">
        <v>39</v>
      </c>
      <c r="D1757" s="18">
        <v>8.2177671491613952E-2</v>
      </c>
      <c r="E1757" s="1">
        <v>3.2143954878699497E-2</v>
      </c>
    </row>
    <row r="1758" spans="1:5" x14ac:dyDescent="0.25">
      <c r="A1758" s="1" t="s">
        <v>3340</v>
      </c>
      <c r="B1758" s="1" t="s">
        <v>3341</v>
      </c>
      <c r="C1758" s="1">
        <v>56</v>
      </c>
      <c r="D1758" s="18">
        <v>6.9571939639998845E-2</v>
      </c>
      <c r="E1758" s="1">
        <v>3.2271244315541299E-2</v>
      </c>
    </row>
    <row r="1759" spans="1:5" x14ac:dyDescent="0.25">
      <c r="A1759" s="1" t="s">
        <v>3342</v>
      </c>
      <c r="B1759" s="1" t="s">
        <v>1965</v>
      </c>
      <c r="C1759" s="1">
        <v>174</v>
      </c>
      <c r="D1759" s="18">
        <v>-5.6173185065796667E-2</v>
      </c>
      <c r="E1759" s="1">
        <v>3.2271244315541299E-2</v>
      </c>
    </row>
    <row r="1760" spans="1:5" x14ac:dyDescent="0.25">
      <c r="A1760" s="1" t="s">
        <v>3343</v>
      </c>
      <c r="B1760" s="1" t="s">
        <v>3344</v>
      </c>
      <c r="C1760" s="1">
        <v>149</v>
      </c>
      <c r="D1760" s="18">
        <v>4.2371695650892438E-2</v>
      </c>
      <c r="E1760" s="1">
        <v>3.2298330930542803E-2</v>
      </c>
    </row>
    <row r="1761" spans="1:5" x14ac:dyDescent="0.25">
      <c r="A1761" s="1" t="s">
        <v>3345</v>
      </c>
      <c r="B1761" s="1" t="s">
        <v>3346</v>
      </c>
      <c r="C1761" s="1">
        <v>231</v>
      </c>
      <c r="D1761" s="18">
        <v>2.071047980565319E-2</v>
      </c>
      <c r="E1761" s="1">
        <v>3.2545258073069003E-2</v>
      </c>
    </row>
    <row r="1762" spans="1:5" x14ac:dyDescent="0.25">
      <c r="A1762" s="1" t="s">
        <v>3347</v>
      </c>
      <c r="B1762" s="1" t="s">
        <v>3348</v>
      </c>
      <c r="C1762" s="1">
        <v>154</v>
      </c>
      <c r="D1762" s="18">
        <v>4.3968741288973073E-2</v>
      </c>
      <c r="E1762" s="1">
        <v>3.2583909430051898E-2</v>
      </c>
    </row>
    <row r="1763" spans="1:5" x14ac:dyDescent="0.25">
      <c r="A1763" s="1" t="s">
        <v>3349</v>
      </c>
      <c r="C1763" s="1">
        <v>5</v>
      </c>
      <c r="D1763" s="18">
        <v>0.39631091019641529</v>
      </c>
      <c r="E1763" s="1">
        <v>3.2626220238513699E-2</v>
      </c>
    </row>
    <row r="1764" spans="1:5" x14ac:dyDescent="0.25">
      <c r="A1764" s="1" t="s">
        <v>3350</v>
      </c>
      <c r="B1764" s="1" t="s">
        <v>389</v>
      </c>
      <c r="C1764" s="1">
        <v>114</v>
      </c>
      <c r="D1764" s="18">
        <v>6.2049438470016267E-2</v>
      </c>
      <c r="E1764" s="1">
        <v>3.2738004726487399E-2</v>
      </c>
    </row>
    <row r="1765" spans="1:5" x14ac:dyDescent="0.25">
      <c r="A1765" s="1" t="s">
        <v>3351</v>
      </c>
      <c r="B1765" s="1" t="s">
        <v>3352</v>
      </c>
      <c r="C1765" s="1">
        <v>168</v>
      </c>
      <c r="D1765" s="18">
        <v>7.5557732426867738E-2</v>
      </c>
      <c r="E1765" s="1">
        <v>3.2823391350065401E-2</v>
      </c>
    </row>
    <row r="1766" spans="1:5" x14ac:dyDescent="0.25">
      <c r="A1766" s="1" t="s">
        <v>3353</v>
      </c>
      <c r="B1766" s="1" t="s">
        <v>3058</v>
      </c>
      <c r="C1766" s="1">
        <v>163</v>
      </c>
      <c r="D1766" s="18">
        <v>8.0418059630195562E-2</v>
      </c>
      <c r="E1766" s="1">
        <v>3.2832344142320002E-2</v>
      </c>
    </row>
    <row r="1767" spans="1:5" x14ac:dyDescent="0.25">
      <c r="A1767" s="1" t="s">
        <v>3354</v>
      </c>
      <c r="B1767" s="1" t="s">
        <v>3355</v>
      </c>
      <c r="C1767" s="1">
        <v>128</v>
      </c>
      <c r="D1767" s="18">
        <v>3.0843418478761184E-2</v>
      </c>
      <c r="E1767" s="1">
        <v>3.2962644751173699E-2</v>
      </c>
    </row>
    <row r="1768" spans="1:5" x14ac:dyDescent="0.25">
      <c r="A1768" s="1" t="s">
        <v>3356</v>
      </c>
      <c r="C1768" s="1">
        <v>8</v>
      </c>
      <c r="D1768" s="18">
        <v>0.51665722151799343</v>
      </c>
      <c r="E1768" s="1">
        <v>3.2962644751173699E-2</v>
      </c>
    </row>
    <row r="1769" spans="1:5" x14ac:dyDescent="0.25">
      <c r="A1769" s="1" t="s">
        <v>3357</v>
      </c>
      <c r="B1769" s="1" t="s">
        <v>3358</v>
      </c>
      <c r="C1769" s="1">
        <v>52</v>
      </c>
      <c r="D1769" s="18">
        <v>5.222621339202748E-2</v>
      </c>
      <c r="E1769" s="1">
        <v>3.2986875497854701E-2</v>
      </c>
    </row>
    <row r="1770" spans="1:5" x14ac:dyDescent="0.25">
      <c r="A1770" s="1" t="s">
        <v>3359</v>
      </c>
      <c r="B1770" s="1" t="s">
        <v>3360</v>
      </c>
      <c r="C1770" s="1">
        <v>85</v>
      </c>
      <c r="D1770" s="18">
        <v>-3.3371483049678054E-2</v>
      </c>
      <c r="E1770" s="1">
        <v>3.2986875497854701E-2</v>
      </c>
    </row>
    <row r="1771" spans="1:5" x14ac:dyDescent="0.25">
      <c r="A1771" s="1" t="s">
        <v>3361</v>
      </c>
      <c r="B1771" s="1" t="s">
        <v>3362</v>
      </c>
      <c r="C1771" s="1">
        <v>160</v>
      </c>
      <c r="D1771" s="18">
        <v>-4.3175177042988649E-2</v>
      </c>
      <c r="E1771" s="1">
        <v>3.2987860781086099E-2</v>
      </c>
    </row>
    <row r="1772" spans="1:5" x14ac:dyDescent="0.25">
      <c r="A1772" s="1" t="s">
        <v>3363</v>
      </c>
      <c r="B1772" s="1" t="s">
        <v>3364</v>
      </c>
      <c r="C1772" s="1">
        <v>23</v>
      </c>
      <c r="D1772" s="18">
        <v>0.29269549703530262</v>
      </c>
      <c r="E1772" s="1">
        <v>3.30189646469502E-2</v>
      </c>
    </row>
    <row r="1773" spans="1:5" x14ac:dyDescent="0.25">
      <c r="A1773" s="1" t="s">
        <v>3365</v>
      </c>
      <c r="C1773" s="1">
        <v>108</v>
      </c>
      <c r="D1773" s="18">
        <v>7.2259159785264343E-2</v>
      </c>
      <c r="E1773" s="1">
        <v>3.30189646469502E-2</v>
      </c>
    </row>
    <row r="1774" spans="1:5" x14ac:dyDescent="0.25">
      <c r="A1774" s="1" t="s">
        <v>3366</v>
      </c>
      <c r="B1774" s="1" t="s">
        <v>3367</v>
      </c>
      <c r="C1774" s="1">
        <v>54</v>
      </c>
      <c r="D1774" s="18">
        <v>3.2364844056768018E-2</v>
      </c>
      <c r="E1774" s="1">
        <v>3.3059170900179298E-2</v>
      </c>
    </row>
    <row r="1775" spans="1:5" x14ac:dyDescent="0.25">
      <c r="A1775" s="1" t="s">
        <v>3368</v>
      </c>
      <c r="B1775" s="1" t="s">
        <v>3369</v>
      </c>
      <c r="C1775" s="1">
        <v>111</v>
      </c>
      <c r="D1775" s="18">
        <v>-2.9400156419465449E-2</v>
      </c>
      <c r="E1775" s="1">
        <v>3.3059718748709402E-2</v>
      </c>
    </row>
    <row r="1776" spans="1:5" x14ac:dyDescent="0.25">
      <c r="A1776" s="1" t="s">
        <v>3370</v>
      </c>
      <c r="B1776" s="1" t="s">
        <v>3371</v>
      </c>
      <c r="C1776" s="1">
        <v>226</v>
      </c>
      <c r="D1776" s="18">
        <v>4.9038416967766188E-2</v>
      </c>
      <c r="E1776" s="1">
        <v>3.3059718748709402E-2</v>
      </c>
    </row>
    <row r="1777" spans="1:5" x14ac:dyDescent="0.25">
      <c r="A1777" s="1" t="s">
        <v>3372</v>
      </c>
      <c r="B1777" s="1" t="s">
        <v>3373</v>
      </c>
      <c r="C1777" s="1">
        <v>274</v>
      </c>
      <c r="D1777" s="18">
        <v>-3.2687085248589917E-2</v>
      </c>
      <c r="E1777" s="1">
        <v>3.3059718748709402E-2</v>
      </c>
    </row>
    <row r="1778" spans="1:5" x14ac:dyDescent="0.25">
      <c r="A1778" s="1" t="s">
        <v>3374</v>
      </c>
      <c r="B1778" s="1" t="s">
        <v>3375</v>
      </c>
      <c r="C1778" s="1">
        <v>116</v>
      </c>
      <c r="D1778" s="18">
        <v>-5.4546966870480822E-2</v>
      </c>
      <c r="E1778" s="1">
        <v>3.3109363737747699E-2</v>
      </c>
    </row>
    <row r="1779" spans="1:5" x14ac:dyDescent="0.25">
      <c r="A1779" s="1" t="s">
        <v>3376</v>
      </c>
      <c r="B1779" s="1" t="s">
        <v>3377</v>
      </c>
      <c r="C1779" s="1">
        <v>6</v>
      </c>
      <c r="D1779" s="18">
        <v>0.71114429303176108</v>
      </c>
      <c r="E1779" s="1">
        <v>3.3149348679588499E-2</v>
      </c>
    </row>
    <row r="1780" spans="1:5" x14ac:dyDescent="0.25">
      <c r="A1780" s="1" t="s">
        <v>3378</v>
      </c>
      <c r="B1780" s="1" t="s">
        <v>3379</v>
      </c>
      <c r="C1780" s="1">
        <v>100</v>
      </c>
      <c r="D1780" s="18">
        <v>4.0727338849946906E-2</v>
      </c>
      <c r="E1780" s="1">
        <v>3.3203949516779803E-2</v>
      </c>
    </row>
    <row r="1781" spans="1:5" x14ac:dyDescent="0.25">
      <c r="A1781" s="1" t="s">
        <v>3380</v>
      </c>
      <c r="B1781" s="1" t="s">
        <v>3381</v>
      </c>
      <c r="C1781" s="1">
        <v>57</v>
      </c>
      <c r="D1781" s="18">
        <v>0.14045044929839107</v>
      </c>
      <c r="E1781" s="1">
        <v>3.3209865204280903E-2</v>
      </c>
    </row>
    <row r="1782" spans="1:5" x14ac:dyDescent="0.25">
      <c r="A1782" s="1" t="s">
        <v>3382</v>
      </c>
      <c r="B1782" s="1" t="s">
        <v>3383</v>
      </c>
      <c r="C1782" s="1">
        <v>95</v>
      </c>
      <c r="D1782" s="18">
        <v>5.5272709314638881E-2</v>
      </c>
      <c r="E1782" s="1">
        <v>3.3296284265199302E-2</v>
      </c>
    </row>
    <row r="1783" spans="1:5" x14ac:dyDescent="0.25">
      <c r="A1783" s="1" t="s">
        <v>3384</v>
      </c>
      <c r="B1783" s="1" t="s">
        <v>3385</v>
      </c>
      <c r="C1783" s="1">
        <v>43</v>
      </c>
      <c r="D1783" s="18">
        <v>-7.2460778308339177E-2</v>
      </c>
      <c r="E1783" s="1">
        <v>3.3303599132045697E-2</v>
      </c>
    </row>
    <row r="1784" spans="1:5" x14ac:dyDescent="0.25">
      <c r="A1784" s="1" t="s">
        <v>3386</v>
      </c>
      <c r="B1784" s="1" t="s">
        <v>3387</v>
      </c>
      <c r="C1784" s="1">
        <v>8</v>
      </c>
      <c r="D1784" s="18">
        <v>3.1862090484532422</v>
      </c>
      <c r="E1784" s="1">
        <v>3.3433461253971397E-2</v>
      </c>
    </row>
    <row r="1785" spans="1:5" x14ac:dyDescent="0.25">
      <c r="A1785" s="1" t="s">
        <v>3388</v>
      </c>
      <c r="B1785" s="1" t="s">
        <v>3389</v>
      </c>
      <c r="C1785" s="1">
        <v>28</v>
      </c>
      <c r="D1785" s="18">
        <v>-0.11903455221773337</v>
      </c>
      <c r="E1785" s="1">
        <v>3.3627182640107202E-2</v>
      </c>
    </row>
    <row r="1786" spans="1:5" x14ac:dyDescent="0.25">
      <c r="A1786" s="1" t="s">
        <v>3390</v>
      </c>
      <c r="B1786" s="1" t="s">
        <v>3391</v>
      </c>
      <c r="C1786" s="1">
        <v>8</v>
      </c>
      <c r="D1786" s="18">
        <v>0.93268657892346518</v>
      </c>
      <c r="E1786" s="1">
        <v>3.3731154326711102E-2</v>
      </c>
    </row>
    <row r="1787" spans="1:5" x14ac:dyDescent="0.25">
      <c r="A1787" s="1" t="s">
        <v>3392</v>
      </c>
      <c r="B1787" s="1" t="s">
        <v>3393</v>
      </c>
      <c r="C1787" s="1">
        <v>198</v>
      </c>
      <c r="D1787" s="18">
        <v>2.1108621863303471E-2</v>
      </c>
      <c r="E1787" s="1">
        <v>3.3736180537599303E-2</v>
      </c>
    </row>
    <row r="1788" spans="1:5" x14ac:dyDescent="0.25">
      <c r="A1788" s="1" t="s">
        <v>3394</v>
      </c>
      <c r="B1788" s="1" t="s">
        <v>3395</v>
      </c>
      <c r="C1788" s="1">
        <v>12</v>
      </c>
      <c r="D1788" s="18">
        <v>-0.13531929560793812</v>
      </c>
      <c r="E1788" s="1">
        <v>3.3838542881431899E-2</v>
      </c>
    </row>
    <row r="1789" spans="1:5" x14ac:dyDescent="0.25">
      <c r="A1789" s="1" t="s">
        <v>3396</v>
      </c>
      <c r="B1789" s="1" t="s">
        <v>389</v>
      </c>
      <c r="C1789" s="1">
        <v>5</v>
      </c>
      <c r="D1789" s="18">
        <v>-5.3744918941526416</v>
      </c>
      <c r="E1789" s="1">
        <v>3.3863593907017299E-2</v>
      </c>
    </row>
    <row r="1790" spans="1:5" x14ac:dyDescent="0.25">
      <c r="A1790" s="1" t="s">
        <v>3397</v>
      </c>
      <c r="B1790" s="1" t="s">
        <v>3398</v>
      </c>
      <c r="C1790" s="1">
        <v>98</v>
      </c>
      <c r="D1790" s="18">
        <v>5.6906558534267071E-2</v>
      </c>
      <c r="E1790" s="1">
        <v>3.3863593907017299E-2</v>
      </c>
    </row>
    <row r="1791" spans="1:5" x14ac:dyDescent="0.25">
      <c r="A1791" s="1" t="s">
        <v>3399</v>
      </c>
      <c r="B1791" s="1" t="s">
        <v>3400</v>
      </c>
      <c r="C1791" s="1">
        <v>202</v>
      </c>
      <c r="D1791" s="18">
        <v>-3.2156400925381252E-2</v>
      </c>
      <c r="E1791" s="1">
        <v>3.3863593907017299E-2</v>
      </c>
    </row>
    <row r="1792" spans="1:5" x14ac:dyDescent="0.25">
      <c r="A1792" s="1" t="s">
        <v>3401</v>
      </c>
      <c r="B1792" s="1" t="s">
        <v>3402</v>
      </c>
      <c r="C1792" s="1">
        <v>17</v>
      </c>
      <c r="D1792" s="18">
        <v>-0.11076308811364524</v>
      </c>
      <c r="E1792" s="1">
        <v>3.3863593907017299E-2</v>
      </c>
    </row>
    <row r="1793" spans="1:5" x14ac:dyDescent="0.25">
      <c r="A1793" s="1" t="s">
        <v>3403</v>
      </c>
      <c r="B1793" s="1" t="s">
        <v>3404</v>
      </c>
      <c r="C1793" s="1">
        <v>12</v>
      </c>
      <c r="D1793" s="18">
        <v>0.21855404965728986</v>
      </c>
      <c r="E1793" s="1">
        <v>3.39246695307414E-2</v>
      </c>
    </row>
    <row r="1794" spans="1:5" x14ac:dyDescent="0.25">
      <c r="A1794" s="1" t="s">
        <v>3405</v>
      </c>
      <c r="B1794" s="1" t="s">
        <v>3406</v>
      </c>
      <c r="C1794" s="1">
        <v>108</v>
      </c>
      <c r="D1794" s="18">
        <v>3.3732116465301804E-2</v>
      </c>
      <c r="E1794" s="1">
        <v>3.4091458178323E-2</v>
      </c>
    </row>
    <row r="1795" spans="1:5" x14ac:dyDescent="0.25">
      <c r="A1795" s="1" t="s">
        <v>3407</v>
      </c>
      <c r="B1795" s="1" t="s">
        <v>1032</v>
      </c>
      <c r="C1795" s="1">
        <v>243</v>
      </c>
      <c r="D1795" s="18">
        <v>2.8365460637247902E-2</v>
      </c>
      <c r="E1795" s="1">
        <v>3.4096412324290101E-2</v>
      </c>
    </row>
    <row r="1796" spans="1:5" x14ac:dyDescent="0.25">
      <c r="A1796" s="1" t="s">
        <v>3408</v>
      </c>
      <c r="B1796" s="1" t="s">
        <v>3409</v>
      </c>
      <c r="C1796" s="1">
        <v>162</v>
      </c>
      <c r="D1796" s="18">
        <v>3.2110111469318324E-2</v>
      </c>
      <c r="E1796" s="1">
        <v>3.4120293449011602E-2</v>
      </c>
    </row>
    <row r="1797" spans="1:5" x14ac:dyDescent="0.25">
      <c r="A1797" s="1" t="s">
        <v>3410</v>
      </c>
      <c r="B1797" s="1" t="s">
        <v>3411</v>
      </c>
      <c r="C1797" s="1">
        <v>71</v>
      </c>
      <c r="D1797" s="18">
        <v>4.0416270714506507E-2</v>
      </c>
      <c r="E1797" s="1">
        <v>3.4253411860816298E-2</v>
      </c>
    </row>
    <row r="1798" spans="1:5" x14ac:dyDescent="0.25">
      <c r="A1798" s="1" t="s">
        <v>3412</v>
      </c>
      <c r="B1798" s="1" t="s">
        <v>3413</v>
      </c>
      <c r="C1798" s="1">
        <v>161</v>
      </c>
      <c r="D1798" s="18">
        <v>2.4884883993135831E-2</v>
      </c>
      <c r="E1798" s="1">
        <v>3.4253411860816298E-2</v>
      </c>
    </row>
    <row r="1799" spans="1:5" x14ac:dyDescent="0.25">
      <c r="A1799" s="1" t="s">
        <v>3414</v>
      </c>
      <c r="B1799" s="1" t="s">
        <v>3415</v>
      </c>
      <c r="C1799" s="1">
        <v>42</v>
      </c>
      <c r="D1799" s="18">
        <v>0.19940106520190046</v>
      </c>
      <c r="E1799" s="1">
        <v>3.4294071815226299E-2</v>
      </c>
    </row>
    <row r="1800" spans="1:5" x14ac:dyDescent="0.25">
      <c r="A1800" s="1" t="s">
        <v>3416</v>
      </c>
      <c r="B1800" s="1" t="s">
        <v>3417</v>
      </c>
      <c r="C1800" s="1">
        <v>121</v>
      </c>
      <c r="D1800" s="18">
        <v>5.3108347698070844E-2</v>
      </c>
      <c r="E1800" s="1">
        <v>3.4342988018557702E-2</v>
      </c>
    </row>
    <row r="1801" spans="1:5" x14ac:dyDescent="0.25">
      <c r="A1801" s="1" t="s">
        <v>3418</v>
      </c>
      <c r="B1801" s="1" t="s">
        <v>3419</v>
      </c>
      <c r="C1801" s="1">
        <v>88</v>
      </c>
      <c r="D1801" s="18">
        <v>-2.9914231291795296E-2</v>
      </c>
      <c r="E1801" s="1">
        <v>3.4358040447037497E-2</v>
      </c>
    </row>
    <row r="1802" spans="1:5" x14ac:dyDescent="0.25">
      <c r="A1802" s="1" t="s">
        <v>3420</v>
      </c>
      <c r="B1802" s="1" t="s">
        <v>3421</v>
      </c>
      <c r="C1802" s="1">
        <v>77</v>
      </c>
      <c r="D1802" s="18">
        <v>3.9900753171479737E-2</v>
      </c>
      <c r="E1802" s="1">
        <v>3.4358040447037497E-2</v>
      </c>
    </row>
    <row r="1803" spans="1:5" x14ac:dyDescent="0.25">
      <c r="A1803" s="1" t="s">
        <v>3422</v>
      </c>
      <c r="B1803" s="1" t="s">
        <v>3423</v>
      </c>
      <c r="C1803" s="1">
        <v>192</v>
      </c>
      <c r="D1803" s="18">
        <v>2.5360636587180581E-2</v>
      </c>
      <c r="E1803" s="1">
        <v>3.4541071631937099E-2</v>
      </c>
    </row>
    <row r="1804" spans="1:5" x14ac:dyDescent="0.25">
      <c r="A1804" s="1" t="s">
        <v>3424</v>
      </c>
      <c r="B1804" s="1" t="s">
        <v>3425</v>
      </c>
      <c r="C1804" s="1">
        <v>22</v>
      </c>
      <c r="D1804" s="18">
        <v>0.33835003662804924</v>
      </c>
      <c r="E1804" s="1">
        <v>3.4541071631937099E-2</v>
      </c>
    </row>
    <row r="1805" spans="1:5" x14ac:dyDescent="0.25">
      <c r="A1805" s="1" t="s">
        <v>3426</v>
      </c>
      <c r="B1805" s="1" t="s">
        <v>3427</v>
      </c>
      <c r="C1805" s="1">
        <v>8</v>
      </c>
      <c r="D1805" s="18">
        <v>0.30957835125847022</v>
      </c>
      <c r="E1805" s="1">
        <v>3.4558896826579401E-2</v>
      </c>
    </row>
    <row r="1806" spans="1:5" x14ac:dyDescent="0.25">
      <c r="A1806" s="1" t="s">
        <v>3428</v>
      </c>
      <c r="B1806" s="1" t="s">
        <v>3429</v>
      </c>
      <c r="C1806" s="1">
        <v>231</v>
      </c>
      <c r="D1806" s="18">
        <v>2.1821469341059049E-2</v>
      </c>
      <c r="E1806" s="1">
        <v>3.47970910777467E-2</v>
      </c>
    </row>
    <row r="1807" spans="1:5" x14ac:dyDescent="0.25">
      <c r="A1807" s="1" t="s">
        <v>3430</v>
      </c>
      <c r="B1807" s="1" t="s">
        <v>3431</v>
      </c>
      <c r="C1807" s="1">
        <v>106</v>
      </c>
      <c r="D1807" s="18">
        <v>5.3644843415616594E-2</v>
      </c>
      <c r="E1807" s="1">
        <v>3.48239119065007E-2</v>
      </c>
    </row>
    <row r="1808" spans="1:5" x14ac:dyDescent="0.25">
      <c r="A1808" s="1" t="s">
        <v>3432</v>
      </c>
      <c r="B1808" s="1" t="s">
        <v>3433</v>
      </c>
      <c r="C1808" s="1">
        <v>123</v>
      </c>
      <c r="D1808" s="18">
        <v>-7.0427200927094091E-2</v>
      </c>
      <c r="E1808" s="1">
        <v>3.48239119065007E-2</v>
      </c>
    </row>
    <row r="1809" spans="1:5" x14ac:dyDescent="0.25">
      <c r="A1809" s="1" t="s">
        <v>3434</v>
      </c>
      <c r="C1809" s="1">
        <v>40</v>
      </c>
      <c r="D1809" s="18">
        <v>0.10754502604514353</v>
      </c>
      <c r="E1809" s="1">
        <v>3.4830553686429302E-2</v>
      </c>
    </row>
    <row r="1810" spans="1:5" x14ac:dyDescent="0.25">
      <c r="A1810" s="1" t="s">
        <v>3435</v>
      </c>
      <c r="B1810" s="1" t="s">
        <v>1112</v>
      </c>
      <c r="C1810" s="1">
        <v>106</v>
      </c>
      <c r="D1810" s="18">
        <v>7.6488508558631804E-2</v>
      </c>
      <c r="E1810" s="1">
        <v>3.4830553686429302E-2</v>
      </c>
    </row>
    <row r="1811" spans="1:5" x14ac:dyDescent="0.25">
      <c r="A1811" s="1" t="s">
        <v>3436</v>
      </c>
      <c r="B1811" s="1" t="s">
        <v>3437</v>
      </c>
      <c r="C1811" s="1">
        <v>93</v>
      </c>
      <c r="D1811" s="18">
        <v>2.9839671156075491E-2</v>
      </c>
      <c r="E1811" s="1">
        <v>3.4876167683478301E-2</v>
      </c>
    </row>
    <row r="1812" spans="1:5" x14ac:dyDescent="0.25">
      <c r="A1812" s="1" t="s">
        <v>3438</v>
      </c>
      <c r="B1812" s="1" t="s">
        <v>3439</v>
      </c>
      <c r="C1812" s="1">
        <v>61</v>
      </c>
      <c r="D1812" s="18">
        <v>9.4549209120488892E-2</v>
      </c>
      <c r="E1812" s="1">
        <v>3.4915474516703897E-2</v>
      </c>
    </row>
    <row r="1813" spans="1:5" x14ac:dyDescent="0.25">
      <c r="A1813" s="1" t="s">
        <v>3440</v>
      </c>
      <c r="B1813" s="1" t="s">
        <v>3441</v>
      </c>
      <c r="C1813" s="1">
        <v>161</v>
      </c>
      <c r="D1813" s="18">
        <v>2.7841921672464919E-2</v>
      </c>
      <c r="E1813" s="1">
        <v>3.4917173928308502E-2</v>
      </c>
    </row>
    <row r="1814" spans="1:5" x14ac:dyDescent="0.25">
      <c r="A1814" s="1" t="s">
        <v>3442</v>
      </c>
      <c r="C1814" s="1">
        <v>49</v>
      </c>
      <c r="D1814" s="18">
        <v>6.6573152979919115E-2</v>
      </c>
      <c r="E1814" s="1">
        <v>3.4918249629752401E-2</v>
      </c>
    </row>
    <row r="1815" spans="1:5" x14ac:dyDescent="0.25">
      <c r="A1815" s="1" t="s">
        <v>3443</v>
      </c>
      <c r="B1815" s="1" t="s">
        <v>3444</v>
      </c>
      <c r="C1815" s="1">
        <v>116</v>
      </c>
      <c r="D1815" s="18">
        <v>4.7191356867307188E-2</v>
      </c>
      <c r="E1815" s="1">
        <v>3.5083393349466897E-2</v>
      </c>
    </row>
    <row r="1816" spans="1:5" x14ac:dyDescent="0.25">
      <c r="A1816" s="1" t="s">
        <v>3445</v>
      </c>
      <c r="B1816" s="1" t="s">
        <v>3446</v>
      </c>
      <c r="C1816" s="1">
        <v>17</v>
      </c>
      <c r="D1816" s="18">
        <v>-0.12567140682967456</v>
      </c>
      <c r="E1816" s="1">
        <v>3.5083393349466897E-2</v>
      </c>
    </row>
    <row r="1817" spans="1:5" x14ac:dyDescent="0.25">
      <c r="A1817" s="1" t="s">
        <v>3447</v>
      </c>
      <c r="B1817" s="1" t="s">
        <v>3448</v>
      </c>
      <c r="C1817" s="1">
        <v>33</v>
      </c>
      <c r="D1817" s="18">
        <v>0.22423154426749087</v>
      </c>
      <c r="E1817" s="1">
        <v>3.5125449409518401E-2</v>
      </c>
    </row>
    <row r="1818" spans="1:5" x14ac:dyDescent="0.25">
      <c r="A1818" s="1" t="s">
        <v>3449</v>
      </c>
      <c r="B1818" s="1" t="s">
        <v>3450</v>
      </c>
      <c r="C1818" s="1">
        <v>7</v>
      </c>
      <c r="D1818" s="18">
        <v>0.45141898785324408</v>
      </c>
      <c r="E1818" s="1">
        <v>3.5132722719703698E-2</v>
      </c>
    </row>
    <row r="1819" spans="1:5" x14ac:dyDescent="0.25">
      <c r="A1819" s="1" t="s">
        <v>3451</v>
      </c>
      <c r="B1819" s="1" t="s">
        <v>3452</v>
      </c>
      <c r="C1819" s="1">
        <v>127</v>
      </c>
      <c r="D1819" s="18">
        <v>3.967776356872392E-2</v>
      </c>
      <c r="E1819" s="1">
        <v>3.51615745903536E-2</v>
      </c>
    </row>
    <row r="1820" spans="1:5" x14ac:dyDescent="0.25">
      <c r="A1820" s="1" t="s">
        <v>3453</v>
      </c>
      <c r="B1820" s="1" t="s">
        <v>3454</v>
      </c>
      <c r="C1820" s="1">
        <v>25</v>
      </c>
      <c r="D1820" s="18">
        <v>9.6683826636296474E-2</v>
      </c>
      <c r="E1820" s="1">
        <v>3.51615745903536E-2</v>
      </c>
    </row>
    <row r="1821" spans="1:5" x14ac:dyDescent="0.25">
      <c r="A1821" s="1" t="s">
        <v>3455</v>
      </c>
      <c r="B1821" s="1" t="s">
        <v>3456</v>
      </c>
      <c r="C1821" s="1">
        <v>137</v>
      </c>
      <c r="D1821" s="18">
        <v>5.9975931336403818E-2</v>
      </c>
      <c r="E1821" s="1">
        <v>3.51615745903536E-2</v>
      </c>
    </row>
    <row r="1822" spans="1:5" x14ac:dyDescent="0.25">
      <c r="A1822" s="1" t="s">
        <v>3457</v>
      </c>
      <c r="C1822" s="1">
        <v>16</v>
      </c>
      <c r="D1822" s="18">
        <v>6.3602668233361664E-2</v>
      </c>
      <c r="E1822" s="1">
        <v>3.51615745903536E-2</v>
      </c>
    </row>
    <row r="1823" spans="1:5" x14ac:dyDescent="0.25">
      <c r="A1823" s="1" t="s">
        <v>3458</v>
      </c>
      <c r="B1823" s="1" t="s">
        <v>3459</v>
      </c>
      <c r="C1823" s="1">
        <v>113</v>
      </c>
      <c r="D1823" s="18">
        <v>5.2086961409707616E-2</v>
      </c>
      <c r="E1823" s="1">
        <v>3.5185940604247803E-2</v>
      </c>
    </row>
    <row r="1824" spans="1:5" x14ac:dyDescent="0.25">
      <c r="A1824" s="1" t="s">
        <v>3460</v>
      </c>
      <c r="B1824" s="1" t="s">
        <v>3461</v>
      </c>
      <c r="C1824" s="1">
        <v>50</v>
      </c>
      <c r="D1824" s="18">
        <v>0.11763104068588616</v>
      </c>
      <c r="E1824" s="1">
        <v>3.5198609084858203E-2</v>
      </c>
    </row>
    <row r="1825" spans="1:5" x14ac:dyDescent="0.25">
      <c r="A1825" s="1" t="s">
        <v>3462</v>
      </c>
      <c r="B1825" s="1" t="s">
        <v>3463</v>
      </c>
      <c r="C1825" s="1">
        <v>23</v>
      </c>
      <c r="D1825" s="18">
        <v>0.16860878501617738</v>
      </c>
      <c r="E1825" s="1">
        <v>3.5219086092275802E-2</v>
      </c>
    </row>
    <row r="1826" spans="1:5" x14ac:dyDescent="0.25">
      <c r="A1826" s="1" t="s">
        <v>3464</v>
      </c>
      <c r="B1826" s="1" t="s">
        <v>3465</v>
      </c>
      <c r="C1826" s="1">
        <v>57</v>
      </c>
      <c r="D1826" s="18">
        <v>7.2836163265183787E-2</v>
      </c>
      <c r="E1826" s="1">
        <v>3.5304546723841201E-2</v>
      </c>
    </row>
    <row r="1827" spans="1:5" x14ac:dyDescent="0.25">
      <c r="A1827" s="1" t="s">
        <v>3466</v>
      </c>
      <c r="B1827" s="1" t="s">
        <v>3467</v>
      </c>
      <c r="C1827" s="1">
        <v>242</v>
      </c>
      <c r="D1827" s="18">
        <v>3.390900039834787E-2</v>
      </c>
      <c r="E1827" s="1">
        <v>3.5318007415763998E-2</v>
      </c>
    </row>
    <row r="1828" spans="1:5" x14ac:dyDescent="0.25">
      <c r="A1828" s="1" t="s">
        <v>3468</v>
      </c>
      <c r="B1828" s="1" t="s">
        <v>3469</v>
      </c>
      <c r="C1828" s="1">
        <v>20</v>
      </c>
      <c r="D1828" s="18">
        <v>-0.20611994922836413</v>
      </c>
      <c r="E1828" s="1">
        <v>3.5318007415763998E-2</v>
      </c>
    </row>
    <row r="1829" spans="1:5" x14ac:dyDescent="0.25">
      <c r="A1829" s="1" t="s">
        <v>3470</v>
      </c>
      <c r="B1829" s="1" t="s">
        <v>3471</v>
      </c>
      <c r="C1829" s="1">
        <v>12</v>
      </c>
      <c r="D1829" s="18">
        <v>-0.32137096221355455</v>
      </c>
      <c r="E1829" s="1">
        <v>3.5371240434898199E-2</v>
      </c>
    </row>
    <row r="1830" spans="1:5" x14ac:dyDescent="0.25">
      <c r="A1830" s="1" t="s">
        <v>3472</v>
      </c>
      <c r="B1830" s="1" t="s">
        <v>1493</v>
      </c>
      <c r="C1830" s="1">
        <v>46</v>
      </c>
      <c r="D1830" s="18">
        <v>9.2387643253364418E-2</v>
      </c>
      <c r="E1830" s="1">
        <v>3.5457803859153599E-2</v>
      </c>
    </row>
    <row r="1831" spans="1:5" x14ac:dyDescent="0.25">
      <c r="A1831" s="1" t="s">
        <v>3473</v>
      </c>
      <c r="B1831" s="1" t="s">
        <v>3474</v>
      </c>
      <c r="C1831" s="1">
        <v>12</v>
      </c>
      <c r="D1831" s="18">
        <v>0.1289909828540971</v>
      </c>
      <c r="E1831" s="1">
        <v>3.5466651844975702E-2</v>
      </c>
    </row>
    <row r="1832" spans="1:5" x14ac:dyDescent="0.25">
      <c r="A1832" s="1" t="s">
        <v>3475</v>
      </c>
      <c r="B1832" s="1" t="s">
        <v>811</v>
      </c>
      <c r="C1832" s="1">
        <v>7</v>
      </c>
      <c r="D1832" s="18">
        <v>-0.28172812813898418</v>
      </c>
      <c r="E1832" s="1">
        <v>3.5500179819892001E-2</v>
      </c>
    </row>
    <row r="1833" spans="1:5" x14ac:dyDescent="0.25">
      <c r="A1833" s="1" t="s">
        <v>3476</v>
      </c>
      <c r="B1833" s="1" t="s">
        <v>3477</v>
      </c>
      <c r="C1833" s="1">
        <v>5</v>
      </c>
      <c r="D1833" s="18">
        <v>0.21270930579847747</v>
      </c>
      <c r="E1833" s="1">
        <v>3.55205980761025E-2</v>
      </c>
    </row>
    <row r="1834" spans="1:5" x14ac:dyDescent="0.25">
      <c r="A1834" s="1" t="s">
        <v>3478</v>
      </c>
      <c r="B1834" s="1" t="s">
        <v>3479</v>
      </c>
      <c r="C1834" s="1">
        <v>26</v>
      </c>
      <c r="D1834" s="18">
        <v>6.2602077600253353E-2</v>
      </c>
      <c r="E1834" s="1">
        <v>3.55205980761025E-2</v>
      </c>
    </row>
    <row r="1835" spans="1:5" x14ac:dyDescent="0.25">
      <c r="A1835" s="1" t="s">
        <v>3480</v>
      </c>
      <c r="B1835" s="1" t="s">
        <v>3481</v>
      </c>
      <c r="C1835" s="1">
        <v>221</v>
      </c>
      <c r="D1835" s="18">
        <v>2.6238155062333252E-2</v>
      </c>
      <c r="E1835" s="1">
        <v>3.5562796395062803E-2</v>
      </c>
    </row>
    <row r="1836" spans="1:5" x14ac:dyDescent="0.25">
      <c r="A1836" s="1" t="s">
        <v>3482</v>
      </c>
      <c r="B1836" s="1" t="s">
        <v>3483</v>
      </c>
      <c r="C1836" s="1">
        <v>20</v>
      </c>
      <c r="D1836" s="18">
        <v>3.0808854404369722E-2</v>
      </c>
      <c r="E1836" s="1">
        <v>3.5575921859283398E-2</v>
      </c>
    </row>
    <row r="1837" spans="1:5" x14ac:dyDescent="0.25">
      <c r="A1837" s="1" t="s">
        <v>3484</v>
      </c>
      <c r="B1837" s="1" t="s">
        <v>3485</v>
      </c>
      <c r="C1837" s="1">
        <v>25</v>
      </c>
      <c r="D1837" s="18">
        <v>0.17236660016125921</v>
      </c>
      <c r="E1837" s="1">
        <v>3.5575921859283398E-2</v>
      </c>
    </row>
    <row r="1838" spans="1:5" x14ac:dyDescent="0.25">
      <c r="A1838" s="1" t="s">
        <v>3486</v>
      </c>
      <c r="B1838" s="1" t="s">
        <v>3487</v>
      </c>
      <c r="C1838" s="1">
        <v>5</v>
      </c>
      <c r="D1838" s="18">
        <v>0.4641561708629352</v>
      </c>
      <c r="E1838" s="1">
        <v>3.5575921859283398E-2</v>
      </c>
    </row>
    <row r="1839" spans="1:5" x14ac:dyDescent="0.25">
      <c r="A1839" s="1" t="s">
        <v>3488</v>
      </c>
      <c r="B1839" s="1" t="s">
        <v>1098</v>
      </c>
      <c r="C1839" s="1">
        <v>11</v>
      </c>
      <c r="D1839" s="18">
        <v>-0.33916255664312722</v>
      </c>
      <c r="E1839" s="1">
        <v>3.5656953849169899E-2</v>
      </c>
    </row>
    <row r="1840" spans="1:5" x14ac:dyDescent="0.25">
      <c r="A1840" s="1" t="s">
        <v>3489</v>
      </c>
      <c r="B1840" s="1" t="s">
        <v>2763</v>
      </c>
      <c r="C1840" s="1">
        <v>6</v>
      </c>
      <c r="D1840" s="18">
        <v>0.5987280272700356</v>
      </c>
      <c r="E1840" s="1">
        <v>3.5776489786372399E-2</v>
      </c>
    </row>
    <row r="1841" spans="1:5" x14ac:dyDescent="0.25">
      <c r="A1841" s="1" t="s">
        <v>3490</v>
      </c>
      <c r="B1841" s="1" t="s">
        <v>242</v>
      </c>
      <c r="C1841" s="1">
        <v>43</v>
      </c>
      <c r="D1841" s="18">
        <v>8.9587895077839763E-2</v>
      </c>
      <c r="E1841" s="1">
        <v>3.5792748670964498E-2</v>
      </c>
    </row>
    <row r="1842" spans="1:5" x14ac:dyDescent="0.25">
      <c r="A1842" s="1" t="s">
        <v>3491</v>
      </c>
      <c r="B1842" s="1" t="s">
        <v>3492</v>
      </c>
      <c r="C1842" s="1">
        <v>114</v>
      </c>
      <c r="D1842" s="18">
        <v>4.4847746365105849E-2</v>
      </c>
      <c r="E1842" s="1">
        <v>3.5800506198712001E-2</v>
      </c>
    </row>
    <row r="1843" spans="1:5" x14ac:dyDescent="0.25">
      <c r="A1843" s="1" t="s">
        <v>3493</v>
      </c>
      <c r="B1843" s="1" t="s">
        <v>3494</v>
      </c>
      <c r="C1843" s="1">
        <v>21</v>
      </c>
      <c r="D1843" s="18">
        <v>0.25400421152636893</v>
      </c>
      <c r="E1843" s="1">
        <v>3.5800506198712001E-2</v>
      </c>
    </row>
    <row r="1844" spans="1:5" x14ac:dyDescent="0.25">
      <c r="A1844" s="1" t="s">
        <v>3495</v>
      </c>
      <c r="B1844" s="1" t="s">
        <v>3496</v>
      </c>
      <c r="C1844" s="1">
        <v>308</v>
      </c>
      <c r="D1844" s="18">
        <v>2.8870593875703992E-2</v>
      </c>
      <c r="E1844" s="1">
        <v>3.5800506198712001E-2</v>
      </c>
    </row>
    <row r="1845" spans="1:5" x14ac:dyDescent="0.25">
      <c r="A1845" s="1" t="s">
        <v>3497</v>
      </c>
      <c r="B1845" s="1" t="s">
        <v>3498</v>
      </c>
      <c r="C1845" s="1">
        <v>11</v>
      </c>
      <c r="D1845" s="18">
        <v>-0.27025612571823981</v>
      </c>
      <c r="E1845" s="1">
        <v>3.6040558906185599E-2</v>
      </c>
    </row>
    <row r="1846" spans="1:5" x14ac:dyDescent="0.25">
      <c r="A1846" s="1" t="s">
        <v>3499</v>
      </c>
      <c r="B1846" s="1" t="s">
        <v>3500</v>
      </c>
      <c r="C1846" s="1">
        <v>58</v>
      </c>
      <c r="D1846" s="18">
        <v>0.13058974400405188</v>
      </c>
      <c r="E1846" s="1">
        <v>3.6132569690007603E-2</v>
      </c>
    </row>
    <row r="1847" spans="1:5" x14ac:dyDescent="0.25">
      <c r="A1847" s="1" t="s">
        <v>3501</v>
      </c>
      <c r="B1847" s="1" t="s">
        <v>3502</v>
      </c>
      <c r="C1847" s="1">
        <v>6</v>
      </c>
      <c r="D1847" s="18">
        <v>-0.26864801229732022</v>
      </c>
      <c r="E1847" s="1">
        <v>3.6194321193689899E-2</v>
      </c>
    </row>
    <row r="1848" spans="1:5" x14ac:dyDescent="0.25">
      <c r="A1848" s="1" t="s">
        <v>3503</v>
      </c>
      <c r="B1848" s="1" t="s">
        <v>3504</v>
      </c>
      <c r="C1848" s="1">
        <v>19</v>
      </c>
      <c r="D1848" s="18">
        <v>-0.30300044367129414</v>
      </c>
      <c r="E1848" s="1">
        <v>3.6194321193689899E-2</v>
      </c>
    </row>
    <row r="1849" spans="1:5" x14ac:dyDescent="0.25">
      <c r="A1849" s="1" t="s">
        <v>3505</v>
      </c>
      <c r="B1849" s="1" t="s">
        <v>3506</v>
      </c>
      <c r="C1849" s="1">
        <v>201</v>
      </c>
      <c r="D1849" s="18">
        <v>2.6100209042655604E-2</v>
      </c>
      <c r="E1849" s="1">
        <v>3.6269359338530302E-2</v>
      </c>
    </row>
    <row r="1850" spans="1:5" x14ac:dyDescent="0.25">
      <c r="A1850" s="1" t="s">
        <v>3507</v>
      </c>
      <c r="B1850" s="1" t="s">
        <v>3508</v>
      </c>
      <c r="C1850" s="1">
        <v>20</v>
      </c>
      <c r="D1850" s="18">
        <v>0.26100401159893816</v>
      </c>
      <c r="E1850" s="1">
        <v>3.63481748354232E-2</v>
      </c>
    </row>
    <row r="1851" spans="1:5" x14ac:dyDescent="0.25">
      <c r="A1851" s="1" t="s">
        <v>3509</v>
      </c>
      <c r="B1851" s="1" t="s">
        <v>3510</v>
      </c>
      <c r="C1851" s="1">
        <v>19</v>
      </c>
      <c r="D1851" s="18">
        <v>1.7068577612353262</v>
      </c>
      <c r="E1851" s="1">
        <v>3.6420739042313403E-2</v>
      </c>
    </row>
    <row r="1852" spans="1:5" x14ac:dyDescent="0.25">
      <c r="A1852" s="1" t="s">
        <v>3511</v>
      </c>
      <c r="B1852" s="1" t="s">
        <v>3512</v>
      </c>
      <c r="C1852" s="1">
        <v>11</v>
      </c>
      <c r="D1852" s="18">
        <v>0.25938101438268563</v>
      </c>
      <c r="E1852" s="1">
        <v>3.6429969096460402E-2</v>
      </c>
    </row>
    <row r="1853" spans="1:5" x14ac:dyDescent="0.25">
      <c r="A1853" s="1" t="s">
        <v>3513</v>
      </c>
      <c r="B1853" s="1" t="s">
        <v>3514</v>
      </c>
      <c r="C1853" s="1">
        <v>129</v>
      </c>
      <c r="D1853" s="18">
        <v>3.4865700403496985E-2</v>
      </c>
      <c r="E1853" s="1">
        <v>3.6452093655109402E-2</v>
      </c>
    </row>
    <row r="1854" spans="1:5" x14ac:dyDescent="0.25">
      <c r="A1854" s="1" t="s">
        <v>3515</v>
      </c>
      <c r="B1854" s="1" t="s">
        <v>242</v>
      </c>
      <c r="C1854" s="1">
        <v>19</v>
      </c>
      <c r="D1854" s="18">
        <v>-0.3014065864975749</v>
      </c>
      <c r="E1854" s="1">
        <v>3.6665118327546702E-2</v>
      </c>
    </row>
    <row r="1855" spans="1:5" x14ac:dyDescent="0.25">
      <c r="A1855" s="1" t="s">
        <v>3516</v>
      </c>
      <c r="B1855" s="1" t="s">
        <v>3517</v>
      </c>
      <c r="C1855" s="1">
        <v>7</v>
      </c>
      <c r="D1855" s="18">
        <v>-0.19658615546572469</v>
      </c>
      <c r="E1855" s="1">
        <v>3.6668127689389901E-2</v>
      </c>
    </row>
    <row r="1856" spans="1:5" x14ac:dyDescent="0.25">
      <c r="A1856" s="1" t="s">
        <v>3518</v>
      </c>
      <c r="B1856" s="1" t="s">
        <v>3519</v>
      </c>
      <c r="C1856" s="1">
        <v>53</v>
      </c>
      <c r="D1856" s="18">
        <v>4.0823261696601193E-2</v>
      </c>
      <c r="E1856" s="1">
        <v>3.6668127689389901E-2</v>
      </c>
    </row>
    <row r="1857" spans="1:5" x14ac:dyDescent="0.25">
      <c r="A1857" s="1" t="s">
        <v>3520</v>
      </c>
      <c r="B1857" s="1" t="s">
        <v>3521</v>
      </c>
      <c r="C1857" s="1">
        <v>128</v>
      </c>
      <c r="D1857" s="18">
        <v>5.3512741971419996E-2</v>
      </c>
      <c r="E1857" s="1">
        <v>3.6668127689389901E-2</v>
      </c>
    </row>
    <row r="1858" spans="1:5" x14ac:dyDescent="0.25">
      <c r="A1858" s="1" t="s">
        <v>3522</v>
      </c>
      <c r="B1858" s="1" t="s">
        <v>1276</v>
      </c>
      <c r="C1858" s="1">
        <v>5</v>
      </c>
      <c r="D1858" s="18">
        <v>-0.97260181305506377</v>
      </c>
      <c r="E1858" s="1">
        <v>3.6668127689389901E-2</v>
      </c>
    </row>
    <row r="1859" spans="1:5" x14ac:dyDescent="0.25">
      <c r="A1859" s="1" t="s">
        <v>3523</v>
      </c>
      <c r="B1859" s="1" t="s">
        <v>3524</v>
      </c>
      <c r="C1859" s="1">
        <v>8</v>
      </c>
      <c r="D1859" s="18">
        <v>-3.3569988726120736</v>
      </c>
      <c r="E1859" s="1">
        <v>3.6711083297347798E-2</v>
      </c>
    </row>
    <row r="1860" spans="1:5" x14ac:dyDescent="0.25">
      <c r="A1860" s="1" t="s">
        <v>3525</v>
      </c>
      <c r="B1860" s="1" t="s">
        <v>3526</v>
      </c>
      <c r="C1860" s="1">
        <v>135</v>
      </c>
      <c r="D1860" s="18">
        <v>3.077492965791517E-2</v>
      </c>
      <c r="E1860" s="1">
        <v>3.6849105580564902E-2</v>
      </c>
    </row>
    <row r="1861" spans="1:5" x14ac:dyDescent="0.25">
      <c r="A1861" s="1" t="s">
        <v>3527</v>
      </c>
      <c r="B1861" s="1" t="s">
        <v>3528</v>
      </c>
      <c r="C1861" s="1">
        <v>5</v>
      </c>
      <c r="D1861" s="18">
        <v>0.95337480801625551</v>
      </c>
      <c r="E1861" s="1">
        <v>3.6889347716672898E-2</v>
      </c>
    </row>
    <row r="1862" spans="1:5" x14ac:dyDescent="0.25">
      <c r="A1862" s="1" t="s">
        <v>3529</v>
      </c>
      <c r="B1862" s="1" t="s">
        <v>287</v>
      </c>
      <c r="C1862" s="1">
        <v>208</v>
      </c>
      <c r="D1862" s="18">
        <v>4.1439316732060624E-2</v>
      </c>
      <c r="E1862" s="1">
        <v>3.6889347716672898E-2</v>
      </c>
    </row>
    <row r="1863" spans="1:5" x14ac:dyDescent="0.25">
      <c r="A1863" s="1" t="s">
        <v>3530</v>
      </c>
      <c r="B1863" s="1" t="s">
        <v>156</v>
      </c>
      <c r="C1863" s="1">
        <v>8</v>
      </c>
      <c r="D1863" s="18">
        <v>0.39954772913094577</v>
      </c>
      <c r="E1863" s="1">
        <v>3.6912517262485699E-2</v>
      </c>
    </row>
    <row r="1864" spans="1:5" x14ac:dyDescent="0.25">
      <c r="A1864" s="1" t="s">
        <v>3531</v>
      </c>
      <c r="B1864" s="1" t="s">
        <v>3532</v>
      </c>
      <c r="C1864" s="1">
        <v>99</v>
      </c>
      <c r="D1864" s="18">
        <v>3.6505080959339992E-2</v>
      </c>
      <c r="E1864" s="1">
        <v>3.71102573078309E-2</v>
      </c>
    </row>
    <row r="1865" spans="1:5" x14ac:dyDescent="0.25">
      <c r="A1865" s="1" t="s">
        <v>3533</v>
      </c>
      <c r="B1865" s="1" t="s">
        <v>3534</v>
      </c>
      <c r="C1865" s="1">
        <v>59</v>
      </c>
      <c r="D1865" s="18">
        <v>6.6821299262045247E-2</v>
      </c>
      <c r="E1865" s="1">
        <v>3.7228897766335402E-2</v>
      </c>
    </row>
    <row r="1866" spans="1:5" x14ac:dyDescent="0.25">
      <c r="A1866" s="1" t="s">
        <v>3535</v>
      </c>
      <c r="C1866" s="1">
        <v>230</v>
      </c>
      <c r="D1866" s="18">
        <v>5.5578896806665543E-2</v>
      </c>
      <c r="E1866" s="1">
        <v>3.7228897766335402E-2</v>
      </c>
    </row>
    <row r="1867" spans="1:5" x14ac:dyDescent="0.25">
      <c r="A1867" s="1" t="s">
        <v>3536</v>
      </c>
      <c r="B1867" s="1" t="s">
        <v>3537</v>
      </c>
      <c r="C1867" s="1">
        <v>58</v>
      </c>
      <c r="D1867" s="18">
        <v>-5.4021413219597504E-2</v>
      </c>
      <c r="E1867" s="1">
        <v>3.7228897766335402E-2</v>
      </c>
    </row>
    <row r="1868" spans="1:5" x14ac:dyDescent="0.25">
      <c r="A1868" s="1" t="s">
        <v>3538</v>
      </c>
      <c r="B1868" s="1" t="s">
        <v>3539</v>
      </c>
      <c r="C1868" s="1">
        <v>55</v>
      </c>
      <c r="D1868" s="18">
        <v>8.9288047020367078E-2</v>
      </c>
      <c r="E1868" s="1">
        <v>3.7228897766335402E-2</v>
      </c>
    </row>
    <row r="1869" spans="1:5" x14ac:dyDescent="0.25">
      <c r="A1869" s="1" t="s">
        <v>3540</v>
      </c>
      <c r="B1869" s="1" t="s">
        <v>3541</v>
      </c>
      <c r="C1869" s="1">
        <v>43</v>
      </c>
      <c r="D1869" s="18">
        <v>3.6836118580596197E-2</v>
      </c>
      <c r="E1869" s="1">
        <v>3.7310914672898599E-2</v>
      </c>
    </row>
    <row r="1870" spans="1:5" x14ac:dyDescent="0.25">
      <c r="A1870" s="1" t="s">
        <v>3542</v>
      </c>
      <c r="B1870" s="1" t="s">
        <v>3543</v>
      </c>
      <c r="C1870" s="1">
        <v>16</v>
      </c>
      <c r="D1870" s="18">
        <v>0.35541864879760959</v>
      </c>
      <c r="E1870" s="1">
        <v>3.7312093866450499E-2</v>
      </c>
    </row>
    <row r="1871" spans="1:5" x14ac:dyDescent="0.25">
      <c r="A1871" s="1" t="s">
        <v>3544</v>
      </c>
      <c r="B1871" s="1" t="s">
        <v>3545</v>
      </c>
      <c r="C1871" s="1">
        <v>68</v>
      </c>
      <c r="D1871" s="18">
        <v>-5.6386539841434692E-2</v>
      </c>
      <c r="E1871" s="1">
        <v>3.7365790720926099E-2</v>
      </c>
    </row>
    <row r="1872" spans="1:5" x14ac:dyDescent="0.25">
      <c r="A1872" s="1" t="s">
        <v>3546</v>
      </c>
      <c r="B1872" s="1" t="s">
        <v>3547</v>
      </c>
      <c r="C1872" s="1">
        <v>192</v>
      </c>
      <c r="D1872" s="18">
        <v>6.2240811654506595E-2</v>
      </c>
      <c r="E1872" s="1">
        <v>3.7365790720926099E-2</v>
      </c>
    </row>
    <row r="1873" spans="1:5" x14ac:dyDescent="0.25">
      <c r="A1873" s="1" t="s">
        <v>3548</v>
      </c>
      <c r="B1873" s="1" t="s">
        <v>367</v>
      </c>
      <c r="C1873" s="1">
        <v>95</v>
      </c>
      <c r="D1873" s="18">
        <v>-9.0330631553981605E-2</v>
      </c>
      <c r="E1873" s="1">
        <v>3.7365790720926099E-2</v>
      </c>
    </row>
    <row r="1874" spans="1:5" x14ac:dyDescent="0.25">
      <c r="A1874" s="1" t="s">
        <v>3549</v>
      </c>
      <c r="B1874" s="1" t="s">
        <v>3550</v>
      </c>
      <c r="C1874" s="1">
        <v>61</v>
      </c>
      <c r="D1874" s="18">
        <v>5.0930805422586899E-2</v>
      </c>
      <c r="E1874" s="1">
        <v>3.7416566101062101E-2</v>
      </c>
    </row>
    <row r="1875" spans="1:5" x14ac:dyDescent="0.25">
      <c r="A1875" s="1" t="s">
        <v>3551</v>
      </c>
      <c r="B1875" s="1" t="s">
        <v>3552</v>
      </c>
      <c r="C1875" s="1">
        <v>75</v>
      </c>
      <c r="D1875" s="18">
        <v>-6.0376392448458376E-2</v>
      </c>
      <c r="E1875" s="1">
        <v>3.7583196698824199E-2</v>
      </c>
    </row>
    <row r="1876" spans="1:5" x14ac:dyDescent="0.25">
      <c r="A1876" s="1" t="s">
        <v>3553</v>
      </c>
      <c r="B1876" s="1" t="s">
        <v>3554</v>
      </c>
      <c r="C1876" s="1">
        <v>99</v>
      </c>
      <c r="D1876" s="18">
        <v>-2.8862305063000866E-2</v>
      </c>
      <c r="E1876" s="1">
        <v>3.7720103627853802E-2</v>
      </c>
    </row>
    <row r="1877" spans="1:5" x14ac:dyDescent="0.25">
      <c r="A1877" s="1" t="s">
        <v>3555</v>
      </c>
      <c r="B1877" s="1" t="s">
        <v>3556</v>
      </c>
      <c r="C1877" s="1">
        <v>80</v>
      </c>
      <c r="D1877" s="18">
        <v>4.8629402016645056E-2</v>
      </c>
      <c r="E1877" s="1">
        <v>3.7730918976734799E-2</v>
      </c>
    </row>
    <row r="1878" spans="1:5" x14ac:dyDescent="0.25">
      <c r="A1878" s="1" t="s">
        <v>3557</v>
      </c>
      <c r="B1878" s="1" t="s">
        <v>3558</v>
      </c>
      <c r="C1878" s="1">
        <v>18</v>
      </c>
      <c r="D1878" s="18">
        <v>0.2365337639974063</v>
      </c>
      <c r="E1878" s="1">
        <v>3.7739114958577798E-2</v>
      </c>
    </row>
    <row r="1879" spans="1:5" x14ac:dyDescent="0.25">
      <c r="A1879" s="1" t="s">
        <v>3559</v>
      </c>
      <c r="B1879" s="1" t="s">
        <v>156</v>
      </c>
      <c r="C1879" s="1">
        <v>7</v>
      </c>
      <c r="D1879" s="18">
        <v>0.47358390713054554</v>
      </c>
      <c r="E1879" s="1">
        <v>3.7907713969652999E-2</v>
      </c>
    </row>
    <row r="1880" spans="1:5" x14ac:dyDescent="0.25">
      <c r="A1880" s="1" t="s">
        <v>3560</v>
      </c>
      <c r="B1880" s="1" t="s">
        <v>3058</v>
      </c>
      <c r="C1880" s="1">
        <v>27</v>
      </c>
      <c r="D1880" s="18">
        <v>0.27911870754065471</v>
      </c>
      <c r="E1880" s="1">
        <v>3.79488924288666E-2</v>
      </c>
    </row>
    <row r="1881" spans="1:5" x14ac:dyDescent="0.25">
      <c r="A1881" s="1" t="s">
        <v>3561</v>
      </c>
      <c r="B1881" s="1" t="s">
        <v>3562</v>
      </c>
      <c r="C1881" s="1">
        <v>24</v>
      </c>
      <c r="D1881" s="18">
        <v>-0.34787315686304249</v>
      </c>
      <c r="E1881" s="1">
        <v>3.8017788915393501E-2</v>
      </c>
    </row>
    <row r="1882" spans="1:5" x14ac:dyDescent="0.25">
      <c r="A1882" s="1" t="s">
        <v>3563</v>
      </c>
      <c r="C1882" s="1">
        <v>80</v>
      </c>
      <c r="D1882" s="18">
        <v>0.1065888221554428</v>
      </c>
      <c r="E1882" s="1">
        <v>3.8072429573687602E-2</v>
      </c>
    </row>
    <row r="1883" spans="1:5" x14ac:dyDescent="0.25">
      <c r="A1883" s="1" t="s">
        <v>3564</v>
      </c>
      <c r="C1883" s="1">
        <v>92</v>
      </c>
      <c r="D1883" s="18">
        <v>0.10771441298142405</v>
      </c>
      <c r="E1883" s="1">
        <v>3.8080461522777803E-2</v>
      </c>
    </row>
    <row r="1884" spans="1:5" x14ac:dyDescent="0.25">
      <c r="A1884" s="1" t="s">
        <v>3565</v>
      </c>
      <c r="B1884" s="1" t="s">
        <v>3566</v>
      </c>
      <c r="C1884" s="1">
        <v>708</v>
      </c>
      <c r="D1884" s="18">
        <v>8.7428884784653844E-3</v>
      </c>
      <c r="E1884" s="1">
        <v>3.81336520959423E-2</v>
      </c>
    </row>
    <row r="1885" spans="1:5" x14ac:dyDescent="0.25">
      <c r="A1885" s="1" t="s">
        <v>3567</v>
      </c>
      <c r="B1885" s="1" t="s">
        <v>3568</v>
      </c>
      <c r="C1885" s="1">
        <v>8</v>
      </c>
      <c r="D1885" s="18">
        <v>0.21063621603261418</v>
      </c>
      <c r="E1885" s="1">
        <v>3.8226288915950701E-2</v>
      </c>
    </row>
    <row r="1886" spans="1:5" x14ac:dyDescent="0.25">
      <c r="A1886" s="1" t="s">
        <v>3569</v>
      </c>
      <c r="B1886" s="1" t="s">
        <v>3570</v>
      </c>
      <c r="C1886" s="1">
        <v>157</v>
      </c>
      <c r="D1886" s="18">
        <v>2.7845632100105936E-2</v>
      </c>
      <c r="E1886" s="1">
        <v>3.8226288915950701E-2</v>
      </c>
    </row>
    <row r="1887" spans="1:5" x14ac:dyDescent="0.25">
      <c r="A1887" s="1" t="s">
        <v>3571</v>
      </c>
      <c r="B1887" s="1" t="s">
        <v>3572</v>
      </c>
      <c r="C1887" s="1">
        <v>6</v>
      </c>
      <c r="D1887" s="18">
        <v>-0.50991705080459271</v>
      </c>
      <c r="E1887" s="1">
        <v>3.8226288915950701E-2</v>
      </c>
    </row>
    <row r="1888" spans="1:5" x14ac:dyDescent="0.25">
      <c r="A1888" s="1" t="s">
        <v>3573</v>
      </c>
      <c r="B1888" s="1" t="s">
        <v>3574</v>
      </c>
      <c r="C1888" s="1">
        <v>15</v>
      </c>
      <c r="D1888" s="18">
        <v>-0.32092573863648549</v>
      </c>
      <c r="E1888" s="1">
        <v>3.8226524082233301E-2</v>
      </c>
    </row>
    <row r="1889" spans="1:5" x14ac:dyDescent="0.25">
      <c r="A1889" s="1" t="s">
        <v>3575</v>
      </c>
      <c r="B1889" s="1" t="s">
        <v>3576</v>
      </c>
      <c r="C1889" s="1">
        <v>34</v>
      </c>
      <c r="D1889" s="18">
        <v>6.697213879087674E-2</v>
      </c>
      <c r="E1889" s="1">
        <v>3.82545484458236E-2</v>
      </c>
    </row>
    <row r="1890" spans="1:5" x14ac:dyDescent="0.25">
      <c r="A1890" s="1" t="s">
        <v>3577</v>
      </c>
      <c r="B1890" s="1" t="s">
        <v>3578</v>
      </c>
      <c r="C1890" s="1">
        <v>106</v>
      </c>
      <c r="D1890" s="18">
        <v>-4.5291004169984946E-2</v>
      </c>
      <c r="E1890" s="1">
        <v>3.8334599899616101E-2</v>
      </c>
    </row>
    <row r="1891" spans="1:5" x14ac:dyDescent="0.25">
      <c r="A1891" s="1" t="s">
        <v>3579</v>
      </c>
      <c r="B1891" s="1" t="s">
        <v>3580</v>
      </c>
      <c r="C1891" s="1">
        <v>217</v>
      </c>
      <c r="D1891" s="18">
        <v>2.6368656407156823E-2</v>
      </c>
      <c r="E1891" s="1">
        <v>3.8509519973271997E-2</v>
      </c>
    </row>
    <row r="1892" spans="1:5" x14ac:dyDescent="0.25">
      <c r="A1892" s="1" t="s">
        <v>3581</v>
      </c>
      <c r="B1892" s="1" t="s">
        <v>3582</v>
      </c>
      <c r="C1892" s="1">
        <v>77</v>
      </c>
      <c r="D1892" s="18">
        <v>3.7202334746484544E-2</v>
      </c>
      <c r="E1892" s="1">
        <v>3.8509519973271997E-2</v>
      </c>
    </row>
    <row r="1893" spans="1:5" x14ac:dyDescent="0.25">
      <c r="A1893" s="1" t="s">
        <v>3583</v>
      </c>
      <c r="B1893" s="1" t="s">
        <v>3584</v>
      </c>
      <c r="C1893" s="1">
        <v>5</v>
      </c>
      <c r="D1893" s="18">
        <v>0.92097175259218389</v>
      </c>
      <c r="E1893" s="1">
        <v>3.8509519973271997E-2</v>
      </c>
    </row>
    <row r="1894" spans="1:5" x14ac:dyDescent="0.25">
      <c r="A1894" s="1" t="s">
        <v>3585</v>
      </c>
      <c r="B1894" s="1" t="s">
        <v>3586</v>
      </c>
      <c r="C1894" s="1">
        <v>68</v>
      </c>
      <c r="D1894" s="18">
        <v>-5.3794391642817102E-2</v>
      </c>
      <c r="E1894" s="1">
        <v>3.8509519973271997E-2</v>
      </c>
    </row>
    <row r="1895" spans="1:5" x14ac:dyDescent="0.25">
      <c r="A1895" s="1" t="s">
        <v>3587</v>
      </c>
      <c r="B1895" s="1" t="s">
        <v>3588</v>
      </c>
      <c r="C1895" s="1">
        <v>172</v>
      </c>
      <c r="D1895" s="18">
        <v>3.6024086498780229E-2</v>
      </c>
      <c r="E1895" s="1">
        <v>3.8509519973271997E-2</v>
      </c>
    </row>
    <row r="1896" spans="1:5" x14ac:dyDescent="0.25">
      <c r="A1896" s="1" t="s">
        <v>3589</v>
      </c>
      <c r="B1896" s="1" t="s">
        <v>3590</v>
      </c>
      <c r="C1896" s="1">
        <v>114</v>
      </c>
      <c r="D1896" s="18">
        <v>3.334942587244763E-2</v>
      </c>
      <c r="E1896" s="1">
        <v>3.8573753209366297E-2</v>
      </c>
    </row>
    <row r="1897" spans="1:5" x14ac:dyDescent="0.25">
      <c r="A1897" s="1" t="s">
        <v>3591</v>
      </c>
      <c r="B1897" s="1" t="s">
        <v>3592</v>
      </c>
      <c r="C1897" s="1">
        <v>96</v>
      </c>
      <c r="D1897" s="18">
        <v>4.110963065044923E-2</v>
      </c>
      <c r="E1897" s="1">
        <v>3.86370023262229E-2</v>
      </c>
    </row>
    <row r="1898" spans="1:5" x14ac:dyDescent="0.25">
      <c r="A1898" s="1" t="s">
        <v>3593</v>
      </c>
      <c r="B1898" s="1" t="s">
        <v>3594</v>
      </c>
      <c r="C1898" s="1">
        <v>217</v>
      </c>
      <c r="D1898" s="18">
        <v>5.3275356726962514E-2</v>
      </c>
      <c r="E1898" s="1">
        <v>3.8638921161155602E-2</v>
      </c>
    </row>
    <row r="1899" spans="1:5" x14ac:dyDescent="0.25">
      <c r="A1899" s="1" t="s">
        <v>3595</v>
      </c>
      <c r="B1899" s="1" t="s">
        <v>1360</v>
      </c>
      <c r="C1899" s="1">
        <v>143</v>
      </c>
      <c r="D1899" s="18">
        <v>-4.2221017244157645E-2</v>
      </c>
      <c r="E1899" s="1">
        <v>3.8638921161155602E-2</v>
      </c>
    </row>
    <row r="1900" spans="1:5" x14ac:dyDescent="0.25">
      <c r="A1900" s="1" t="s">
        <v>3596</v>
      </c>
      <c r="B1900" s="1" t="s">
        <v>3597</v>
      </c>
      <c r="C1900" s="1">
        <v>30</v>
      </c>
      <c r="D1900" s="18">
        <v>-0.10598444022353634</v>
      </c>
      <c r="E1900" s="1">
        <v>3.8691456284503697E-2</v>
      </c>
    </row>
    <row r="1901" spans="1:5" x14ac:dyDescent="0.25">
      <c r="A1901" s="1" t="s">
        <v>3598</v>
      </c>
      <c r="B1901" s="1" t="s">
        <v>3599</v>
      </c>
      <c r="C1901" s="1">
        <v>93</v>
      </c>
      <c r="D1901" s="18">
        <v>5.3188531152669583E-2</v>
      </c>
      <c r="E1901" s="1">
        <v>3.8776730337504998E-2</v>
      </c>
    </row>
    <row r="1902" spans="1:5" x14ac:dyDescent="0.25">
      <c r="A1902" s="1" t="s">
        <v>3600</v>
      </c>
      <c r="B1902" s="1" t="s">
        <v>3601</v>
      </c>
      <c r="C1902" s="1">
        <v>68</v>
      </c>
      <c r="D1902" s="18">
        <v>5.3762501600546443E-2</v>
      </c>
      <c r="E1902" s="1">
        <v>3.8875410046974798E-2</v>
      </c>
    </row>
    <row r="1903" spans="1:5" x14ac:dyDescent="0.25">
      <c r="A1903" s="1" t="s">
        <v>3602</v>
      </c>
      <c r="B1903" s="1" t="s">
        <v>611</v>
      </c>
      <c r="C1903" s="1">
        <v>22</v>
      </c>
      <c r="D1903" s="18">
        <v>-0.26780614404739755</v>
      </c>
      <c r="E1903" s="1">
        <v>3.8943665992740399E-2</v>
      </c>
    </row>
    <row r="1904" spans="1:5" x14ac:dyDescent="0.25">
      <c r="A1904" s="1" t="s">
        <v>3603</v>
      </c>
      <c r="B1904" s="1" t="s">
        <v>1322</v>
      </c>
      <c r="C1904" s="1">
        <v>42</v>
      </c>
      <c r="D1904" s="18">
        <v>0.14526847300921175</v>
      </c>
      <c r="E1904" s="1">
        <v>3.8963670333026799E-2</v>
      </c>
    </row>
    <row r="1905" spans="1:5" x14ac:dyDescent="0.25">
      <c r="A1905" s="1" t="s">
        <v>3604</v>
      </c>
      <c r="B1905" s="1" t="s">
        <v>440</v>
      </c>
      <c r="C1905" s="1">
        <v>9</v>
      </c>
      <c r="D1905" s="18">
        <v>0.41336323554012633</v>
      </c>
      <c r="E1905" s="1">
        <v>3.8993185934570497E-2</v>
      </c>
    </row>
    <row r="1906" spans="1:5" x14ac:dyDescent="0.25">
      <c r="A1906" s="1" t="s">
        <v>3605</v>
      </c>
      <c r="B1906" s="1" t="s">
        <v>357</v>
      </c>
      <c r="C1906" s="1">
        <v>20</v>
      </c>
      <c r="D1906" s="18">
        <v>0.10355029673784452</v>
      </c>
      <c r="E1906" s="1">
        <v>3.9096964291172598E-2</v>
      </c>
    </row>
    <row r="1907" spans="1:5" x14ac:dyDescent="0.25">
      <c r="A1907" s="1" t="s">
        <v>3606</v>
      </c>
      <c r="B1907" s="1" t="s">
        <v>3607</v>
      </c>
      <c r="C1907" s="1">
        <v>100</v>
      </c>
      <c r="D1907" s="18">
        <v>-3.7368900345037093E-2</v>
      </c>
      <c r="E1907" s="1">
        <v>3.9135457064849798E-2</v>
      </c>
    </row>
    <row r="1908" spans="1:5" x14ac:dyDescent="0.25">
      <c r="A1908" s="1" t="s">
        <v>3608</v>
      </c>
      <c r="B1908" s="1" t="s">
        <v>1952</v>
      </c>
      <c r="C1908" s="1">
        <v>67</v>
      </c>
      <c r="D1908" s="18">
        <v>-3.5168922028119519E-2</v>
      </c>
      <c r="E1908" s="1">
        <v>3.9191380377526799E-2</v>
      </c>
    </row>
    <row r="1909" spans="1:5" x14ac:dyDescent="0.25">
      <c r="A1909" s="1" t="s">
        <v>3609</v>
      </c>
      <c r="B1909" s="1" t="s">
        <v>3610</v>
      </c>
      <c r="C1909" s="1">
        <v>187</v>
      </c>
      <c r="D1909" s="18">
        <v>1.5186009587514957E-2</v>
      </c>
      <c r="E1909" s="1">
        <v>3.9227375260510497E-2</v>
      </c>
    </row>
    <row r="1910" spans="1:5" x14ac:dyDescent="0.25">
      <c r="A1910" s="1" t="s">
        <v>3611</v>
      </c>
      <c r="B1910" s="1" t="s">
        <v>3612</v>
      </c>
      <c r="C1910" s="1">
        <v>95</v>
      </c>
      <c r="D1910" s="18">
        <v>4.0260969355314473E-2</v>
      </c>
      <c r="E1910" s="1">
        <v>3.9266432393714898E-2</v>
      </c>
    </row>
    <row r="1911" spans="1:5" x14ac:dyDescent="0.25">
      <c r="A1911" s="1" t="s">
        <v>3613</v>
      </c>
      <c r="B1911" s="1" t="s">
        <v>3614</v>
      </c>
      <c r="C1911" s="1">
        <v>382</v>
      </c>
      <c r="D1911" s="18">
        <v>1.2563757367058078E-2</v>
      </c>
      <c r="E1911" s="1">
        <v>3.9321851933973598E-2</v>
      </c>
    </row>
    <row r="1912" spans="1:5" x14ac:dyDescent="0.25">
      <c r="A1912" s="1" t="s">
        <v>3615</v>
      </c>
      <c r="B1912" s="1" t="s">
        <v>3616</v>
      </c>
      <c r="C1912" s="1">
        <v>26</v>
      </c>
      <c r="D1912" s="18">
        <v>-6.8944770839309513E-2</v>
      </c>
      <c r="E1912" s="1">
        <v>3.9321851933973598E-2</v>
      </c>
    </row>
    <row r="1913" spans="1:5" x14ac:dyDescent="0.25">
      <c r="A1913" s="1" t="s">
        <v>3617</v>
      </c>
      <c r="B1913" s="1" t="s">
        <v>3618</v>
      </c>
      <c r="C1913" s="1">
        <v>119</v>
      </c>
      <c r="D1913" s="18">
        <v>-0.10335912318012204</v>
      </c>
      <c r="E1913" s="1">
        <v>3.9428312480874098E-2</v>
      </c>
    </row>
    <row r="1914" spans="1:5" x14ac:dyDescent="0.25">
      <c r="A1914" s="1" t="s">
        <v>3619</v>
      </c>
      <c r="B1914" s="1" t="s">
        <v>3620</v>
      </c>
      <c r="C1914" s="1">
        <v>24</v>
      </c>
      <c r="D1914" s="18">
        <v>0.81569284588704882</v>
      </c>
      <c r="E1914" s="1">
        <v>3.9517151538916002E-2</v>
      </c>
    </row>
    <row r="1915" spans="1:5" x14ac:dyDescent="0.25">
      <c r="A1915" s="1" t="s">
        <v>3621</v>
      </c>
      <c r="B1915" s="1" t="s">
        <v>3622</v>
      </c>
      <c r="C1915" s="1">
        <v>103</v>
      </c>
      <c r="D1915" s="18">
        <v>5.1851341996915525E-2</v>
      </c>
      <c r="E1915" s="1">
        <v>3.9570113370219998E-2</v>
      </c>
    </row>
    <row r="1916" spans="1:5" x14ac:dyDescent="0.25">
      <c r="A1916" s="1" t="s">
        <v>3623</v>
      </c>
      <c r="B1916" s="1" t="s">
        <v>3624</v>
      </c>
      <c r="C1916" s="1">
        <v>261</v>
      </c>
      <c r="D1916" s="18">
        <v>1.7524458892849266E-2</v>
      </c>
      <c r="E1916" s="1">
        <v>3.96433107195013E-2</v>
      </c>
    </row>
    <row r="1917" spans="1:5" x14ac:dyDescent="0.25">
      <c r="A1917" s="1" t="s">
        <v>3625</v>
      </c>
      <c r="B1917" s="1" t="s">
        <v>3626</v>
      </c>
      <c r="C1917" s="1">
        <v>85</v>
      </c>
      <c r="D1917" s="18">
        <v>7.3512672560409609E-2</v>
      </c>
      <c r="E1917" s="1">
        <v>3.9670082583519797E-2</v>
      </c>
    </row>
    <row r="1918" spans="1:5" x14ac:dyDescent="0.25">
      <c r="A1918" s="1" t="s">
        <v>3627</v>
      </c>
      <c r="B1918" s="1" t="s">
        <v>3628</v>
      </c>
      <c r="C1918" s="1">
        <v>431</v>
      </c>
      <c r="D1918" s="18">
        <v>1.7712491649807122E-2</v>
      </c>
      <c r="E1918" s="1">
        <v>3.9670082583519797E-2</v>
      </c>
    </row>
    <row r="1919" spans="1:5" x14ac:dyDescent="0.25">
      <c r="A1919" s="1" t="s">
        <v>3629</v>
      </c>
      <c r="B1919" s="1" t="s">
        <v>3630</v>
      </c>
      <c r="C1919" s="1">
        <v>92</v>
      </c>
      <c r="D1919" s="18">
        <v>-4.4461202396477453E-2</v>
      </c>
      <c r="E1919" s="1">
        <v>3.9701964599960102E-2</v>
      </c>
    </row>
    <row r="1920" spans="1:5" x14ac:dyDescent="0.25">
      <c r="A1920" s="1" t="s">
        <v>3631</v>
      </c>
      <c r="B1920" s="1" t="s">
        <v>3632</v>
      </c>
      <c r="C1920" s="1">
        <v>109</v>
      </c>
      <c r="D1920" s="18">
        <v>3.991272953248412E-2</v>
      </c>
      <c r="E1920" s="1">
        <v>3.9701964599960102E-2</v>
      </c>
    </row>
    <row r="1921" spans="1:5" x14ac:dyDescent="0.25">
      <c r="A1921" s="1" t="s">
        <v>3633</v>
      </c>
      <c r="B1921" s="1" t="s">
        <v>3634</v>
      </c>
      <c r="C1921" s="1">
        <v>31</v>
      </c>
      <c r="D1921" s="18">
        <v>0.14497344121838354</v>
      </c>
      <c r="E1921" s="1">
        <v>3.9746994874599401E-2</v>
      </c>
    </row>
    <row r="1922" spans="1:5" x14ac:dyDescent="0.25">
      <c r="A1922" s="1" t="s">
        <v>3635</v>
      </c>
      <c r="B1922" s="1" t="s">
        <v>547</v>
      </c>
      <c r="C1922" s="1">
        <v>11</v>
      </c>
      <c r="D1922" s="18">
        <v>-0.38248284728717247</v>
      </c>
      <c r="E1922" s="1">
        <v>3.9746994874599401E-2</v>
      </c>
    </row>
    <row r="1923" spans="1:5" x14ac:dyDescent="0.25">
      <c r="A1923" s="1" t="s">
        <v>3636</v>
      </c>
      <c r="B1923" s="1" t="s">
        <v>3637</v>
      </c>
      <c r="C1923" s="1">
        <v>40</v>
      </c>
      <c r="D1923" s="18">
        <v>1.1161879498782876</v>
      </c>
      <c r="E1923" s="1">
        <v>3.9944896305555602E-2</v>
      </c>
    </row>
    <row r="1924" spans="1:5" x14ac:dyDescent="0.25">
      <c r="A1924" s="1" t="s">
        <v>3638</v>
      </c>
      <c r="B1924" s="1" t="s">
        <v>3639</v>
      </c>
      <c r="C1924" s="1">
        <v>28</v>
      </c>
      <c r="D1924" s="18">
        <v>0.12048699090478165</v>
      </c>
      <c r="E1924" s="1">
        <v>4.0022905595632603E-2</v>
      </c>
    </row>
    <row r="1925" spans="1:5" x14ac:dyDescent="0.25">
      <c r="A1925" s="1" t="s">
        <v>3640</v>
      </c>
      <c r="B1925" s="1" t="s">
        <v>3641</v>
      </c>
      <c r="C1925" s="1">
        <v>6</v>
      </c>
      <c r="D1925" s="18">
        <v>0.42053926885810428</v>
      </c>
      <c r="E1925" s="1">
        <v>4.0022905595632603E-2</v>
      </c>
    </row>
    <row r="1926" spans="1:5" x14ac:dyDescent="0.25">
      <c r="A1926" s="1" t="s">
        <v>3642</v>
      </c>
      <c r="B1926" s="1" t="s">
        <v>3643</v>
      </c>
      <c r="C1926" s="1">
        <v>8</v>
      </c>
      <c r="D1926" s="18">
        <v>-0.12291802370279087</v>
      </c>
      <c r="E1926" s="1">
        <v>4.0047578134856099E-2</v>
      </c>
    </row>
    <row r="1927" spans="1:5" x14ac:dyDescent="0.25">
      <c r="A1927" s="1" t="s">
        <v>3644</v>
      </c>
      <c r="B1927" s="1" t="s">
        <v>3645</v>
      </c>
      <c r="C1927" s="1">
        <v>21</v>
      </c>
      <c r="D1927" s="18">
        <v>0.30966439563091264</v>
      </c>
      <c r="E1927" s="1">
        <v>4.0050655610639599E-2</v>
      </c>
    </row>
    <row r="1928" spans="1:5" x14ac:dyDescent="0.25">
      <c r="A1928" s="1" t="s">
        <v>3646</v>
      </c>
      <c r="B1928" s="1" t="s">
        <v>3647</v>
      </c>
      <c r="C1928" s="1">
        <v>78</v>
      </c>
      <c r="D1928" s="18">
        <v>3.0674035195658061E-2</v>
      </c>
      <c r="E1928" s="1">
        <v>4.0112093030714599E-2</v>
      </c>
    </row>
    <row r="1929" spans="1:5" x14ac:dyDescent="0.25">
      <c r="A1929" s="1" t="s">
        <v>3648</v>
      </c>
      <c r="B1929" s="1" t="s">
        <v>3649</v>
      </c>
      <c r="C1929" s="1">
        <v>53</v>
      </c>
      <c r="D1929" s="18">
        <v>7.0888365520809515E-2</v>
      </c>
      <c r="E1929" s="1">
        <v>4.0239621820739098E-2</v>
      </c>
    </row>
    <row r="1930" spans="1:5" x14ac:dyDescent="0.25">
      <c r="A1930" s="1" t="s">
        <v>3650</v>
      </c>
      <c r="B1930" s="1" t="s">
        <v>3651</v>
      </c>
      <c r="C1930" s="1">
        <v>32</v>
      </c>
      <c r="D1930" s="18">
        <v>0.11186382492659078</v>
      </c>
      <c r="E1930" s="1">
        <v>4.0263221576746597E-2</v>
      </c>
    </row>
    <row r="1931" spans="1:5" x14ac:dyDescent="0.25">
      <c r="A1931" s="1" t="s">
        <v>3652</v>
      </c>
      <c r="B1931" s="1" t="s">
        <v>3653</v>
      </c>
      <c r="C1931" s="1">
        <v>89</v>
      </c>
      <c r="D1931" s="18">
        <v>3.9287935208372184E-2</v>
      </c>
      <c r="E1931" s="1">
        <v>4.0296915443423897E-2</v>
      </c>
    </row>
    <row r="1932" spans="1:5" x14ac:dyDescent="0.25">
      <c r="A1932" s="1" t="s">
        <v>3654</v>
      </c>
      <c r="B1932" s="1" t="s">
        <v>3655</v>
      </c>
      <c r="C1932" s="1">
        <v>141</v>
      </c>
      <c r="D1932" s="18">
        <v>-4.563419991121926E-2</v>
      </c>
      <c r="E1932" s="1">
        <v>4.0375779243130003E-2</v>
      </c>
    </row>
    <row r="1933" spans="1:5" x14ac:dyDescent="0.25">
      <c r="A1933" s="1" t="s">
        <v>3656</v>
      </c>
      <c r="B1933" s="1" t="s">
        <v>3657</v>
      </c>
      <c r="C1933" s="1">
        <v>116</v>
      </c>
      <c r="D1933" s="18">
        <v>2.9211885025968231E-2</v>
      </c>
      <c r="E1933" s="1">
        <v>4.0417353228449603E-2</v>
      </c>
    </row>
    <row r="1934" spans="1:5" x14ac:dyDescent="0.25">
      <c r="A1934" s="1" t="s">
        <v>3658</v>
      </c>
      <c r="B1934" s="1" t="s">
        <v>3659</v>
      </c>
      <c r="C1934" s="1">
        <v>12</v>
      </c>
      <c r="D1934" s="18">
        <v>0.27639606348845219</v>
      </c>
      <c r="E1934" s="1">
        <v>4.0422310482212898E-2</v>
      </c>
    </row>
    <row r="1935" spans="1:5" x14ac:dyDescent="0.25">
      <c r="A1935" s="1" t="s">
        <v>3660</v>
      </c>
      <c r="B1935" s="1" t="s">
        <v>3661</v>
      </c>
      <c r="C1935" s="1">
        <v>52</v>
      </c>
      <c r="D1935" s="18">
        <v>4.2295719693730416E-2</v>
      </c>
      <c r="E1935" s="1">
        <v>4.0529630109877403E-2</v>
      </c>
    </row>
    <row r="1936" spans="1:5" x14ac:dyDescent="0.25">
      <c r="A1936" s="1" t="s">
        <v>3662</v>
      </c>
      <c r="B1936" s="1" t="s">
        <v>3663</v>
      </c>
      <c r="C1936" s="1">
        <v>111</v>
      </c>
      <c r="D1936" s="18">
        <v>2.4465093057900695E-2</v>
      </c>
      <c r="E1936" s="1">
        <v>4.0650135921357099E-2</v>
      </c>
    </row>
    <row r="1937" spans="1:5" x14ac:dyDescent="0.25">
      <c r="A1937" s="1" t="s">
        <v>3664</v>
      </c>
      <c r="B1937" s="1" t="s">
        <v>3665</v>
      </c>
      <c r="C1937" s="1">
        <v>30</v>
      </c>
      <c r="D1937" s="18">
        <v>5.9889950971102959E-2</v>
      </c>
      <c r="E1937" s="1">
        <v>4.0650268974272603E-2</v>
      </c>
    </row>
    <row r="1938" spans="1:5" x14ac:dyDescent="0.25">
      <c r="A1938" s="1" t="s">
        <v>3666</v>
      </c>
      <c r="B1938" s="1" t="s">
        <v>3667</v>
      </c>
      <c r="C1938" s="1">
        <v>20</v>
      </c>
      <c r="D1938" s="18">
        <v>0.25135254931335405</v>
      </c>
      <c r="E1938" s="1">
        <v>4.0650268974272603E-2</v>
      </c>
    </row>
    <row r="1939" spans="1:5" x14ac:dyDescent="0.25">
      <c r="A1939" s="1" t="s">
        <v>3668</v>
      </c>
      <c r="C1939" s="1">
        <v>23</v>
      </c>
      <c r="D1939" s="18">
        <v>0.22729585612842507</v>
      </c>
      <c r="E1939" s="1">
        <v>4.0650268974272603E-2</v>
      </c>
    </row>
    <row r="1940" spans="1:5" x14ac:dyDescent="0.25">
      <c r="A1940" s="1" t="s">
        <v>3669</v>
      </c>
      <c r="B1940" s="1" t="s">
        <v>3670</v>
      </c>
      <c r="C1940" s="1">
        <v>93</v>
      </c>
      <c r="D1940" s="18">
        <v>4.1427284366640713E-2</v>
      </c>
      <c r="E1940" s="1">
        <v>4.0750036870288497E-2</v>
      </c>
    </row>
    <row r="1941" spans="1:5" x14ac:dyDescent="0.25">
      <c r="A1941" s="1" t="s">
        <v>3671</v>
      </c>
      <c r="B1941" s="1" t="s">
        <v>3672</v>
      </c>
      <c r="C1941" s="1">
        <v>153</v>
      </c>
      <c r="D1941" s="18">
        <v>3.990880147592174E-2</v>
      </c>
      <c r="E1941" s="1">
        <v>4.0862954953781602E-2</v>
      </c>
    </row>
    <row r="1942" spans="1:5" x14ac:dyDescent="0.25">
      <c r="A1942" s="1" t="s">
        <v>3673</v>
      </c>
      <c r="C1942" s="1">
        <v>203</v>
      </c>
      <c r="D1942" s="18">
        <v>8.4038289468300997E-2</v>
      </c>
      <c r="E1942" s="1">
        <v>4.0998974448176399E-2</v>
      </c>
    </row>
    <row r="1943" spans="1:5" x14ac:dyDescent="0.25">
      <c r="A1943" s="1" t="s">
        <v>3674</v>
      </c>
      <c r="B1943" s="1" t="s">
        <v>3675</v>
      </c>
      <c r="C1943" s="1">
        <v>103</v>
      </c>
      <c r="D1943" s="18">
        <v>3.0462068263596168E-2</v>
      </c>
      <c r="E1943" s="1">
        <v>4.1077196753000797E-2</v>
      </c>
    </row>
    <row r="1944" spans="1:5" x14ac:dyDescent="0.25">
      <c r="A1944" s="1" t="s">
        <v>3676</v>
      </c>
      <c r="B1944" s="1" t="s">
        <v>3677</v>
      </c>
      <c r="C1944" s="1">
        <v>108</v>
      </c>
      <c r="D1944" s="18">
        <v>-3.3631465253497236E-2</v>
      </c>
      <c r="E1944" s="1">
        <v>4.1125567426296299E-2</v>
      </c>
    </row>
    <row r="1945" spans="1:5" x14ac:dyDescent="0.25">
      <c r="A1945" s="1" t="s">
        <v>3678</v>
      </c>
      <c r="B1945" s="1" t="s">
        <v>3679</v>
      </c>
      <c r="C1945" s="1">
        <v>11</v>
      </c>
      <c r="D1945" s="18">
        <v>0.23700973528988104</v>
      </c>
      <c r="E1945" s="1">
        <v>4.11737044119104E-2</v>
      </c>
    </row>
    <row r="1946" spans="1:5" x14ac:dyDescent="0.25">
      <c r="A1946" s="1" t="s">
        <v>3680</v>
      </c>
      <c r="B1946" s="1" t="s">
        <v>3681</v>
      </c>
      <c r="C1946" s="1">
        <v>5</v>
      </c>
      <c r="D1946" s="18">
        <v>0.89046681184281407</v>
      </c>
      <c r="E1946" s="1">
        <v>4.11737044119104E-2</v>
      </c>
    </row>
    <row r="1947" spans="1:5" x14ac:dyDescent="0.25">
      <c r="A1947" s="1" t="s">
        <v>3682</v>
      </c>
      <c r="B1947" s="1" t="s">
        <v>3683</v>
      </c>
      <c r="C1947" s="1">
        <v>10</v>
      </c>
      <c r="D1947" s="18">
        <v>-0.2519512313703175</v>
      </c>
      <c r="E1947" s="1">
        <v>4.11737044119104E-2</v>
      </c>
    </row>
    <row r="1948" spans="1:5" x14ac:dyDescent="0.25">
      <c r="A1948" s="1" t="s">
        <v>3684</v>
      </c>
      <c r="B1948" s="1" t="s">
        <v>3685</v>
      </c>
      <c r="C1948" s="1">
        <v>50</v>
      </c>
      <c r="D1948" s="18">
        <v>-0.13272142548657978</v>
      </c>
      <c r="E1948" s="1">
        <v>4.1406362189073898E-2</v>
      </c>
    </row>
    <row r="1949" spans="1:5" x14ac:dyDescent="0.25">
      <c r="A1949" s="1" t="s">
        <v>3686</v>
      </c>
      <c r="B1949" s="1" t="s">
        <v>3687</v>
      </c>
      <c r="C1949" s="1">
        <v>186</v>
      </c>
      <c r="D1949" s="18">
        <v>3.5300187965609318E-2</v>
      </c>
      <c r="E1949" s="1">
        <v>4.1596908928196098E-2</v>
      </c>
    </row>
    <row r="1950" spans="1:5" x14ac:dyDescent="0.25">
      <c r="A1950" s="1" t="s">
        <v>3688</v>
      </c>
      <c r="B1950" s="1" t="s">
        <v>3689</v>
      </c>
      <c r="C1950" s="1">
        <v>47</v>
      </c>
      <c r="D1950" s="18">
        <v>0.10459082197043935</v>
      </c>
      <c r="E1950" s="1">
        <v>4.1596908928196098E-2</v>
      </c>
    </row>
    <row r="1951" spans="1:5" x14ac:dyDescent="0.25">
      <c r="A1951" s="1" t="s">
        <v>3690</v>
      </c>
      <c r="B1951" s="1" t="s">
        <v>1260</v>
      </c>
      <c r="C1951" s="1">
        <v>14</v>
      </c>
      <c r="D1951" s="18">
        <v>0.15861345589837358</v>
      </c>
      <c r="E1951" s="1">
        <v>4.1596908928196098E-2</v>
      </c>
    </row>
    <row r="1952" spans="1:5" x14ac:dyDescent="0.25">
      <c r="A1952" s="1" t="s">
        <v>3691</v>
      </c>
      <c r="B1952" s="1" t="s">
        <v>3692</v>
      </c>
      <c r="C1952" s="1">
        <v>50</v>
      </c>
      <c r="D1952" s="18">
        <v>-0.21701008475739031</v>
      </c>
      <c r="E1952" s="1">
        <v>4.1596908928196098E-2</v>
      </c>
    </row>
    <row r="1953" spans="1:5" x14ac:dyDescent="0.25">
      <c r="A1953" s="1" t="s">
        <v>3693</v>
      </c>
      <c r="C1953" s="1">
        <v>48</v>
      </c>
      <c r="D1953" s="18">
        <v>0.12206834627414104</v>
      </c>
      <c r="E1953" s="1">
        <v>4.1617533980416697E-2</v>
      </c>
    </row>
    <row r="1954" spans="1:5" x14ac:dyDescent="0.25">
      <c r="A1954" s="1" t="s">
        <v>3694</v>
      </c>
      <c r="B1954" s="1" t="s">
        <v>3695</v>
      </c>
      <c r="C1954" s="1">
        <v>80</v>
      </c>
      <c r="D1954" s="18">
        <v>4.8183206268040187E-2</v>
      </c>
      <c r="E1954" s="1">
        <v>4.1620381780016397E-2</v>
      </c>
    </row>
    <row r="1955" spans="1:5" x14ac:dyDescent="0.25">
      <c r="A1955" s="1" t="s">
        <v>3696</v>
      </c>
      <c r="B1955" s="1" t="s">
        <v>3697</v>
      </c>
      <c r="C1955" s="1">
        <v>50</v>
      </c>
      <c r="D1955" s="18">
        <v>9.763694039932648E-2</v>
      </c>
      <c r="E1955" s="1">
        <v>4.1620381780016397E-2</v>
      </c>
    </row>
    <row r="1956" spans="1:5" x14ac:dyDescent="0.25">
      <c r="A1956" s="1" t="s">
        <v>3698</v>
      </c>
      <c r="B1956" s="1" t="s">
        <v>3020</v>
      </c>
      <c r="C1956" s="1">
        <v>20</v>
      </c>
      <c r="D1956" s="18">
        <v>9.0842911594586531E-2</v>
      </c>
      <c r="E1956" s="1">
        <v>4.1620381780016397E-2</v>
      </c>
    </row>
    <row r="1957" spans="1:5" x14ac:dyDescent="0.25">
      <c r="A1957" s="1" t="s">
        <v>3699</v>
      </c>
      <c r="B1957" s="1" t="s">
        <v>3700</v>
      </c>
      <c r="C1957" s="1">
        <v>83</v>
      </c>
      <c r="D1957" s="18">
        <v>2.8551582706670273E-2</v>
      </c>
      <c r="E1957" s="1">
        <v>4.16232075473916E-2</v>
      </c>
    </row>
    <row r="1958" spans="1:5" x14ac:dyDescent="0.25">
      <c r="A1958" s="1" t="s">
        <v>3701</v>
      </c>
      <c r="B1958" s="1" t="s">
        <v>3702</v>
      </c>
      <c r="C1958" s="1">
        <v>99</v>
      </c>
      <c r="D1958" s="18">
        <v>3.8558960663651942E-2</v>
      </c>
      <c r="E1958" s="1">
        <v>4.1767473201583E-2</v>
      </c>
    </row>
    <row r="1959" spans="1:5" x14ac:dyDescent="0.25">
      <c r="A1959" s="1" t="s">
        <v>3703</v>
      </c>
      <c r="B1959" s="1" t="s">
        <v>156</v>
      </c>
      <c r="C1959" s="1">
        <v>31</v>
      </c>
      <c r="D1959" s="18">
        <v>0.15208546403184056</v>
      </c>
      <c r="E1959" s="1">
        <v>4.1884503921908803E-2</v>
      </c>
    </row>
    <row r="1960" spans="1:5" x14ac:dyDescent="0.25">
      <c r="A1960" s="1" t="s">
        <v>3704</v>
      </c>
      <c r="B1960" s="1" t="s">
        <v>3705</v>
      </c>
      <c r="C1960" s="1">
        <v>88</v>
      </c>
      <c r="D1960" s="18">
        <v>7.4854478945892741E-2</v>
      </c>
      <c r="E1960" s="1">
        <v>4.1901360089165299E-2</v>
      </c>
    </row>
    <row r="1961" spans="1:5" x14ac:dyDescent="0.25">
      <c r="A1961" s="1" t="s">
        <v>3706</v>
      </c>
      <c r="B1961" s="1" t="s">
        <v>3707</v>
      </c>
      <c r="C1961" s="1">
        <v>12</v>
      </c>
      <c r="D1961" s="18">
        <v>-9.2269091602086531E-2</v>
      </c>
      <c r="E1961" s="1">
        <v>4.1901360089165299E-2</v>
      </c>
    </row>
    <row r="1962" spans="1:5" x14ac:dyDescent="0.25">
      <c r="A1962" s="1" t="s">
        <v>3708</v>
      </c>
      <c r="B1962" s="1" t="s">
        <v>3709</v>
      </c>
      <c r="C1962" s="1">
        <v>38</v>
      </c>
      <c r="D1962" s="18">
        <v>6.0561305043106403E-2</v>
      </c>
      <c r="E1962" s="1">
        <v>4.20200353594039E-2</v>
      </c>
    </row>
    <row r="1963" spans="1:5" x14ac:dyDescent="0.25">
      <c r="A1963" s="1" t="s">
        <v>3710</v>
      </c>
      <c r="B1963" s="1" t="s">
        <v>3711</v>
      </c>
      <c r="C1963" s="1">
        <v>121</v>
      </c>
      <c r="D1963" s="18">
        <v>6.4893688128944485E-2</v>
      </c>
      <c r="E1963" s="1">
        <v>4.2055272214132799E-2</v>
      </c>
    </row>
    <row r="1964" spans="1:5" x14ac:dyDescent="0.25">
      <c r="A1964" s="1" t="s">
        <v>3712</v>
      </c>
      <c r="B1964" s="1" t="s">
        <v>3713</v>
      </c>
      <c r="C1964" s="1">
        <v>211</v>
      </c>
      <c r="D1964" s="18">
        <v>3.9096032717741473E-2</v>
      </c>
      <c r="E1964" s="1">
        <v>4.2055272214132799E-2</v>
      </c>
    </row>
    <row r="1965" spans="1:5" x14ac:dyDescent="0.25">
      <c r="A1965" s="1" t="s">
        <v>3714</v>
      </c>
      <c r="B1965" s="1" t="s">
        <v>3715</v>
      </c>
      <c r="C1965" s="1">
        <v>76</v>
      </c>
      <c r="D1965" s="18">
        <v>5.3058341218306451E-2</v>
      </c>
      <c r="E1965" s="1">
        <v>4.2063864044843198E-2</v>
      </c>
    </row>
    <row r="1966" spans="1:5" x14ac:dyDescent="0.25">
      <c r="A1966" s="1" t="s">
        <v>3716</v>
      </c>
      <c r="B1966" s="1" t="s">
        <v>3717</v>
      </c>
      <c r="C1966" s="1">
        <v>168</v>
      </c>
      <c r="D1966" s="18">
        <v>-3.5983230407676287E-2</v>
      </c>
      <c r="E1966" s="1">
        <v>4.2303185773436197E-2</v>
      </c>
    </row>
    <row r="1967" spans="1:5" x14ac:dyDescent="0.25">
      <c r="A1967" s="1" t="s">
        <v>3718</v>
      </c>
      <c r="B1967" s="1" t="s">
        <v>3719</v>
      </c>
      <c r="C1967" s="1">
        <v>22</v>
      </c>
      <c r="D1967" s="18">
        <v>0.19212164745929985</v>
      </c>
      <c r="E1967" s="1">
        <v>4.2320484834244602E-2</v>
      </c>
    </row>
    <row r="1968" spans="1:5" x14ac:dyDescent="0.25">
      <c r="A1968" s="1" t="s">
        <v>3720</v>
      </c>
      <c r="B1968" s="1" t="s">
        <v>3721</v>
      </c>
      <c r="C1968" s="1">
        <v>275</v>
      </c>
      <c r="D1968" s="18">
        <v>-2.2377350929382353E-2</v>
      </c>
      <c r="E1968" s="1">
        <v>4.2347981677710998E-2</v>
      </c>
    </row>
    <row r="1969" spans="1:5" x14ac:dyDescent="0.25">
      <c r="A1969" s="1" t="s">
        <v>3722</v>
      </c>
      <c r="B1969" s="1" t="s">
        <v>1038</v>
      </c>
      <c r="C1969" s="1">
        <v>10</v>
      </c>
      <c r="D1969" s="18">
        <v>-0.38145021372063365</v>
      </c>
      <c r="E1969" s="1">
        <v>4.2347981677710998E-2</v>
      </c>
    </row>
    <row r="1970" spans="1:5" x14ac:dyDescent="0.25">
      <c r="A1970" s="1" t="s">
        <v>3723</v>
      </c>
      <c r="B1970" s="1" t="s">
        <v>3724</v>
      </c>
      <c r="C1970" s="1">
        <v>68</v>
      </c>
      <c r="D1970" s="18">
        <v>9.6980516645510204E-2</v>
      </c>
      <c r="E1970" s="1">
        <v>4.2464418482503999E-2</v>
      </c>
    </row>
    <row r="1971" spans="1:5" x14ac:dyDescent="0.25">
      <c r="A1971" s="1" t="s">
        <v>3725</v>
      </c>
      <c r="B1971" s="1" t="s">
        <v>987</v>
      </c>
      <c r="C1971" s="1">
        <v>28</v>
      </c>
      <c r="D1971" s="18">
        <v>0.19246982656214845</v>
      </c>
      <c r="E1971" s="1">
        <v>4.2582880110769501E-2</v>
      </c>
    </row>
    <row r="1972" spans="1:5" x14ac:dyDescent="0.25">
      <c r="A1972" s="1" t="s">
        <v>3726</v>
      </c>
      <c r="B1972" s="1" t="s">
        <v>186</v>
      </c>
      <c r="C1972" s="1">
        <v>49</v>
      </c>
      <c r="D1972" s="18">
        <v>0.14488072779085331</v>
      </c>
      <c r="E1972" s="1">
        <v>4.2912931042177298E-2</v>
      </c>
    </row>
    <row r="1973" spans="1:5" x14ac:dyDescent="0.25">
      <c r="A1973" s="1" t="s">
        <v>3727</v>
      </c>
      <c r="B1973" s="1" t="s">
        <v>3728</v>
      </c>
      <c r="C1973" s="1">
        <v>165</v>
      </c>
      <c r="D1973" s="18">
        <v>-2.744915596038593E-2</v>
      </c>
      <c r="E1973" s="1">
        <v>4.2934573007132298E-2</v>
      </c>
    </row>
    <row r="1974" spans="1:5" x14ac:dyDescent="0.25">
      <c r="A1974" s="1" t="s">
        <v>3729</v>
      </c>
      <c r="B1974" s="1" t="s">
        <v>3730</v>
      </c>
      <c r="C1974" s="1">
        <v>283</v>
      </c>
      <c r="D1974" s="18">
        <v>3.1542386583952302E-2</v>
      </c>
      <c r="E1974" s="1">
        <v>4.2960128108028302E-2</v>
      </c>
    </row>
    <row r="1975" spans="1:5" x14ac:dyDescent="0.25">
      <c r="A1975" s="1" t="s">
        <v>3731</v>
      </c>
      <c r="B1975" s="1" t="s">
        <v>3732</v>
      </c>
      <c r="C1975" s="1">
        <v>9</v>
      </c>
      <c r="D1975" s="18">
        <v>-0.5439616169050826</v>
      </c>
      <c r="E1975" s="1">
        <v>4.3236814191197598E-2</v>
      </c>
    </row>
    <row r="1976" spans="1:5" x14ac:dyDescent="0.25">
      <c r="A1976" s="1" t="s">
        <v>3733</v>
      </c>
      <c r="B1976" s="1" t="s">
        <v>3734</v>
      </c>
      <c r="C1976" s="1">
        <v>19</v>
      </c>
      <c r="D1976" s="18">
        <v>-0.13952706719362717</v>
      </c>
      <c r="E1976" s="1">
        <v>4.3317546974078303E-2</v>
      </c>
    </row>
    <row r="1977" spans="1:5" x14ac:dyDescent="0.25">
      <c r="A1977" s="1" t="s">
        <v>3735</v>
      </c>
      <c r="B1977" s="1" t="s">
        <v>3736</v>
      </c>
      <c r="C1977" s="1">
        <v>24</v>
      </c>
      <c r="D1977" s="18">
        <v>-0.19619368078312532</v>
      </c>
      <c r="E1977" s="1">
        <v>4.3355721372110703E-2</v>
      </c>
    </row>
    <row r="1978" spans="1:5" x14ac:dyDescent="0.25">
      <c r="A1978" s="1" t="s">
        <v>3737</v>
      </c>
      <c r="B1978" s="1" t="s">
        <v>3738</v>
      </c>
      <c r="C1978" s="1">
        <v>28</v>
      </c>
      <c r="D1978" s="18">
        <v>0.14823083400473067</v>
      </c>
      <c r="E1978" s="1">
        <v>4.3355721372110703E-2</v>
      </c>
    </row>
    <row r="1979" spans="1:5" x14ac:dyDescent="0.25">
      <c r="A1979" s="1" t="s">
        <v>3739</v>
      </c>
      <c r="B1979" s="1" t="s">
        <v>3740</v>
      </c>
      <c r="C1979" s="1">
        <v>11</v>
      </c>
      <c r="D1979" s="18">
        <v>-0.32780126577610452</v>
      </c>
      <c r="E1979" s="1">
        <v>4.3518786582496999E-2</v>
      </c>
    </row>
    <row r="1980" spans="1:5" x14ac:dyDescent="0.25">
      <c r="A1980" s="1" t="s">
        <v>3741</v>
      </c>
      <c r="C1980" s="1">
        <v>44</v>
      </c>
      <c r="D1980" s="18">
        <v>-5.5240245927946005E-2</v>
      </c>
      <c r="E1980" s="1">
        <v>4.3932682522389202E-2</v>
      </c>
    </row>
    <row r="1981" spans="1:5" x14ac:dyDescent="0.25">
      <c r="A1981" s="1" t="s">
        <v>3742</v>
      </c>
      <c r="B1981" s="1" t="s">
        <v>3743</v>
      </c>
      <c r="C1981" s="1">
        <v>46</v>
      </c>
      <c r="D1981" s="18">
        <v>9.7253579831380194E-2</v>
      </c>
      <c r="E1981" s="1">
        <v>4.41475753953956E-2</v>
      </c>
    </row>
    <row r="1982" spans="1:5" x14ac:dyDescent="0.25">
      <c r="A1982" s="1" t="s">
        <v>3744</v>
      </c>
      <c r="C1982" s="1">
        <v>55</v>
      </c>
      <c r="D1982" s="18">
        <v>-0.10743114966420578</v>
      </c>
      <c r="E1982" s="1">
        <v>4.4168953665575397E-2</v>
      </c>
    </row>
    <row r="1983" spans="1:5" x14ac:dyDescent="0.25">
      <c r="A1983" s="1" t="s">
        <v>3745</v>
      </c>
      <c r="B1983" s="1" t="s">
        <v>3746</v>
      </c>
      <c r="C1983" s="1">
        <v>136</v>
      </c>
      <c r="D1983" s="18">
        <v>5.365851663015779E-2</v>
      </c>
      <c r="E1983" s="1">
        <v>4.42134725449378E-2</v>
      </c>
    </row>
    <row r="1984" spans="1:5" x14ac:dyDescent="0.25">
      <c r="A1984" s="1" t="s">
        <v>3747</v>
      </c>
      <c r="B1984" s="1" t="s">
        <v>3748</v>
      </c>
      <c r="C1984" s="1">
        <v>103</v>
      </c>
      <c r="D1984" s="18">
        <v>2.5127755365816701E-2</v>
      </c>
      <c r="E1984" s="1">
        <v>4.4313515990851801E-2</v>
      </c>
    </row>
    <row r="1985" spans="1:5" x14ac:dyDescent="0.25">
      <c r="A1985" s="1" t="s">
        <v>3749</v>
      </c>
      <c r="B1985" s="1" t="s">
        <v>3750</v>
      </c>
      <c r="C1985" s="1">
        <v>60</v>
      </c>
      <c r="D1985" s="18">
        <v>5.8826266958182459E-2</v>
      </c>
      <c r="E1985" s="1">
        <v>4.4319931262949003E-2</v>
      </c>
    </row>
    <row r="1986" spans="1:5" x14ac:dyDescent="0.25">
      <c r="A1986" s="1" t="s">
        <v>3751</v>
      </c>
      <c r="C1986" s="1">
        <v>87</v>
      </c>
      <c r="D1986" s="18">
        <v>4.1121512314809643E-2</v>
      </c>
      <c r="E1986" s="1">
        <v>4.4363319088282401E-2</v>
      </c>
    </row>
    <row r="1987" spans="1:5" x14ac:dyDescent="0.25">
      <c r="A1987" s="1" t="s">
        <v>3752</v>
      </c>
      <c r="B1987" s="1" t="s">
        <v>625</v>
      </c>
      <c r="C1987" s="1">
        <v>34</v>
      </c>
      <c r="D1987" s="18">
        <v>-0.1359137191549056</v>
      </c>
      <c r="E1987" s="1">
        <v>4.4363319088282401E-2</v>
      </c>
    </row>
    <row r="1988" spans="1:5" x14ac:dyDescent="0.25">
      <c r="A1988" s="1" t="s">
        <v>3753</v>
      </c>
      <c r="B1988" s="1" t="s">
        <v>3754</v>
      </c>
      <c r="C1988" s="1">
        <v>224</v>
      </c>
      <c r="D1988" s="18">
        <v>3.6442637528784447E-2</v>
      </c>
      <c r="E1988" s="1">
        <v>4.4450945807433799E-2</v>
      </c>
    </row>
    <row r="1989" spans="1:5" x14ac:dyDescent="0.25">
      <c r="A1989" s="1" t="s">
        <v>3755</v>
      </c>
      <c r="B1989" s="1" t="s">
        <v>3756</v>
      </c>
      <c r="C1989" s="1">
        <v>108</v>
      </c>
      <c r="D1989" s="18">
        <v>3.2150551283526424E-2</v>
      </c>
      <c r="E1989" s="1">
        <v>4.4476754945472999E-2</v>
      </c>
    </row>
    <row r="1990" spans="1:5" x14ac:dyDescent="0.25">
      <c r="A1990" s="1" t="s">
        <v>3757</v>
      </c>
      <c r="B1990" s="1" t="s">
        <v>186</v>
      </c>
      <c r="C1990" s="1">
        <v>182</v>
      </c>
      <c r="D1990" s="18">
        <v>7.9088734734575797E-2</v>
      </c>
      <c r="E1990" s="1">
        <v>4.4529751804381699E-2</v>
      </c>
    </row>
    <row r="1991" spans="1:5" x14ac:dyDescent="0.25">
      <c r="A1991" s="1" t="s">
        <v>3758</v>
      </c>
      <c r="B1991" s="1" t="s">
        <v>2588</v>
      </c>
      <c r="C1991" s="1">
        <v>78</v>
      </c>
      <c r="D1991" s="18">
        <v>-6.2744490592490321E-2</v>
      </c>
      <c r="E1991" s="1">
        <v>4.4643052711884103E-2</v>
      </c>
    </row>
    <row r="1992" spans="1:5" x14ac:dyDescent="0.25">
      <c r="A1992" s="1" t="s">
        <v>3759</v>
      </c>
      <c r="C1992" s="1">
        <v>91</v>
      </c>
      <c r="D1992" s="18">
        <v>5.1922382964501565E-2</v>
      </c>
      <c r="E1992" s="1">
        <v>4.4674290489547297E-2</v>
      </c>
    </row>
    <row r="1993" spans="1:5" x14ac:dyDescent="0.25">
      <c r="A1993" s="1" t="s">
        <v>3760</v>
      </c>
      <c r="B1993" s="1" t="s">
        <v>3761</v>
      </c>
      <c r="C1993" s="1">
        <v>379</v>
      </c>
      <c r="D1993" s="18">
        <v>1.8217347053421078E-2</v>
      </c>
      <c r="E1993" s="1">
        <v>4.4674290489547297E-2</v>
      </c>
    </row>
    <row r="1994" spans="1:5" x14ac:dyDescent="0.25">
      <c r="A1994" s="1" t="s">
        <v>3762</v>
      </c>
      <c r="B1994" s="1" t="s">
        <v>3763</v>
      </c>
      <c r="C1994" s="1">
        <v>66</v>
      </c>
      <c r="D1994" s="18">
        <v>4.5548572676396434E-2</v>
      </c>
      <c r="E1994" s="1">
        <v>4.4691894891840701E-2</v>
      </c>
    </row>
    <row r="1995" spans="1:5" x14ac:dyDescent="0.25">
      <c r="A1995" s="1" t="s">
        <v>3764</v>
      </c>
      <c r="B1995" s="1" t="s">
        <v>3765</v>
      </c>
      <c r="C1995" s="1">
        <v>111</v>
      </c>
      <c r="D1995" s="18">
        <v>4.7611202215224739E-2</v>
      </c>
      <c r="E1995" s="1">
        <v>4.4726471470973903E-2</v>
      </c>
    </row>
    <row r="1996" spans="1:5" x14ac:dyDescent="0.25">
      <c r="A1996" s="1" t="s">
        <v>3766</v>
      </c>
      <c r="B1996" s="1" t="s">
        <v>3767</v>
      </c>
      <c r="C1996" s="1">
        <v>5</v>
      </c>
      <c r="D1996" s="18">
        <v>-0.75625250448101788</v>
      </c>
      <c r="E1996" s="1">
        <v>4.4745659092234803E-2</v>
      </c>
    </row>
    <row r="1997" spans="1:5" x14ac:dyDescent="0.25">
      <c r="A1997" s="1" t="s">
        <v>3768</v>
      </c>
      <c r="B1997" s="1" t="s">
        <v>3769</v>
      </c>
      <c r="C1997" s="1">
        <v>154</v>
      </c>
      <c r="D1997" s="18">
        <v>2.4576209228266796E-2</v>
      </c>
      <c r="E1997" s="1">
        <v>4.4745659092234803E-2</v>
      </c>
    </row>
    <row r="1998" spans="1:5" x14ac:dyDescent="0.25">
      <c r="A1998" s="1" t="s">
        <v>3770</v>
      </c>
      <c r="B1998" s="1" t="s">
        <v>3771</v>
      </c>
      <c r="C1998" s="1">
        <v>75</v>
      </c>
      <c r="D1998" s="18">
        <v>4.9426968209123706E-2</v>
      </c>
      <c r="E1998" s="1">
        <v>4.4745659092234803E-2</v>
      </c>
    </row>
    <row r="1999" spans="1:5" x14ac:dyDescent="0.25">
      <c r="A1999" s="1" t="s">
        <v>3772</v>
      </c>
      <c r="B1999" s="1" t="s">
        <v>3773</v>
      </c>
      <c r="C1999" s="1">
        <v>92</v>
      </c>
      <c r="D1999" s="18">
        <v>5.3306778924460257E-2</v>
      </c>
      <c r="E1999" s="1">
        <v>4.48145822208771E-2</v>
      </c>
    </row>
    <row r="2000" spans="1:5" x14ac:dyDescent="0.25">
      <c r="A2000" s="1" t="s">
        <v>3774</v>
      </c>
      <c r="B2000" s="1" t="s">
        <v>3775</v>
      </c>
      <c r="C2000" s="1">
        <v>55</v>
      </c>
      <c r="D2000" s="18">
        <v>7.1281967744338093E-2</v>
      </c>
      <c r="E2000" s="1">
        <v>4.4827698505401602E-2</v>
      </c>
    </row>
    <row r="2001" spans="1:5" x14ac:dyDescent="0.25">
      <c r="A2001" s="1" t="s">
        <v>3776</v>
      </c>
      <c r="B2001" s="1" t="s">
        <v>3777</v>
      </c>
      <c r="C2001" s="1">
        <v>32</v>
      </c>
      <c r="D2001" s="18">
        <v>0.20062311536606958</v>
      </c>
      <c r="E2001" s="1">
        <v>4.48316239345041E-2</v>
      </c>
    </row>
    <row r="2002" spans="1:5" x14ac:dyDescent="0.25">
      <c r="A2002" s="1" t="s">
        <v>3778</v>
      </c>
      <c r="C2002" s="1">
        <v>195</v>
      </c>
      <c r="D2002" s="18">
        <v>4.9031808413861518E-2</v>
      </c>
      <c r="E2002" s="1">
        <v>4.4866534711770101E-2</v>
      </c>
    </row>
    <row r="2003" spans="1:5" x14ac:dyDescent="0.25">
      <c r="A2003" s="1" t="s">
        <v>3779</v>
      </c>
      <c r="B2003" s="1" t="s">
        <v>3780</v>
      </c>
      <c r="C2003" s="1">
        <v>27</v>
      </c>
      <c r="D2003" s="18">
        <v>0.10251899241987059</v>
      </c>
      <c r="E2003" s="1">
        <v>4.4917897943476399E-2</v>
      </c>
    </row>
    <row r="2004" spans="1:5" x14ac:dyDescent="0.25">
      <c r="A2004" s="1" t="s">
        <v>3781</v>
      </c>
      <c r="C2004" s="1">
        <v>84</v>
      </c>
      <c r="D2004" s="18">
        <v>-0.10145644945310192</v>
      </c>
      <c r="E2004" s="1">
        <v>4.4946829538592303E-2</v>
      </c>
    </row>
    <row r="2005" spans="1:5" x14ac:dyDescent="0.25">
      <c r="A2005" s="1" t="s">
        <v>3782</v>
      </c>
      <c r="B2005" s="1" t="s">
        <v>3783</v>
      </c>
      <c r="C2005" s="1">
        <v>76</v>
      </c>
      <c r="D2005" s="18">
        <v>4.4686779337974478E-2</v>
      </c>
      <c r="E2005" s="1">
        <v>4.5227363326063801E-2</v>
      </c>
    </row>
    <row r="2006" spans="1:5" x14ac:dyDescent="0.25">
      <c r="A2006" s="1" t="s">
        <v>3784</v>
      </c>
      <c r="C2006" s="1">
        <v>44</v>
      </c>
      <c r="D2006" s="18">
        <v>0.16315526860617571</v>
      </c>
      <c r="E2006" s="1">
        <v>4.5243465725860098E-2</v>
      </c>
    </row>
    <row r="2007" spans="1:5" x14ac:dyDescent="0.25">
      <c r="A2007" s="1" t="s">
        <v>3785</v>
      </c>
      <c r="B2007" s="1" t="s">
        <v>3786</v>
      </c>
      <c r="C2007" s="1">
        <v>63</v>
      </c>
      <c r="D2007" s="18">
        <v>-3.8381186139086511E-2</v>
      </c>
      <c r="E2007" s="1">
        <v>4.5261907517555502E-2</v>
      </c>
    </row>
    <row r="2008" spans="1:5" x14ac:dyDescent="0.25">
      <c r="A2008" s="1" t="s">
        <v>3787</v>
      </c>
      <c r="B2008" s="1" t="s">
        <v>3788</v>
      </c>
      <c r="C2008" s="1">
        <v>7</v>
      </c>
      <c r="D2008" s="18">
        <v>-0.59454861242946022</v>
      </c>
      <c r="E2008" s="1">
        <v>4.5657273428292497E-2</v>
      </c>
    </row>
    <row r="2009" spans="1:5" x14ac:dyDescent="0.25">
      <c r="A2009" s="1" t="s">
        <v>3789</v>
      </c>
      <c r="B2009" s="1" t="s">
        <v>3790</v>
      </c>
      <c r="C2009" s="1">
        <v>33</v>
      </c>
      <c r="D2009" s="18">
        <v>-0.26192896046588793</v>
      </c>
      <c r="E2009" s="1">
        <v>4.5734362564299497E-2</v>
      </c>
    </row>
    <row r="2010" spans="1:5" x14ac:dyDescent="0.25">
      <c r="A2010" s="1" t="s">
        <v>3791</v>
      </c>
      <c r="B2010" s="1" t="s">
        <v>3792</v>
      </c>
      <c r="C2010" s="1">
        <v>271</v>
      </c>
      <c r="D2010" s="18">
        <v>2.1211062847731971E-2</v>
      </c>
      <c r="E2010" s="1">
        <v>4.58259534789556E-2</v>
      </c>
    </row>
    <row r="2011" spans="1:5" x14ac:dyDescent="0.25">
      <c r="A2011" s="1" t="s">
        <v>3793</v>
      </c>
      <c r="B2011" s="1" t="s">
        <v>3794</v>
      </c>
      <c r="C2011" s="1">
        <v>51</v>
      </c>
      <c r="D2011" s="18">
        <v>7.2131094854976097E-2</v>
      </c>
      <c r="E2011" s="1">
        <v>4.58259534789556E-2</v>
      </c>
    </row>
    <row r="2012" spans="1:5" x14ac:dyDescent="0.25">
      <c r="A2012" s="1" t="s">
        <v>3795</v>
      </c>
      <c r="B2012" s="1" t="s">
        <v>3796</v>
      </c>
      <c r="C2012" s="1">
        <v>12</v>
      </c>
      <c r="D2012" s="18">
        <v>0.41779001861734505</v>
      </c>
      <c r="E2012" s="1">
        <v>4.58259534789556E-2</v>
      </c>
    </row>
    <row r="2013" spans="1:5" x14ac:dyDescent="0.25">
      <c r="A2013" s="1" t="s">
        <v>3797</v>
      </c>
      <c r="B2013" s="1" t="s">
        <v>3798</v>
      </c>
      <c r="C2013" s="1">
        <v>25</v>
      </c>
      <c r="D2013" s="18">
        <v>-5.9764203490149888E-2</v>
      </c>
      <c r="E2013" s="1">
        <v>4.5874158232867397E-2</v>
      </c>
    </row>
    <row r="2014" spans="1:5" x14ac:dyDescent="0.25">
      <c r="A2014" s="1" t="s">
        <v>3799</v>
      </c>
      <c r="B2014" s="1" t="s">
        <v>3800</v>
      </c>
      <c r="C2014" s="1">
        <v>21</v>
      </c>
      <c r="D2014" s="18">
        <v>0.13139323162901978</v>
      </c>
      <c r="E2014" s="1">
        <v>4.5874158232867397E-2</v>
      </c>
    </row>
    <row r="2015" spans="1:5" x14ac:dyDescent="0.25">
      <c r="A2015" s="1" t="s">
        <v>3801</v>
      </c>
      <c r="B2015" s="1" t="s">
        <v>3802</v>
      </c>
      <c r="C2015" s="1">
        <v>92</v>
      </c>
      <c r="D2015" s="18">
        <v>3.1180554869063629E-2</v>
      </c>
      <c r="E2015" s="1">
        <v>4.5959419129687699E-2</v>
      </c>
    </row>
    <row r="2016" spans="1:5" x14ac:dyDescent="0.25">
      <c r="A2016" s="1" t="s">
        <v>3803</v>
      </c>
      <c r="B2016" s="1" t="s">
        <v>3804</v>
      </c>
      <c r="C2016" s="1">
        <v>72</v>
      </c>
      <c r="D2016" s="18">
        <v>4.675727180249583E-2</v>
      </c>
      <c r="E2016" s="1">
        <v>4.5959419129687699E-2</v>
      </c>
    </row>
    <row r="2017" spans="1:5" x14ac:dyDescent="0.25">
      <c r="A2017" s="1" t="s">
        <v>3805</v>
      </c>
      <c r="B2017" s="1" t="s">
        <v>3806</v>
      </c>
      <c r="C2017" s="1">
        <v>62</v>
      </c>
      <c r="D2017" s="18">
        <v>-4.0228671498258414E-2</v>
      </c>
      <c r="E2017" s="1">
        <v>4.5964463670188402E-2</v>
      </c>
    </row>
    <row r="2018" spans="1:5" x14ac:dyDescent="0.25">
      <c r="A2018" s="1" t="s">
        <v>3807</v>
      </c>
      <c r="B2018" s="1" t="s">
        <v>3808</v>
      </c>
      <c r="C2018" s="1">
        <v>68</v>
      </c>
      <c r="D2018" s="18">
        <v>0.11742458269652435</v>
      </c>
      <c r="E2018" s="1">
        <v>4.6114048624664401E-2</v>
      </c>
    </row>
    <row r="2019" spans="1:5" x14ac:dyDescent="0.25">
      <c r="A2019" s="1" t="s">
        <v>3809</v>
      </c>
      <c r="B2019" s="1" t="s">
        <v>3810</v>
      </c>
      <c r="C2019" s="1">
        <v>42</v>
      </c>
      <c r="D2019" s="18">
        <v>0.21532906020816692</v>
      </c>
      <c r="E2019" s="1">
        <v>4.6114048624664401E-2</v>
      </c>
    </row>
    <row r="2020" spans="1:5" x14ac:dyDescent="0.25">
      <c r="A2020" s="1" t="s">
        <v>3811</v>
      </c>
      <c r="B2020" s="1" t="s">
        <v>3812</v>
      </c>
      <c r="C2020" s="1">
        <v>32</v>
      </c>
      <c r="D2020" s="18">
        <v>6.398901365503773E-2</v>
      </c>
      <c r="E2020" s="1">
        <v>4.6157788088435299E-2</v>
      </c>
    </row>
    <row r="2021" spans="1:5" x14ac:dyDescent="0.25">
      <c r="A2021" s="1" t="s">
        <v>3813</v>
      </c>
      <c r="B2021" s="1" t="s">
        <v>2835</v>
      </c>
      <c r="C2021" s="1">
        <v>139</v>
      </c>
      <c r="D2021" s="18">
        <v>2.6607546743227149E-2</v>
      </c>
      <c r="E2021" s="1">
        <v>4.6413579728324501E-2</v>
      </c>
    </row>
    <row r="2022" spans="1:5" x14ac:dyDescent="0.25">
      <c r="A2022" s="1" t="s">
        <v>3814</v>
      </c>
      <c r="B2022" s="1" t="s">
        <v>3815</v>
      </c>
      <c r="C2022" s="1">
        <v>133</v>
      </c>
      <c r="D2022" s="18">
        <v>2.0537111634152828E-2</v>
      </c>
      <c r="E2022" s="1">
        <v>4.6516421650583999E-2</v>
      </c>
    </row>
    <row r="2023" spans="1:5" x14ac:dyDescent="0.25">
      <c r="A2023" s="1" t="s">
        <v>3816</v>
      </c>
      <c r="B2023" s="1" t="s">
        <v>108</v>
      </c>
      <c r="C2023" s="1">
        <v>34</v>
      </c>
      <c r="D2023" s="18">
        <v>8.4880774578137794E-2</v>
      </c>
      <c r="E2023" s="1">
        <v>4.6680213277242602E-2</v>
      </c>
    </row>
    <row r="2024" spans="1:5" x14ac:dyDescent="0.25">
      <c r="A2024" s="1" t="s">
        <v>3817</v>
      </c>
      <c r="B2024" s="1" t="s">
        <v>3818</v>
      </c>
      <c r="C2024" s="1">
        <v>45</v>
      </c>
      <c r="D2024" s="18">
        <v>5.5680253659621703E-2</v>
      </c>
      <c r="E2024" s="1">
        <v>4.6735520911140298E-2</v>
      </c>
    </row>
    <row r="2025" spans="1:5" x14ac:dyDescent="0.25">
      <c r="A2025" s="1" t="s">
        <v>3819</v>
      </c>
      <c r="B2025" s="1" t="s">
        <v>3820</v>
      </c>
      <c r="C2025" s="1">
        <v>106</v>
      </c>
      <c r="D2025" s="18">
        <v>3.0832559509113157E-2</v>
      </c>
      <c r="E2025" s="1">
        <v>4.6822745132081997E-2</v>
      </c>
    </row>
    <row r="2026" spans="1:5" x14ac:dyDescent="0.25">
      <c r="A2026" s="1" t="s">
        <v>3821</v>
      </c>
      <c r="B2026" s="1" t="s">
        <v>3822</v>
      </c>
      <c r="C2026" s="1">
        <v>5</v>
      </c>
      <c r="D2026" s="18">
        <v>0.91222971174990619</v>
      </c>
      <c r="E2026" s="1">
        <v>4.6822745132081997E-2</v>
      </c>
    </row>
    <row r="2027" spans="1:5" x14ac:dyDescent="0.25">
      <c r="A2027" s="1" t="s">
        <v>3823</v>
      </c>
      <c r="B2027" s="1" t="s">
        <v>3824</v>
      </c>
      <c r="C2027" s="1">
        <v>252</v>
      </c>
      <c r="D2027" s="18">
        <v>-1.490078034598198E-2</v>
      </c>
      <c r="E2027" s="1">
        <v>4.6822745132081997E-2</v>
      </c>
    </row>
    <row r="2028" spans="1:5" x14ac:dyDescent="0.25">
      <c r="A2028" s="1" t="s">
        <v>3825</v>
      </c>
      <c r="B2028" s="1" t="s">
        <v>3826</v>
      </c>
      <c r="C2028" s="1">
        <v>21</v>
      </c>
      <c r="D2028" s="18">
        <v>-0.17193069074268461</v>
      </c>
      <c r="E2028" s="1">
        <v>4.6839095469186E-2</v>
      </c>
    </row>
    <row r="2029" spans="1:5" x14ac:dyDescent="0.25">
      <c r="A2029" s="1" t="s">
        <v>3827</v>
      </c>
      <c r="B2029" s="1" t="s">
        <v>3828</v>
      </c>
      <c r="C2029" s="1">
        <v>344</v>
      </c>
      <c r="D2029" s="18">
        <v>5.1320907090759656E-2</v>
      </c>
      <c r="E2029" s="1">
        <v>4.6839744192701899E-2</v>
      </c>
    </row>
    <row r="2030" spans="1:5" x14ac:dyDescent="0.25">
      <c r="A2030" s="1" t="s">
        <v>3829</v>
      </c>
      <c r="B2030" s="1" t="s">
        <v>3830</v>
      </c>
      <c r="C2030" s="1">
        <v>13</v>
      </c>
      <c r="D2030" s="18">
        <v>0.44152148883078568</v>
      </c>
      <c r="E2030" s="1">
        <v>4.6898198848730199E-2</v>
      </c>
    </row>
    <row r="2031" spans="1:5" x14ac:dyDescent="0.25">
      <c r="A2031" s="1" t="s">
        <v>3831</v>
      </c>
      <c r="B2031" s="1" t="s">
        <v>3176</v>
      </c>
      <c r="C2031" s="1">
        <v>864</v>
      </c>
      <c r="D2031" s="18">
        <v>3.1888891010665728E-2</v>
      </c>
      <c r="E2031" s="1">
        <v>4.7125952562422899E-2</v>
      </c>
    </row>
    <row r="2032" spans="1:5" x14ac:dyDescent="0.25">
      <c r="A2032" s="1" t="s">
        <v>3832</v>
      </c>
      <c r="B2032" s="1" t="s">
        <v>3833</v>
      </c>
      <c r="C2032" s="1">
        <v>44</v>
      </c>
      <c r="D2032" s="18">
        <v>7.6472951008599771E-2</v>
      </c>
      <c r="E2032" s="1">
        <v>4.7279275665378102E-2</v>
      </c>
    </row>
    <row r="2033" spans="1:5" x14ac:dyDescent="0.25">
      <c r="A2033" s="1" t="s">
        <v>3834</v>
      </c>
      <c r="B2033" s="1" t="s">
        <v>3835</v>
      </c>
      <c r="C2033" s="1">
        <v>44</v>
      </c>
      <c r="D2033" s="18">
        <v>4.9847293281166723E-2</v>
      </c>
      <c r="E2033" s="1">
        <v>4.7294607571171203E-2</v>
      </c>
    </row>
    <row r="2034" spans="1:5" x14ac:dyDescent="0.25">
      <c r="A2034" s="1" t="s">
        <v>3836</v>
      </c>
      <c r="B2034" s="1" t="s">
        <v>3837</v>
      </c>
      <c r="C2034" s="1">
        <v>62</v>
      </c>
      <c r="D2034" s="18">
        <v>-2.5606384227500327E-2</v>
      </c>
      <c r="E2034" s="1">
        <v>4.7325169139737097E-2</v>
      </c>
    </row>
    <row r="2035" spans="1:5" x14ac:dyDescent="0.25">
      <c r="A2035" s="1" t="s">
        <v>3838</v>
      </c>
      <c r="B2035" s="1" t="s">
        <v>3839</v>
      </c>
      <c r="C2035" s="1">
        <v>48</v>
      </c>
      <c r="D2035" s="18">
        <v>5.0881805240326462E-2</v>
      </c>
      <c r="E2035" s="1">
        <v>4.7398046414193297E-2</v>
      </c>
    </row>
    <row r="2036" spans="1:5" x14ac:dyDescent="0.25">
      <c r="A2036" s="1" t="s">
        <v>3840</v>
      </c>
      <c r="B2036" s="1" t="s">
        <v>3841</v>
      </c>
      <c r="C2036" s="1">
        <v>72</v>
      </c>
      <c r="D2036" s="18">
        <v>5.9456429812092607E-2</v>
      </c>
      <c r="E2036" s="1">
        <v>4.74027602048777E-2</v>
      </c>
    </row>
    <row r="2037" spans="1:5" x14ac:dyDescent="0.25">
      <c r="A2037" s="1" t="s">
        <v>3842</v>
      </c>
      <c r="B2037" s="1" t="s">
        <v>887</v>
      </c>
      <c r="C2037" s="1">
        <v>46</v>
      </c>
      <c r="D2037" s="18">
        <v>8.5937137007114486E-2</v>
      </c>
      <c r="E2037" s="1">
        <v>4.74027602048777E-2</v>
      </c>
    </row>
    <row r="2038" spans="1:5" x14ac:dyDescent="0.25">
      <c r="A2038" s="1" t="s">
        <v>3843</v>
      </c>
      <c r="B2038" s="1" t="s">
        <v>3844</v>
      </c>
      <c r="C2038" s="1">
        <v>539</v>
      </c>
      <c r="D2038" s="18">
        <v>9.4441770947499872E-3</v>
      </c>
      <c r="E2038" s="1">
        <v>4.7581864299985697E-2</v>
      </c>
    </row>
    <row r="2039" spans="1:5" x14ac:dyDescent="0.25">
      <c r="A2039" s="1" t="s">
        <v>3845</v>
      </c>
      <c r="B2039" s="1" t="s">
        <v>3846</v>
      </c>
      <c r="C2039" s="1">
        <v>93</v>
      </c>
      <c r="D2039" s="18">
        <v>4.6029782616835289E-2</v>
      </c>
      <c r="E2039" s="1">
        <v>4.7581864299985697E-2</v>
      </c>
    </row>
    <row r="2040" spans="1:5" x14ac:dyDescent="0.25">
      <c r="A2040" s="1" t="s">
        <v>3847</v>
      </c>
      <c r="B2040" s="1" t="s">
        <v>172</v>
      </c>
      <c r="C2040" s="1">
        <v>41</v>
      </c>
      <c r="D2040" s="18">
        <v>4.8219436350252061E-2</v>
      </c>
      <c r="E2040" s="1">
        <v>4.7586894988726897E-2</v>
      </c>
    </row>
    <row r="2041" spans="1:5" x14ac:dyDescent="0.25">
      <c r="A2041" s="1" t="s">
        <v>3848</v>
      </c>
      <c r="C2041" s="1">
        <v>169</v>
      </c>
      <c r="D2041" s="18">
        <v>6.2841691547098816E-2</v>
      </c>
      <c r="E2041" s="1">
        <v>4.7586894988726897E-2</v>
      </c>
    </row>
    <row r="2042" spans="1:5" x14ac:dyDescent="0.25">
      <c r="A2042" s="1" t="s">
        <v>3849</v>
      </c>
      <c r="B2042" s="1" t="s">
        <v>3850</v>
      </c>
      <c r="C2042" s="1">
        <v>120</v>
      </c>
      <c r="D2042" s="18">
        <v>4.9366337698208501E-2</v>
      </c>
      <c r="E2042" s="1">
        <v>4.7586894988726897E-2</v>
      </c>
    </row>
    <row r="2043" spans="1:5" x14ac:dyDescent="0.25">
      <c r="A2043" s="1" t="s">
        <v>3851</v>
      </c>
      <c r="B2043" s="1" t="s">
        <v>3852</v>
      </c>
      <c r="C2043" s="1">
        <v>203</v>
      </c>
      <c r="D2043" s="18">
        <v>3.1744300609646753E-2</v>
      </c>
      <c r="E2043" s="1">
        <v>4.7604594875077601E-2</v>
      </c>
    </row>
    <row r="2044" spans="1:5" x14ac:dyDescent="0.25">
      <c r="A2044" s="1" t="s">
        <v>3853</v>
      </c>
      <c r="B2044" s="1" t="s">
        <v>3854</v>
      </c>
      <c r="C2044" s="1">
        <v>105</v>
      </c>
      <c r="D2044" s="18">
        <v>4.7554454302325862E-2</v>
      </c>
      <c r="E2044" s="1">
        <v>4.7719786982703398E-2</v>
      </c>
    </row>
    <row r="2045" spans="1:5" x14ac:dyDescent="0.25">
      <c r="A2045" s="1" t="s">
        <v>3855</v>
      </c>
      <c r="C2045" s="1">
        <v>55</v>
      </c>
      <c r="D2045" s="18">
        <v>8.812566205347637E-2</v>
      </c>
      <c r="E2045" s="1">
        <v>4.7719786982703398E-2</v>
      </c>
    </row>
    <row r="2046" spans="1:5" x14ac:dyDescent="0.25">
      <c r="A2046" s="1" t="s">
        <v>3856</v>
      </c>
      <c r="B2046" s="1" t="s">
        <v>3857</v>
      </c>
      <c r="C2046" s="1">
        <v>92</v>
      </c>
      <c r="D2046" s="18">
        <v>7.0862569904489067E-2</v>
      </c>
      <c r="E2046" s="1">
        <v>4.7803874901319203E-2</v>
      </c>
    </row>
    <row r="2047" spans="1:5" x14ac:dyDescent="0.25">
      <c r="A2047" s="1" t="s">
        <v>3858</v>
      </c>
      <c r="B2047" s="1" t="s">
        <v>3859</v>
      </c>
      <c r="C2047" s="1">
        <v>16</v>
      </c>
      <c r="D2047" s="18">
        <v>8.2774163052576608E-2</v>
      </c>
      <c r="E2047" s="1">
        <v>4.7890340772217398E-2</v>
      </c>
    </row>
    <row r="2048" spans="1:5" x14ac:dyDescent="0.25">
      <c r="A2048" s="1" t="s">
        <v>3860</v>
      </c>
      <c r="B2048" s="1" t="s">
        <v>3861</v>
      </c>
      <c r="C2048" s="1">
        <v>34</v>
      </c>
      <c r="D2048" s="18">
        <v>3.6992953052130517E-2</v>
      </c>
      <c r="E2048" s="1">
        <v>4.7890340772217398E-2</v>
      </c>
    </row>
    <row r="2049" spans="1:5" x14ac:dyDescent="0.25">
      <c r="A2049" s="1" t="s">
        <v>3862</v>
      </c>
      <c r="B2049" s="1" t="s">
        <v>3863</v>
      </c>
      <c r="C2049" s="1">
        <v>85</v>
      </c>
      <c r="D2049" s="18">
        <v>4.1191487711967067E-2</v>
      </c>
      <c r="E2049" s="1">
        <v>4.7890340772217398E-2</v>
      </c>
    </row>
    <row r="2050" spans="1:5" x14ac:dyDescent="0.25">
      <c r="A2050" s="1" t="s">
        <v>3864</v>
      </c>
      <c r="B2050" s="1" t="s">
        <v>3865</v>
      </c>
      <c r="C2050" s="1">
        <v>161</v>
      </c>
      <c r="D2050" s="18">
        <v>-2.0279794140498738E-2</v>
      </c>
      <c r="E2050" s="1">
        <v>4.7893090704260399E-2</v>
      </c>
    </row>
    <row r="2051" spans="1:5" x14ac:dyDescent="0.25">
      <c r="A2051" s="1" t="s">
        <v>3866</v>
      </c>
      <c r="B2051" s="1" t="s">
        <v>3867</v>
      </c>
      <c r="C2051" s="1">
        <v>225</v>
      </c>
      <c r="D2051" s="18">
        <v>2.3252533622811159E-2</v>
      </c>
      <c r="E2051" s="1">
        <v>4.7893090704260399E-2</v>
      </c>
    </row>
    <row r="2052" spans="1:5" x14ac:dyDescent="0.25">
      <c r="A2052" s="1" t="s">
        <v>3868</v>
      </c>
      <c r="B2052" s="1" t="s">
        <v>3869</v>
      </c>
      <c r="C2052" s="1">
        <v>209</v>
      </c>
      <c r="D2052" s="18">
        <v>2.3953770398178423E-2</v>
      </c>
      <c r="E2052" s="1">
        <v>4.7987873335310002E-2</v>
      </c>
    </row>
    <row r="2053" spans="1:5" x14ac:dyDescent="0.25">
      <c r="A2053" s="1" t="s">
        <v>3870</v>
      </c>
      <c r="C2053" s="1">
        <v>9</v>
      </c>
      <c r="D2053" s="18">
        <v>0.21209751544804825</v>
      </c>
      <c r="E2053" s="1">
        <v>4.8145405896283799E-2</v>
      </c>
    </row>
    <row r="2054" spans="1:5" x14ac:dyDescent="0.25">
      <c r="A2054" s="1" t="s">
        <v>3871</v>
      </c>
      <c r="B2054" s="1" t="s">
        <v>3681</v>
      </c>
      <c r="C2054" s="1">
        <v>126</v>
      </c>
      <c r="D2054" s="18">
        <v>6.3473656345173074E-2</v>
      </c>
      <c r="E2054" s="1">
        <v>4.8145405896283799E-2</v>
      </c>
    </row>
    <row r="2055" spans="1:5" x14ac:dyDescent="0.25">
      <c r="A2055" s="1" t="s">
        <v>3872</v>
      </c>
      <c r="B2055" s="1" t="s">
        <v>3873</v>
      </c>
      <c r="C2055" s="1">
        <v>34</v>
      </c>
      <c r="D2055" s="18">
        <v>5.8366071535243903E-2</v>
      </c>
      <c r="E2055" s="1">
        <v>4.8157089456715499E-2</v>
      </c>
    </row>
    <row r="2056" spans="1:5" x14ac:dyDescent="0.25">
      <c r="A2056" s="1" t="s">
        <v>3874</v>
      </c>
      <c r="B2056" s="1" t="s">
        <v>1032</v>
      </c>
      <c r="C2056" s="1">
        <v>8</v>
      </c>
      <c r="D2056" s="18">
        <v>-0.37445011225570923</v>
      </c>
      <c r="E2056" s="1">
        <v>4.8157089456715499E-2</v>
      </c>
    </row>
    <row r="2057" spans="1:5" x14ac:dyDescent="0.25">
      <c r="A2057" s="1" t="s">
        <v>3875</v>
      </c>
      <c r="B2057" s="1" t="s">
        <v>3876</v>
      </c>
      <c r="C2057" s="1">
        <v>14</v>
      </c>
      <c r="D2057" s="18">
        <v>-0.16230961630112986</v>
      </c>
      <c r="E2057" s="1">
        <v>4.8277213294031403E-2</v>
      </c>
    </row>
    <row r="2058" spans="1:5" x14ac:dyDescent="0.25">
      <c r="A2058" s="1" t="s">
        <v>3877</v>
      </c>
      <c r="B2058" s="1" t="s">
        <v>3878</v>
      </c>
      <c r="C2058" s="1">
        <v>231</v>
      </c>
      <c r="D2058" s="18">
        <v>2.9396751980746382E-2</v>
      </c>
      <c r="E2058" s="1">
        <v>4.8404225325951698E-2</v>
      </c>
    </row>
    <row r="2059" spans="1:5" x14ac:dyDescent="0.25">
      <c r="A2059" s="1" t="s">
        <v>3879</v>
      </c>
      <c r="B2059" s="1" t="s">
        <v>3880</v>
      </c>
      <c r="C2059" s="1">
        <v>39</v>
      </c>
      <c r="D2059" s="18">
        <v>0.10141639166436978</v>
      </c>
      <c r="E2059" s="1">
        <v>4.8515698541506197E-2</v>
      </c>
    </row>
    <row r="2060" spans="1:5" x14ac:dyDescent="0.25">
      <c r="A2060" s="1" t="s">
        <v>3881</v>
      </c>
      <c r="B2060" s="1" t="s">
        <v>3882</v>
      </c>
      <c r="C2060" s="1">
        <v>164</v>
      </c>
      <c r="D2060" s="18">
        <v>-3.4174950913725771E-2</v>
      </c>
      <c r="E2060" s="1">
        <v>4.8556894351062203E-2</v>
      </c>
    </row>
    <row r="2061" spans="1:5" x14ac:dyDescent="0.25">
      <c r="A2061" s="1" t="s">
        <v>3883</v>
      </c>
      <c r="B2061" s="1" t="s">
        <v>3884</v>
      </c>
      <c r="C2061" s="1">
        <v>119</v>
      </c>
      <c r="D2061" s="18">
        <v>3.4065821125599062E-2</v>
      </c>
      <c r="E2061" s="1">
        <v>4.8669066208184397E-2</v>
      </c>
    </row>
    <row r="2062" spans="1:5" x14ac:dyDescent="0.25">
      <c r="A2062" s="1" t="s">
        <v>3885</v>
      </c>
      <c r="B2062" s="1" t="s">
        <v>1276</v>
      </c>
      <c r="C2062" s="1">
        <v>78</v>
      </c>
      <c r="D2062" s="18">
        <v>3.1315038640222899E-2</v>
      </c>
      <c r="E2062" s="1">
        <v>4.8788887071897102E-2</v>
      </c>
    </row>
    <row r="2063" spans="1:5" x14ac:dyDescent="0.25">
      <c r="A2063" s="1" t="s">
        <v>3886</v>
      </c>
      <c r="B2063" s="1" t="s">
        <v>3887</v>
      </c>
      <c r="C2063" s="1">
        <v>5</v>
      </c>
      <c r="D2063" s="18">
        <v>0.39579705943539639</v>
      </c>
      <c r="E2063" s="1">
        <v>4.9178255438665198E-2</v>
      </c>
    </row>
    <row r="2064" spans="1:5" x14ac:dyDescent="0.25">
      <c r="A2064" s="1" t="s">
        <v>3888</v>
      </c>
      <c r="B2064" s="1" t="s">
        <v>3889</v>
      </c>
      <c r="C2064" s="1">
        <v>11</v>
      </c>
      <c r="D2064" s="18">
        <v>-0.19681521774079214</v>
      </c>
      <c r="E2064" s="1">
        <v>4.9425417372355E-2</v>
      </c>
    </row>
    <row r="2065" spans="1:5" x14ac:dyDescent="0.25">
      <c r="A2065" s="1" t="s">
        <v>3890</v>
      </c>
      <c r="B2065" s="1" t="s">
        <v>3891</v>
      </c>
      <c r="C2065" s="1">
        <v>83</v>
      </c>
      <c r="D2065" s="18">
        <v>3.1672915036074556E-2</v>
      </c>
      <c r="E2065" s="1">
        <v>4.9642229539557499E-2</v>
      </c>
    </row>
    <row r="2066" spans="1:5" x14ac:dyDescent="0.25">
      <c r="A2066" s="1" t="s">
        <v>3892</v>
      </c>
      <c r="B2066" s="1" t="s">
        <v>3893</v>
      </c>
      <c r="C2066" s="1">
        <v>295</v>
      </c>
      <c r="D2066" s="18">
        <v>3.3976982644750756E-2</v>
      </c>
      <c r="E2066" s="1">
        <v>4.9747758462517298E-2</v>
      </c>
    </row>
    <row r="2067" spans="1:5" x14ac:dyDescent="0.25">
      <c r="A2067" s="1" t="s">
        <v>3894</v>
      </c>
      <c r="B2067" s="1" t="s">
        <v>3895</v>
      </c>
      <c r="C2067" s="1">
        <v>36</v>
      </c>
      <c r="D2067" s="18">
        <v>0.18490192488579063</v>
      </c>
      <c r="E2067" s="1">
        <v>4.9747758462517298E-2</v>
      </c>
    </row>
    <row r="2068" spans="1:5" x14ac:dyDescent="0.25">
      <c r="A2068" s="1" t="s">
        <v>3896</v>
      </c>
      <c r="B2068" s="1" t="s">
        <v>3897</v>
      </c>
      <c r="C2068" s="1">
        <v>37</v>
      </c>
      <c r="D2068" s="18">
        <v>4.8680799184036554E-2</v>
      </c>
      <c r="E2068" s="1">
        <v>4.9793646132983302E-2</v>
      </c>
    </row>
    <row r="2069" spans="1:5" x14ac:dyDescent="0.25">
      <c r="A2069" s="1" t="s">
        <v>3898</v>
      </c>
      <c r="B2069" s="1" t="s">
        <v>3899</v>
      </c>
      <c r="C2069" s="1">
        <v>45</v>
      </c>
      <c r="D2069" s="18">
        <v>8.2451463879546633E-2</v>
      </c>
      <c r="E2069" s="1">
        <v>4.9808677708201701E-2</v>
      </c>
    </row>
    <row r="2070" spans="1:5" x14ac:dyDescent="0.25">
      <c r="A2070" s="1" t="s">
        <v>3900</v>
      </c>
      <c r="B2070" s="1" t="s">
        <v>3901</v>
      </c>
      <c r="C2070" s="1">
        <v>62</v>
      </c>
      <c r="D2070" s="18">
        <v>4.2597136613688663E-2</v>
      </c>
      <c r="E2070" s="1">
        <v>4.9814049116473899E-2</v>
      </c>
    </row>
    <row r="2071" spans="1:5" x14ac:dyDescent="0.25">
      <c r="A2071" s="1" t="s">
        <v>3902</v>
      </c>
      <c r="B2071" s="1" t="s">
        <v>389</v>
      </c>
      <c r="C2071" s="1">
        <v>9</v>
      </c>
      <c r="D2071" s="18">
        <v>0.12518499404301631</v>
      </c>
      <c r="E2071" s="1">
        <v>4.9816993930008997E-2</v>
      </c>
    </row>
    <row r="2072" spans="1:5" x14ac:dyDescent="0.25">
      <c r="A2072" s="1" t="s">
        <v>3903</v>
      </c>
      <c r="B2072" s="1" t="s">
        <v>3904</v>
      </c>
      <c r="C2072" s="1">
        <v>84</v>
      </c>
      <c r="D2072" s="18">
        <v>-7.136068378951492E-2</v>
      </c>
      <c r="E2072" s="1">
        <v>4.9862158338894097E-2</v>
      </c>
    </row>
    <row r="2073" spans="1:5" x14ac:dyDescent="0.25">
      <c r="A2073" s="1" t="s">
        <v>3905</v>
      </c>
      <c r="B2073" s="1" t="s">
        <v>3906</v>
      </c>
      <c r="C2073" s="1">
        <v>85</v>
      </c>
      <c r="D2073" s="18">
        <v>-2.6022669150497699E-2</v>
      </c>
      <c r="E2073" s="1">
        <v>4.9897590106196502E-2</v>
      </c>
    </row>
    <row r="2074" spans="1:5" x14ac:dyDescent="0.25">
      <c r="A2074" s="1" t="s">
        <v>3907</v>
      </c>
      <c r="B2074" s="1" t="s">
        <v>3908</v>
      </c>
      <c r="C2074" s="1">
        <v>87</v>
      </c>
      <c r="D2074" s="18">
        <v>-3.4533215651936219E-2</v>
      </c>
      <c r="E2074" s="1">
        <v>4.9929125844207001E-2</v>
      </c>
    </row>
    <row r="2075" spans="1:5" x14ac:dyDescent="0.25">
      <c r="A2075" s="1" t="s">
        <v>3909</v>
      </c>
      <c r="B2075" s="1" t="s">
        <v>2660</v>
      </c>
      <c r="C2075" s="1">
        <v>6</v>
      </c>
      <c r="D2075" s="18">
        <v>-0.57128895001719604</v>
      </c>
      <c r="E2075" s="1">
        <v>4.9929125844207001E-2</v>
      </c>
    </row>
    <row r="2076" spans="1:5" x14ac:dyDescent="0.25">
      <c r="A2076" s="1" t="s">
        <v>3910</v>
      </c>
      <c r="B2076" s="1" t="s">
        <v>3911</v>
      </c>
      <c r="C2076" s="1">
        <v>172</v>
      </c>
      <c r="D2076" s="18">
        <v>1.7640170644689E-2</v>
      </c>
      <c r="E2076" s="1">
        <v>4.99902589748746E-2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8"/>
  <sheetViews>
    <sheetView workbookViewId="0"/>
  </sheetViews>
  <sheetFormatPr defaultRowHeight="15" x14ac:dyDescent="0.25"/>
  <cols>
    <col min="1" max="1" width="25.7109375" style="1" customWidth="1"/>
    <col min="2" max="2" width="100.7109375" style="1" customWidth="1"/>
    <col min="3" max="3" width="12.7109375" style="1" customWidth="1"/>
    <col min="4" max="4" width="12.7109375" style="18" customWidth="1"/>
    <col min="5" max="5" width="12.7109375" style="1" customWidth="1"/>
    <col min="6" max="16384" width="9.140625" style="1"/>
  </cols>
  <sheetData>
    <row r="1" spans="1:5" ht="18.75" x14ac:dyDescent="0.3">
      <c r="A1" s="12" t="s">
        <v>3912</v>
      </c>
    </row>
    <row r="3" spans="1:5" ht="15.75" thickBot="1" x14ac:dyDescent="0.3">
      <c r="A3" s="19" t="s">
        <v>61</v>
      </c>
      <c r="B3" s="19" t="s">
        <v>62</v>
      </c>
      <c r="C3" s="19" t="s">
        <v>63</v>
      </c>
      <c r="D3" s="20" t="s">
        <v>64</v>
      </c>
      <c r="E3" s="19" t="s">
        <v>65</v>
      </c>
    </row>
    <row r="4" spans="1:5" x14ac:dyDescent="0.25">
      <c r="A4" s="1" t="s">
        <v>87</v>
      </c>
      <c r="B4" s="1" t="s">
        <v>88</v>
      </c>
      <c r="C4" s="1">
        <v>353</v>
      </c>
      <c r="D4" s="18">
        <v>0.2171683483228338</v>
      </c>
      <c r="E4" s="21">
        <v>3.8602913163870103E-55</v>
      </c>
    </row>
    <row r="5" spans="1:5" x14ac:dyDescent="0.25">
      <c r="A5" s="1" t="s">
        <v>3913</v>
      </c>
      <c r="C5" s="1">
        <v>56</v>
      </c>
      <c r="D5" s="18">
        <v>0.34437565019336147</v>
      </c>
      <c r="E5" s="21">
        <v>1.0473799650709201E-16</v>
      </c>
    </row>
    <row r="6" spans="1:5" x14ac:dyDescent="0.25">
      <c r="A6" s="1" t="s">
        <v>464</v>
      </c>
      <c r="B6" s="1" t="s">
        <v>287</v>
      </c>
      <c r="C6" s="1">
        <v>55</v>
      </c>
      <c r="D6" s="18">
        <v>0.48652724083790344</v>
      </c>
      <c r="E6" s="21">
        <v>4.8458812083668096E-16</v>
      </c>
    </row>
    <row r="7" spans="1:5" x14ac:dyDescent="0.25">
      <c r="A7" s="1" t="s">
        <v>119</v>
      </c>
      <c r="B7" s="1" t="s">
        <v>120</v>
      </c>
      <c r="C7" s="1">
        <v>81</v>
      </c>
      <c r="D7" s="18">
        <v>0.22724718833979121</v>
      </c>
      <c r="E7" s="21">
        <v>3.1752838767650503E-14</v>
      </c>
    </row>
    <row r="8" spans="1:5" x14ac:dyDescent="0.25">
      <c r="A8" s="1" t="s">
        <v>3914</v>
      </c>
      <c r="B8" s="1" t="s">
        <v>3915</v>
      </c>
      <c r="C8" s="1">
        <v>398</v>
      </c>
      <c r="D8" s="18">
        <v>-0.12680701720983889</v>
      </c>
      <c r="E8" s="21">
        <v>7.10578721930192E-14</v>
      </c>
    </row>
    <row r="9" spans="1:5" x14ac:dyDescent="0.25">
      <c r="A9" s="1" t="s">
        <v>3916</v>
      </c>
      <c r="B9" s="1" t="s">
        <v>3917</v>
      </c>
      <c r="C9" s="1">
        <v>327</v>
      </c>
      <c r="D9" s="18">
        <v>-7.0311925142828663E-2</v>
      </c>
      <c r="E9" s="21">
        <v>1.1677311409229099E-13</v>
      </c>
    </row>
    <row r="10" spans="1:5" x14ac:dyDescent="0.25">
      <c r="A10" s="1" t="s">
        <v>3918</v>
      </c>
      <c r="B10" s="1" t="s">
        <v>940</v>
      </c>
      <c r="C10" s="1">
        <v>23</v>
      </c>
      <c r="D10" s="18">
        <v>3.1132848343132982</v>
      </c>
      <c r="E10" s="21">
        <v>1.8029163639784799E-13</v>
      </c>
    </row>
    <row r="11" spans="1:5" x14ac:dyDescent="0.25">
      <c r="A11" s="1" t="s">
        <v>70</v>
      </c>
      <c r="B11" s="1" t="s">
        <v>71</v>
      </c>
      <c r="C11" s="1">
        <v>123</v>
      </c>
      <c r="D11" s="18">
        <v>0.16112004231591942</v>
      </c>
      <c r="E11" s="21">
        <v>1.34467307128445E-12</v>
      </c>
    </row>
    <row r="12" spans="1:5" x14ac:dyDescent="0.25">
      <c r="A12" s="1" t="s">
        <v>165</v>
      </c>
      <c r="B12" s="1" t="s">
        <v>166</v>
      </c>
      <c r="C12" s="1">
        <v>94</v>
      </c>
      <c r="D12" s="18">
        <v>0.18508320826645636</v>
      </c>
      <c r="E12" s="21">
        <v>1.42167912733007E-12</v>
      </c>
    </row>
    <row r="13" spans="1:5" x14ac:dyDescent="0.25">
      <c r="A13" s="1" t="s">
        <v>610</v>
      </c>
      <c r="B13" s="1" t="s">
        <v>611</v>
      </c>
      <c r="C13" s="1">
        <v>44</v>
      </c>
      <c r="D13" s="18">
        <v>-0.33429001742121983</v>
      </c>
      <c r="E13" s="21">
        <v>4.6323606822713096E-12</v>
      </c>
    </row>
    <row r="14" spans="1:5" x14ac:dyDescent="0.25">
      <c r="A14" s="1" t="s">
        <v>3919</v>
      </c>
      <c r="B14" s="1" t="s">
        <v>516</v>
      </c>
      <c r="C14" s="1">
        <v>7</v>
      </c>
      <c r="D14" s="18">
        <v>5.4170853055782091</v>
      </c>
      <c r="E14" s="21">
        <v>8.0251121202361202E-12</v>
      </c>
    </row>
    <row r="15" spans="1:5" x14ac:dyDescent="0.25">
      <c r="A15" s="1" t="s">
        <v>133</v>
      </c>
      <c r="B15" s="1" t="s">
        <v>134</v>
      </c>
      <c r="C15" s="1">
        <v>89</v>
      </c>
      <c r="D15" s="18">
        <v>0.25039154688001641</v>
      </c>
      <c r="E15" s="21">
        <v>1.26920656963223E-11</v>
      </c>
    </row>
    <row r="16" spans="1:5" x14ac:dyDescent="0.25">
      <c r="A16" s="1" t="s">
        <v>3920</v>
      </c>
      <c r="B16" s="1" t="s">
        <v>375</v>
      </c>
      <c r="C16" s="1">
        <v>38</v>
      </c>
      <c r="D16" s="18">
        <v>0.32064345668936267</v>
      </c>
      <c r="E16" s="21">
        <v>4.0613617245094401E-11</v>
      </c>
    </row>
    <row r="17" spans="1:5" x14ac:dyDescent="0.25">
      <c r="A17" s="1" t="s">
        <v>3921</v>
      </c>
      <c r="B17" s="1" t="s">
        <v>3922</v>
      </c>
      <c r="C17" s="1">
        <v>173</v>
      </c>
      <c r="D17" s="18">
        <v>4.5595194899390443E-2</v>
      </c>
      <c r="E17" s="21">
        <v>6.5411945350093805E-11</v>
      </c>
    </row>
    <row r="18" spans="1:5" x14ac:dyDescent="0.25">
      <c r="A18" s="1" t="s">
        <v>1685</v>
      </c>
      <c r="B18" s="1" t="s">
        <v>1686</v>
      </c>
      <c r="C18" s="1">
        <v>225</v>
      </c>
      <c r="D18" s="18">
        <v>9.2424504384426634E-2</v>
      </c>
      <c r="E18" s="21">
        <v>1.0984748447182501E-10</v>
      </c>
    </row>
    <row r="19" spans="1:5" x14ac:dyDescent="0.25">
      <c r="A19" s="1" t="s">
        <v>1953</v>
      </c>
      <c r="B19" s="1" t="s">
        <v>1954</v>
      </c>
      <c r="C19" s="1">
        <v>94</v>
      </c>
      <c r="D19" s="18">
        <v>0.17474535182975115</v>
      </c>
      <c r="E19" s="21">
        <v>1.54707236038466E-10</v>
      </c>
    </row>
    <row r="20" spans="1:5" x14ac:dyDescent="0.25">
      <c r="A20" s="1" t="s">
        <v>756</v>
      </c>
      <c r="B20" s="1" t="s">
        <v>757</v>
      </c>
      <c r="C20" s="1">
        <v>89</v>
      </c>
      <c r="D20" s="18">
        <v>0.37819363169566567</v>
      </c>
      <c r="E20" s="21">
        <v>2.0059086830860799E-10</v>
      </c>
    </row>
    <row r="21" spans="1:5" x14ac:dyDescent="0.25">
      <c r="A21" s="1" t="s">
        <v>567</v>
      </c>
      <c r="B21" s="1" t="s">
        <v>568</v>
      </c>
      <c r="C21" s="1">
        <v>138</v>
      </c>
      <c r="D21" s="18">
        <v>0.12546969828477278</v>
      </c>
      <c r="E21" s="21">
        <v>3.8028814656163298E-10</v>
      </c>
    </row>
    <row r="22" spans="1:5" x14ac:dyDescent="0.25">
      <c r="A22" s="1" t="s">
        <v>3923</v>
      </c>
      <c r="B22" s="1" t="s">
        <v>3924</v>
      </c>
      <c r="C22" s="1">
        <v>346</v>
      </c>
      <c r="D22" s="18">
        <v>-5.1668786387903662E-2</v>
      </c>
      <c r="E22" s="21">
        <v>4.4542988112475399E-10</v>
      </c>
    </row>
    <row r="23" spans="1:5" x14ac:dyDescent="0.25">
      <c r="A23" s="1" t="s">
        <v>3925</v>
      </c>
      <c r="B23" s="1" t="s">
        <v>3645</v>
      </c>
      <c r="C23" s="1">
        <v>65</v>
      </c>
      <c r="D23" s="18">
        <v>0.18975984748641953</v>
      </c>
      <c r="E23" s="21">
        <v>4.5969159207199902E-10</v>
      </c>
    </row>
    <row r="24" spans="1:5" x14ac:dyDescent="0.25">
      <c r="A24" s="1" t="s">
        <v>744</v>
      </c>
      <c r="B24" s="1" t="s">
        <v>745</v>
      </c>
      <c r="C24" s="1">
        <v>142</v>
      </c>
      <c r="D24" s="18">
        <v>9.0914473718588198E-2</v>
      </c>
      <c r="E24" s="21">
        <v>4.5969159207199902E-10</v>
      </c>
    </row>
    <row r="25" spans="1:5" x14ac:dyDescent="0.25">
      <c r="A25" s="1" t="s">
        <v>427</v>
      </c>
      <c r="B25" s="1" t="s">
        <v>428</v>
      </c>
      <c r="C25" s="1">
        <v>28</v>
      </c>
      <c r="D25" s="18">
        <v>0.41431063277519031</v>
      </c>
      <c r="E25" s="21">
        <v>4.5969159207199902E-10</v>
      </c>
    </row>
    <row r="26" spans="1:5" x14ac:dyDescent="0.25">
      <c r="A26" s="1" t="s">
        <v>1674</v>
      </c>
      <c r="B26" s="1" t="s">
        <v>211</v>
      </c>
      <c r="C26" s="1">
        <v>41</v>
      </c>
      <c r="D26" s="18">
        <v>0.45523743686791635</v>
      </c>
      <c r="E26" s="21">
        <v>4.7376269432438197E-10</v>
      </c>
    </row>
    <row r="27" spans="1:5" x14ac:dyDescent="0.25">
      <c r="A27" s="1" t="s">
        <v>3926</v>
      </c>
      <c r="C27" s="1">
        <v>31</v>
      </c>
      <c r="D27" s="18">
        <v>-0.26848669423769878</v>
      </c>
      <c r="E27" s="21">
        <v>4.7376269432438197E-10</v>
      </c>
    </row>
    <row r="28" spans="1:5" x14ac:dyDescent="0.25">
      <c r="A28" s="1" t="s">
        <v>1575</v>
      </c>
      <c r="B28" s="1" t="s">
        <v>1576</v>
      </c>
      <c r="C28" s="1">
        <v>43</v>
      </c>
      <c r="D28" s="18">
        <v>0.61323075832965745</v>
      </c>
      <c r="E28" s="21">
        <v>4.8028181793175395E-10</v>
      </c>
    </row>
    <row r="29" spans="1:5" x14ac:dyDescent="0.25">
      <c r="A29" s="1" t="s">
        <v>3927</v>
      </c>
      <c r="B29" s="1" t="s">
        <v>3928</v>
      </c>
      <c r="C29" s="1">
        <v>57</v>
      </c>
      <c r="D29" s="18">
        <v>-0.13997883952899637</v>
      </c>
      <c r="E29" s="21">
        <v>4.8402393623515095E-10</v>
      </c>
    </row>
    <row r="30" spans="1:5" x14ac:dyDescent="0.25">
      <c r="A30" s="1" t="s">
        <v>3929</v>
      </c>
      <c r="B30" s="1" t="s">
        <v>3930</v>
      </c>
      <c r="C30" s="1">
        <v>108</v>
      </c>
      <c r="D30" s="18">
        <v>0.3441999650967269</v>
      </c>
      <c r="E30" s="21">
        <v>5.5538178731115803E-10</v>
      </c>
    </row>
    <row r="31" spans="1:5" x14ac:dyDescent="0.25">
      <c r="A31" s="1" t="s">
        <v>3931</v>
      </c>
      <c r="B31" s="1" t="s">
        <v>292</v>
      </c>
      <c r="C31" s="1">
        <v>10</v>
      </c>
      <c r="D31" s="18">
        <v>-1.1559304466915596</v>
      </c>
      <c r="E31" s="21">
        <v>5.8482274851772295E-10</v>
      </c>
    </row>
    <row r="32" spans="1:5" x14ac:dyDescent="0.25">
      <c r="A32" s="1" t="s">
        <v>1737</v>
      </c>
      <c r="B32" s="1" t="s">
        <v>1738</v>
      </c>
      <c r="C32" s="1">
        <v>124</v>
      </c>
      <c r="D32" s="18">
        <v>-0.11531793485664621</v>
      </c>
      <c r="E32" s="21">
        <v>1.31069012244808E-9</v>
      </c>
    </row>
    <row r="33" spans="1:5" x14ac:dyDescent="0.25">
      <c r="A33" s="1" t="s">
        <v>3593</v>
      </c>
      <c r="B33" s="1" t="s">
        <v>3594</v>
      </c>
      <c r="C33" s="1">
        <v>214</v>
      </c>
      <c r="D33" s="18">
        <v>0.13052278847724616</v>
      </c>
      <c r="E33" s="21">
        <v>1.6593893730403401E-9</v>
      </c>
    </row>
    <row r="34" spans="1:5" x14ac:dyDescent="0.25">
      <c r="A34" s="1" t="s">
        <v>247</v>
      </c>
      <c r="B34" s="1" t="s">
        <v>248</v>
      </c>
      <c r="C34" s="1">
        <v>198</v>
      </c>
      <c r="D34" s="18">
        <v>7.654575653429993E-2</v>
      </c>
      <c r="E34" s="21">
        <v>1.70805575066738E-9</v>
      </c>
    </row>
    <row r="35" spans="1:5" x14ac:dyDescent="0.25">
      <c r="A35" s="1" t="s">
        <v>3932</v>
      </c>
      <c r="B35" s="1" t="s">
        <v>3933</v>
      </c>
      <c r="C35" s="1">
        <v>147</v>
      </c>
      <c r="D35" s="18">
        <v>-7.1375556040429222E-2</v>
      </c>
      <c r="E35" s="21">
        <v>1.83965711388018E-9</v>
      </c>
    </row>
    <row r="36" spans="1:5" x14ac:dyDescent="0.25">
      <c r="A36" s="1" t="s">
        <v>1963</v>
      </c>
      <c r="C36" s="1">
        <v>15</v>
      </c>
      <c r="D36" s="18">
        <v>-0.99203587550997796</v>
      </c>
      <c r="E36" s="21">
        <v>1.83965711388018E-9</v>
      </c>
    </row>
    <row r="37" spans="1:5" x14ac:dyDescent="0.25">
      <c r="A37" s="1" t="s">
        <v>115</v>
      </c>
      <c r="B37" s="1" t="s">
        <v>116</v>
      </c>
      <c r="C37" s="1">
        <v>69</v>
      </c>
      <c r="D37" s="18">
        <v>0.14593001753916404</v>
      </c>
      <c r="E37" s="21">
        <v>3.6140674444577399E-9</v>
      </c>
    </row>
    <row r="38" spans="1:5" x14ac:dyDescent="0.25">
      <c r="A38" s="1" t="s">
        <v>3934</v>
      </c>
      <c r="B38" s="1" t="s">
        <v>3935</v>
      </c>
      <c r="C38" s="1">
        <v>209</v>
      </c>
      <c r="D38" s="18">
        <v>0.17182870894529478</v>
      </c>
      <c r="E38" s="21">
        <v>4.5667496652064897E-9</v>
      </c>
    </row>
    <row r="39" spans="1:5" x14ac:dyDescent="0.25">
      <c r="A39" s="1" t="s">
        <v>915</v>
      </c>
      <c r="B39" s="1" t="s">
        <v>916</v>
      </c>
      <c r="C39" s="1">
        <v>116</v>
      </c>
      <c r="D39" s="18">
        <v>8.1761340442470049E-2</v>
      </c>
      <c r="E39" s="21">
        <v>5.40449570209123E-9</v>
      </c>
    </row>
    <row r="40" spans="1:5" x14ac:dyDescent="0.25">
      <c r="A40" s="1" t="s">
        <v>3936</v>
      </c>
      <c r="B40" s="1" t="s">
        <v>180</v>
      </c>
      <c r="C40" s="1">
        <v>36</v>
      </c>
      <c r="D40" s="18">
        <v>-0.14786332792073101</v>
      </c>
      <c r="E40" s="21">
        <v>5.5857243580055402E-9</v>
      </c>
    </row>
    <row r="41" spans="1:5" x14ac:dyDescent="0.25">
      <c r="A41" s="1" t="s">
        <v>1777</v>
      </c>
      <c r="B41" s="1" t="s">
        <v>1778</v>
      </c>
      <c r="C41" s="1">
        <v>365</v>
      </c>
      <c r="D41" s="18">
        <v>-5.2239515289966031E-2</v>
      </c>
      <c r="E41" s="21">
        <v>6.1314544194288899E-9</v>
      </c>
    </row>
    <row r="42" spans="1:5" x14ac:dyDescent="0.25">
      <c r="A42" s="1" t="s">
        <v>2718</v>
      </c>
      <c r="B42" s="1" t="s">
        <v>2719</v>
      </c>
      <c r="C42" s="1">
        <v>68</v>
      </c>
      <c r="D42" s="18">
        <v>-0.22822149708339717</v>
      </c>
      <c r="E42" s="21">
        <v>6.4199584664137297E-9</v>
      </c>
    </row>
    <row r="43" spans="1:5" x14ac:dyDescent="0.25">
      <c r="A43" s="1" t="s">
        <v>1779</v>
      </c>
      <c r="B43" s="1" t="s">
        <v>1780</v>
      </c>
      <c r="C43" s="1">
        <v>125</v>
      </c>
      <c r="D43" s="18">
        <v>0.14905551992403887</v>
      </c>
      <c r="E43" s="21">
        <v>6.44113445180816E-9</v>
      </c>
    </row>
    <row r="44" spans="1:5" x14ac:dyDescent="0.25">
      <c r="A44" s="1" t="s">
        <v>2649</v>
      </c>
      <c r="B44" s="1" t="s">
        <v>2650</v>
      </c>
      <c r="C44" s="1">
        <v>40</v>
      </c>
      <c r="D44" s="18">
        <v>0.18857926494393998</v>
      </c>
      <c r="E44" s="21">
        <v>1.2077125312515501E-8</v>
      </c>
    </row>
    <row r="45" spans="1:5" x14ac:dyDescent="0.25">
      <c r="A45" s="1" t="s">
        <v>3937</v>
      </c>
      <c r="B45" s="1" t="s">
        <v>3938</v>
      </c>
      <c r="C45" s="1">
        <v>16</v>
      </c>
      <c r="D45" s="18">
        <v>1.0399708513134036</v>
      </c>
      <c r="E45" s="21">
        <v>1.5700049355520402E-8</v>
      </c>
    </row>
    <row r="46" spans="1:5" x14ac:dyDescent="0.25">
      <c r="A46" s="1" t="s">
        <v>786</v>
      </c>
      <c r="B46" s="1" t="s">
        <v>787</v>
      </c>
      <c r="C46" s="1">
        <v>774</v>
      </c>
      <c r="D46" s="18">
        <v>3.2918613287116059E-2</v>
      </c>
      <c r="E46" s="21">
        <v>1.59663687082487E-8</v>
      </c>
    </row>
    <row r="47" spans="1:5" x14ac:dyDescent="0.25">
      <c r="A47" s="1" t="s">
        <v>3939</v>
      </c>
      <c r="B47" s="1" t="s">
        <v>3940</v>
      </c>
      <c r="C47" s="1">
        <v>214</v>
      </c>
      <c r="D47" s="18">
        <v>-0.15959050791651661</v>
      </c>
      <c r="E47" s="21">
        <v>1.59663687082487E-8</v>
      </c>
    </row>
    <row r="48" spans="1:5" x14ac:dyDescent="0.25">
      <c r="A48" s="1" t="s">
        <v>205</v>
      </c>
      <c r="C48" s="1">
        <v>14</v>
      </c>
      <c r="D48" s="18">
        <v>-0.94108947580547297</v>
      </c>
      <c r="E48" s="21">
        <v>2.72588629863764E-8</v>
      </c>
    </row>
    <row r="49" spans="1:5" x14ac:dyDescent="0.25">
      <c r="A49" s="1" t="s">
        <v>3941</v>
      </c>
      <c r="B49" s="1" t="s">
        <v>3942</v>
      </c>
      <c r="C49" s="1">
        <v>539</v>
      </c>
      <c r="D49" s="18">
        <v>3.5396706889376295E-2</v>
      </c>
      <c r="E49" s="21">
        <v>4.6896279539769097E-8</v>
      </c>
    </row>
    <row r="50" spans="1:5" x14ac:dyDescent="0.25">
      <c r="A50" s="1" t="s">
        <v>668</v>
      </c>
      <c r="B50" s="1" t="s">
        <v>375</v>
      </c>
      <c r="C50" s="1">
        <v>54</v>
      </c>
      <c r="D50" s="18">
        <v>0.10501084430832738</v>
      </c>
      <c r="E50" s="21">
        <v>5.0032397908205202E-8</v>
      </c>
    </row>
    <row r="51" spans="1:5" x14ac:dyDescent="0.25">
      <c r="A51" s="1" t="s">
        <v>3943</v>
      </c>
      <c r="C51" s="1">
        <v>13</v>
      </c>
      <c r="D51" s="18">
        <v>1.1137041512886474</v>
      </c>
      <c r="E51" s="21">
        <v>5.8251214090013899E-8</v>
      </c>
    </row>
    <row r="52" spans="1:5" x14ac:dyDescent="0.25">
      <c r="A52" s="1" t="s">
        <v>3944</v>
      </c>
      <c r="B52" s="1" t="s">
        <v>3945</v>
      </c>
      <c r="C52" s="1">
        <v>134</v>
      </c>
      <c r="D52" s="18">
        <v>6.6707923718695203E-2</v>
      </c>
      <c r="E52" s="21">
        <v>6.8397128223303496E-8</v>
      </c>
    </row>
    <row r="53" spans="1:5" x14ac:dyDescent="0.25">
      <c r="A53" s="1" t="s">
        <v>3946</v>
      </c>
      <c r="B53" s="1" t="s">
        <v>3947</v>
      </c>
      <c r="C53" s="1">
        <v>64</v>
      </c>
      <c r="D53" s="18">
        <v>0.18734602556456784</v>
      </c>
      <c r="E53" s="21">
        <v>7.5351228585970502E-8</v>
      </c>
    </row>
    <row r="54" spans="1:5" x14ac:dyDescent="0.25">
      <c r="A54" s="1" t="s">
        <v>3948</v>
      </c>
      <c r="B54" s="1" t="s">
        <v>3949</v>
      </c>
      <c r="C54" s="1">
        <v>182</v>
      </c>
      <c r="D54" s="18">
        <v>0.18238322565062834</v>
      </c>
      <c r="E54" s="21">
        <v>9.8747103364174795E-8</v>
      </c>
    </row>
    <row r="55" spans="1:5" x14ac:dyDescent="0.25">
      <c r="A55" s="1" t="s">
        <v>117</v>
      </c>
      <c r="B55" s="1" t="s">
        <v>118</v>
      </c>
      <c r="C55" s="1">
        <v>21</v>
      </c>
      <c r="D55" s="18">
        <v>0.68454668354463666</v>
      </c>
      <c r="E55" s="21">
        <v>9.8747103364174795E-8</v>
      </c>
    </row>
    <row r="56" spans="1:5" x14ac:dyDescent="0.25">
      <c r="A56" s="1" t="s">
        <v>1350</v>
      </c>
      <c r="C56" s="1">
        <v>94</v>
      </c>
      <c r="D56" s="18">
        <v>0.21995539810452849</v>
      </c>
      <c r="E56" s="21">
        <v>1.1229450942973401E-7</v>
      </c>
    </row>
    <row r="57" spans="1:5" x14ac:dyDescent="0.25">
      <c r="A57" s="1" t="s">
        <v>1217</v>
      </c>
      <c r="B57" s="1" t="s">
        <v>1218</v>
      </c>
      <c r="C57" s="1">
        <v>54</v>
      </c>
      <c r="D57" s="18">
        <v>8.9982635410394654E-2</v>
      </c>
      <c r="E57" s="21">
        <v>1.18168969720203E-7</v>
      </c>
    </row>
    <row r="58" spans="1:5" x14ac:dyDescent="0.25">
      <c r="A58" s="1" t="s">
        <v>3950</v>
      </c>
      <c r="B58" s="1" t="s">
        <v>3951</v>
      </c>
      <c r="C58" s="1">
        <v>14</v>
      </c>
      <c r="D58" s="18">
        <v>-0.66938898885601283</v>
      </c>
      <c r="E58" s="21">
        <v>1.36938244396156E-7</v>
      </c>
    </row>
    <row r="59" spans="1:5" x14ac:dyDescent="0.25">
      <c r="A59" s="1" t="s">
        <v>3952</v>
      </c>
      <c r="B59" s="1" t="s">
        <v>3953</v>
      </c>
      <c r="C59" s="1">
        <v>172</v>
      </c>
      <c r="D59" s="18">
        <v>4.912020588038566E-2</v>
      </c>
      <c r="E59" s="21">
        <v>1.6581062251715899E-7</v>
      </c>
    </row>
    <row r="60" spans="1:5" x14ac:dyDescent="0.25">
      <c r="A60" s="1" t="s">
        <v>2177</v>
      </c>
      <c r="B60" s="1" t="s">
        <v>2178</v>
      </c>
      <c r="C60" s="1">
        <v>33</v>
      </c>
      <c r="D60" s="18">
        <v>0.45763530308022221</v>
      </c>
      <c r="E60" s="21">
        <v>1.7082815469054599E-7</v>
      </c>
    </row>
    <row r="61" spans="1:5" x14ac:dyDescent="0.25">
      <c r="A61" s="1" t="s">
        <v>3954</v>
      </c>
      <c r="B61" s="1" t="s">
        <v>3955</v>
      </c>
      <c r="C61" s="1">
        <v>84</v>
      </c>
      <c r="D61" s="18">
        <v>-0.38535539209702091</v>
      </c>
      <c r="E61" s="21">
        <v>1.91471104768566E-7</v>
      </c>
    </row>
    <row r="62" spans="1:5" x14ac:dyDescent="0.25">
      <c r="A62" s="1" t="s">
        <v>179</v>
      </c>
      <c r="B62" s="1" t="s">
        <v>180</v>
      </c>
      <c r="C62" s="1">
        <v>16</v>
      </c>
      <c r="D62" s="18">
        <v>0.59986077737169119</v>
      </c>
      <c r="E62" s="21">
        <v>2.1149024781052701E-7</v>
      </c>
    </row>
    <row r="63" spans="1:5" x14ac:dyDescent="0.25">
      <c r="A63" s="1" t="s">
        <v>1089</v>
      </c>
      <c r="B63" s="1" t="s">
        <v>1090</v>
      </c>
      <c r="C63" s="1">
        <v>159</v>
      </c>
      <c r="D63" s="18">
        <v>9.3704886956273228E-2</v>
      </c>
      <c r="E63" s="21">
        <v>2.5703325626556698E-7</v>
      </c>
    </row>
    <row r="64" spans="1:5" x14ac:dyDescent="0.25">
      <c r="A64" s="1" t="s">
        <v>95</v>
      </c>
      <c r="B64" s="1" t="s">
        <v>96</v>
      </c>
      <c r="C64" s="1">
        <v>203</v>
      </c>
      <c r="D64" s="18">
        <v>0.14585435593803617</v>
      </c>
      <c r="E64" s="21">
        <v>2.72805883106626E-7</v>
      </c>
    </row>
    <row r="65" spans="1:5" x14ac:dyDescent="0.25">
      <c r="A65" s="1" t="s">
        <v>3956</v>
      </c>
      <c r="B65" s="1" t="s">
        <v>625</v>
      </c>
      <c r="C65" s="1">
        <v>103</v>
      </c>
      <c r="D65" s="18">
        <v>0.1416783829826665</v>
      </c>
      <c r="E65" s="21">
        <v>2.72805883106626E-7</v>
      </c>
    </row>
    <row r="66" spans="1:5" x14ac:dyDescent="0.25">
      <c r="A66" s="1" t="s">
        <v>3957</v>
      </c>
      <c r="B66" s="1" t="s">
        <v>3958</v>
      </c>
      <c r="C66" s="1">
        <v>5</v>
      </c>
      <c r="D66" s="18">
        <v>1.7995079086976762</v>
      </c>
      <c r="E66" s="21">
        <v>2.7883695254610298E-7</v>
      </c>
    </row>
    <row r="67" spans="1:5" x14ac:dyDescent="0.25">
      <c r="A67" s="1" t="s">
        <v>109</v>
      </c>
      <c r="B67" s="1" t="s">
        <v>110</v>
      </c>
      <c r="C67" s="1">
        <v>119</v>
      </c>
      <c r="D67" s="18">
        <v>-0.15857478020989804</v>
      </c>
      <c r="E67" s="21">
        <v>3.4992043629527203E-7</v>
      </c>
    </row>
    <row r="68" spans="1:5" x14ac:dyDescent="0.25">
      <c r="A68" s="1" t="s">
        <v>2986</v>
      </c>
      <c r="B68" s="1" t="s">
        <v>2987</v>
      </c>
      <c r="C68" s="1">
        <v>14</v>
      </c>
      <c r="D68" s="18">
        <v>-0.66099315209533327</v>
      </c>
      <c r="E68" s="21">
        <v>3.5322158260266098E-7</v>
      </c>
    </row>
    <row r="69" spans="1:5" x14ac:dyDescent="0.25">
      <c r="A69" s="1" t="s">
        <v>3959</v>
      </c>
      <c r="C69" s="1">
        <v>12</v>
      </c>
      <c r="D69" s="18">
        <v>1.0390571372130253</v>
      </c>
      <c r="E69" s="21">
        <v>3.5334345270831599E-7</v>
      </c>
    </row>
    <row r="70" spans="1:5" x14ac:dyDescent="0.25">
      <c r="A70" s="1" t="s">
        <v>2580</v>
      </c>
      <c r="B70" s="1" t="s">
        <v>2581</v>
      </c>
      <c r="C70" s="1">
        <v>94</v>
      </c>
      <c r="D70" s="18">
        <v>-0.23506247193947419</v>
      </c>
      <c r="E70" s="21">
        <v>3.6180376672042701E-7</v>
      </c>
    </row>
    <row r="71" spans="1:5" x14ac:dyDescent="0.25">
      <c r="A71" s="1" t="s">
        <v>3960</v>
      </c>
      <c r="B71" s="1" t="s">
        <v>3961</v>
      </c>
      <c r="C71" s="1">
        <v>120</v>
      </c>
      <c r="D71" s="18">
        <v>7.872852964173413E-2</v>
      </c>
      <c r="E71" s="21">
        <v>3.6180376672042701E-7</v>
      </c>
    </row>
    <row r="72" spans="1:5" x14ac:dyDescent="0.25">
      <c r="A72" s="1" t="s">
        <v>383</v>
      </c>
      <c r="B72" s="1" t="s">
        <v>384</v>
      </c>
      <c r="C72" s="1">
        <v>16</v>
      </c>
      <c r="D72" s="18">
        <v>-0.73978085487179213</v>
      </c>
      <c r="E72" s="21">
        <v>4.3903096935456302E-7</v>
      </c>
    </row>
    <row r="73" spans="1:5" x14ac:dyDescent="0.25">
      <c r="A73" s="1" t="s">
        <v>1374</v>
      </c>
      <c r="B73" s="1" t="s">
        <v>1375</v>
      </c>
      <c r="C73" s="1">
        <v>41</v>
      </c>
      <c r="D73" s="18">
        <v>-0.21370843507430121</v>
      </c>
      <c r="E73" s="21">
        <v>4.4158541690406301E-7</v>
      </c>
    </row>
    <row r="74" spans="1:5" x14ac:dyDescent="0.25">
      <c r="A74" s="1" t="s">
        <v>3962</v>
      </c>
      <c r="B74" s="1" t="s">
        <v>3963</v>
      </c>
      <c r="C74" s="1">
        <v>61</v>
      </c>
      <c r="D74" s="18">
        <v>0.12156111130593639</v>
      </c>
      <c r="E74" s="21">
        <v>4.4158541690406301E-7</v>
      </c>
    </row>
    <row r="75" spans="1:5" x14ac:dyDescent="0.25">
      <c r="A75" s="1" t="s">
        <v>3964</v>
      </c>
      <c r="B75" s="1" t="s">
        <v>3965</v>
      </c>
      <c r="C75" s="1">
        <v>347</v>
      </c>
      <c r="D75" s="18">
        <v>-3.1566866704745421E-2</v>
      </c>
      <c r="E75" s="21">
        <v>4.4914237025864901E-7</v>
      </c>
    </row>
    <row r="76" spans="1:5" x14ac:dyDescent="0.25">
      <c r="A76" s="1" t="s">
        <v>788</v>
      </c>
      <c r="B76" s="1" t="s">
        <v>789</v>
      </c>
      <c r="C76" s="1">
        <v>112</v>
      </c>
      <c r="D76" s="18">
        <v>0.11925181091198574</v>
      </c>
      <c r="E76" s="21">
        <v>4.5208831518193801E-7</v>
      </c>
    </row>
    <row r="77" spans="1:5" x14ac:dyDescent="0.25">
      <c r="A77" s="1" t="s">
        <v>3966</v>
      </c>
      <c r="B77" s="1" t="s">
        <v>287</v>
      </c>
      <c r="C77" s="1">
        <v>8</v>
      </c>
      <c r="D77" s="18">
        <v>-1.0969471263291515</v>
      </c>
      <c r="E77" s="21">
        <v>4.5208831518193801E-7</v>
      </c>
    </row>
    <row r="78" spans="1:5" x14ac:dyDescent="0.25">
      <c r="A78" s="1" t="s">
        <v>408</v>
      </c>
      <c r="B78" s="1" t="s">
        <v>409</v>
      </c>
      <c r="C78" s="1">
        <v>77</v>
      </c>
      <c r="D78" s="18">
        <v>8.2105623017024731E-2</v>
      </c>
      <c r="E78" s="21">
        <v>4.6663474152407901E-7</v>
      </c>
    </row>
    <row r="79" spans="1:5" x14ac:dyDescent="0.25">
      <c r="A79" s="1" t="s">
        <v>249</v>
      </c>
      <c r="B79" s="1" t="s">
        <v>250</v>
      </c>
      <c r="C79" s="1">
        <v>475</v>
      </c>
      <c r="D79" s="18">
        <v>2.0357400145669381E-2</v>
      </c>
      <c r="E79" s="21">
        <v>5.30168895197151E-7</v>
      </c>
    </row>
    <row r="80" spans="1:5" x14ac:dyDescent="0.25">
      <c r="A80" s="1" t="s">
        <v>3240</v>
      </c>
      <c r="B80" s="1" t="s">
        <v>3241</v>
      </c>
      <c r="C80" s="1">
        <v>572</v>
      </c>
      <c r="D80" s="18">
        <v>3.9307223485753412E-2</v>
      </c>
      <c r="E80" s="21">
        <v>5.5842981323840998E-7</v>
      </c>
    </row>
    <row r="81" spans="1:5" x14ac:dyDescent="0.25">
      <c r="A81" s="1" t="s">
        <v>212</v>
      </c>
      <c r="B81" s="1" t="s">
        <v>213</v>
      </c>
      <c r="C81" s="1">
        <v>527</v>
      </c>
      <c r="D81" s="18">
        <v>2.7527931069651838E-2</v>
      </c>
      <c r="E81" s="21">
        <v>6.8151889514129504E-7</v>
      </c>
    </row>
    <row r="82" spans="1:5" x14ac:dyDescent="0.25">
      <c r="A82" s="1" t="s">
        <v>3967</v>
      </c>
      <c r="B82" s="1" t="s">
        <v>3968</v>
      </c>
      <c r="C82" s="1">
        <v>196</v>
      </c>
      <c r="D82" s="18">
        <v>3.279452207194912E-2</v>
      </c>
      <c r="E82" s="21">
        <v>7.4077899498044699E-7</v>
      </c>
    </row>
    <row r="83" spans="1:5" x14ac:dyDescent="0.25">
      <c r="A83" s="1" t="s">
        <v>185</v>
      </c>
      <c r="B83" s="1" t="s">
        <v>186</v>
      </c>
      <c r="C83" s="1">
        <v>119</v>
      </c>
      <c r="D83" s="18">
        <v>-6.1675899920361439E-2</v>
      </c>
      <c r="E83" s="21">
        <v>7.6518620945565497E-7</v>
      </c>
    </row>
    <row r="84" spans="1:5" x14ac:dyDescent="0.25">
      <c r="A84" s="1" t="s">
        <v>890</v>
      </c>
      <c r="B84" s="1" t="s">
        <v>891</v>
      </c>
      <c r="C84" s="1">
        <v>13</v>
      </c>
      <c r="D84" s="18">
        <v>0.94149236795726532</v>
      </c>
      <c r="E84" s="21">
        <v>8.0719516406095398E-7</v>
      </c>
    </row>
    <row r="85" spans="1:5" x14ac:dyDescent="0.25">
      <c r="A85" s="1" t="s">
        <v>1989</v>
      </c>
      <c r="B85" s="1" t="s">
        <v>424</v>
      </c>
      <c r="C85" s="1">
        <v>117</v>
      </c>
      <c r="D85" s="18">
        <v>-0.28822974533997914</v>
      </c>
      <c r="E85" s="21">
        <v>9.5707545504495301E-7</v>
      </c>
    </row>
    <row r="86" spans="1:5" x14ac:dyDescent="0.25">
      <c r="A86" s="1" t="s">
        <v>2121</v>
      </c>
      <c r="B86" s="1" t="s">
        <v>242</v>
      </c>
      <c r="C86" s="1">
        <v>174</v>
      </c>
      <c r="D86" s="18">
        <v>-9.0744747862363792E-2</v>
      </c>
      <c r="E86" s="21">
        <v>9.7685343658489699E-7</v>
      </c>
    </row>
    <row r="87" spans="1:5" x14ac:dyDescent="0.25">
      <c r="A87" s="1" t="s">
        <v>3969</v>
      </c>
      <c r="B87" s="1" t="s">
        <v>3970</v>
      </c>
      <c r="C87" s="1">
        <v>31</v>
      </c>
      <c r="D87" s="18">
        <v>-0.5633409032819795</v>
      </c>
      <c r="E87" s="21">
        <v>1.1144888214945199E-6</v>
      </c>
    </row>
    <row r="88" spans="1:5" x14ac:dyDescent="0.25">
      <c r="A88" s="1" t="s">
        <v>3971</v>
      </c>
      <c r="B88" s="1" t="s">
        <v>3972</v>
      </c>
      <c r="C88" s="1">
        <v>202</v>
      </c>
      <c r="D88" s="18">
        <v>6.8874952073239973E-2</v>
      </c>
      <c r="E88" s="21">
        <v>1.1144888214945199E-6</v>
      </c>
    </row>
    <row r="89" spans="1:5" x14ac:dyDescent="0.25">
      <c r="A89" s="1" t="s">
        <v>688</v>
      </c>
      <c r="B89" s="1" t="s">
        <v>444</v>
      </c>
      <c r="C89" s="1">
        <v>74</v>
      </c>
      <c r="D89" s="18">
        <v>0.16050459661788677</v>
      </c>
      <c r="E89" s="21">
        <v>1.1284203092665699E-6</v>
      </c>
    </row>
    <row r="90" spans="1:5" x14ac:dyDescent="0.25">
      <c r="A90" s="1" t="s">
        <v>3973</v>
      </c>
      <c r="B90" s="1" t="s">
        <v>3974</v>
      </c>
      <c r="C90" s="1">
        <v>241</v>
      </c>
      <c r="D90" s="18">
        <v>6.0937812664611776E-2</v>
      </c>
      <c r="E90" s="21">
        <v>1.1791363737682599E-6</v>
      </c>
    </row>
    <row r="91" spans="1:5" x14ac:dyDescent="0.25">
      <c r="A91" s="1" t="s">
        <v>3975</v>
      </c>
      <c r="B91" s="1" t="s">
        <v>3976</v>
      </c>
      <c r="C91" s="1">
        <v>276</v>
      </c>
      <c r="D91" s="18">
        <v>4.5262550650305128E-2</v>
      </c>
      <c r="E91" s="21">
        <v>1.5327390670479E-6</v>
      </c>
    </row>
    <row r="92" spans="1:5" x14ac:dyDescent="0.25">
      <c r="A92" s="1" t="s">
        <v>3977</v>
      </c>
      <c r="B92" s="1" t="s">
        <v>3978</v>
      </c>
      <c r="C92" s="1">
        <v>67</v>
      </c>
      <c r="D92" s="18">
        <v>0.10699046105774815</v>
      </c>
      <c r="E92" s="21">
        <v>1.5327390670479E-6</v>
      </c>
    </row>
    <row r="93" spans="1:5" x14ac:dyDescent="0.25">
      <c r="A93" s="1" t="s">
        <v>3546</v>
      </c>
      <c r="B93" s="1" t="s">
        <v>3547</v>
      </c>
      <c r="C93" s="1">
        <v>201</v>
      </c>
      <c r="D93" s="18">
        <v>0.13527424641311986</v>
      </c>
      <c r="E93" s="21">
        <v>1.5327390670479E-6</v>
      </c>
    </row>
    <row r="94" spans="1:5" x14ac:dyDescent="0.25">
      <c r="A94" s="1" t="s">
        <v>1923</v>
      </c>
      <c r="B94" s="1" t="s">
        <v>1924</v>
      </c>
      <c r="C94" s="1">
        <v>163</v>
      </c>
      <c r="D94" s="18">
        <v>4.8809860077736536E-2</v>
      </c>
      <c r="E94" s="21">
        <v>1.6985360870316399E-6</v>
      </c>
    </row>
    <row r="95" spans="1:5" x14ac:dyDescent="0.25">
      <c r="A95" s="1" t="s">
        <v>143</v>
      </c>
      <c r="B95" s="1" t="s">
        <v>144</v>
      </c>
      <c r="C95" s="1">
        <v>167</v>
      </c>
      <c r="D95" s="18">
        <v>7.244126931446554E-2</v>
      </c>
      <c r="E95" s="21">
        <v>1.7094743372696001E-6</v>
      </c>
    </row>
    <row r="96" spans="1:5" x14ac:dyDescent="0.25">
      <c r="A96" s="1" t="s">
        <v>167</v>
      </c>
      <c r="B96" s="1" t="s">
        <v>168</v>
      </c>
      <c r="C96" s="1">
        <v>180</v>
      </c>
      <c r="D96" s="18">
        <v>5.9619386177273762E-2</v>
      </c>
      <c r="E96" s="21">
        <v>1.76320445112345E-6</v>
      </c>
    </row>
    <row r="97" spans="1:5" x14ac:dyDescent="0.25">
      <c r="A97" s="1" t="s">
        <v>3979</v>
      </c>
      <c r="B97" s="1" t="s">
        <v>3980</v>
      </c>
      <c r="C97" s="1">
        <v>35</v>
      </c>
      <c r="D97" s="18">
        <v>-0.45677871105534978</v>
      </c>
      <c r="E97" s="21">
        <v>1.8753740229711401E-6</v>
      </c>
    </row>
    <row r="98" spans="1:5" x14ac:dyDescent="0.25">
      <c r="A98" s="1" t="s">
        <v>2882</v>
      </c>
      <c r="B98" s="1" t="s">
        <v>2883</v>
      </c>
      <c r="C98" s="1">
        <v>158</v>
      </c>
      <c r="D98" s="18">
        <v>0.12801797360043068</v>
      </c>
      <c r="E98" s="21">
        <v>1.88805386176936E-6</v>
      </c>
    </row>
    <row r="99" spans="1:5" x14ac:dyDescent="0.25">
      <c r="A99" s="1" t="s">
        <v>3981</v>
      </c>
      <c r="B99" s="1" t="s">
        <v>1098</v>
      </c>
      <c r="C99" s="1">
        <v>132</v>
      </c>
      <c r="D99" s="18">
        <v>-6.165046199063734E-2</v>
      </c>
      <c r="E99" s="21">
        <v>1.90398557234674E-6</v>
      </c>
    </row>
    <row r="100" spans="1:5" x14ac:dyDescent="0.25">
      <c r="A100" s="1" t="s">
        <v>3982</v>
      </c>
      <c r="B100" s="1" t="s">
        <v>3983</v>
      </c>
      <c r="C100" s="1">
        <v>6</v>
      </c>
      <c r="D100" s="18">
        <v>2.4431217934501079</v>
      </c>
      <c r="E100" s="21">
        <v>2.03898841884685E-6</v>
      </c>
    </row>
    <row r="101" spans="1:5" x14ac:dyDescent="0.25">
      <c r="A101" s="1" t="s">
        <v>1837</v>
      </c>
      <c r="B101" s="1" t="s">
        <v>1838</v>
      </c>
      <c r="C101" s="1">
        <v>111</v>
      </c>
      <c r="D101" s="18">
        <v>0.11590395915432222</v>
      </c>
      <c r="E101" s="21">
        <v>2.0393250803015302E-6</v>
      </c>
    </row>
    <row r="102" spans="1:5" x14ac:dyDescent="0.25">
      <c r="A102" s="1" t="s">
        <v>2729</v>
      </c>
      <c r="B102" s="1" t="s">
        <v>2730</v>
      </c>
      <c r="C102" s="1">
        <v>79</v>
      </c>
      <c r="D102" s="18">
        <v>0.11667466109608782</v>
      </c>
      <c r="E102" s="21">
        <v>2.43334145735876E-6</v>
      </c>
    </row>
    <row r="103" spans="1:5" x14ac:dyDescent="0.25">
      <c r="A103" s="1" t="s">
        <v>288</v>
      </c>
      <c r="C103" s="1">
        <v>16</v>
      </c>
      <c r="D103" s="18">
        <v>-0.74344669168416411</v>
      </c>
      <c r="E103" s="21">
        <v>2.4607358511125598E-6</v>
      </c>
    </row>
    <row r="104" spans="1:5" x14ac:dyDescent="0.25">
      <c r="A104" s="1" t="s">
        <v>3984</v>
      </c>
      <c r="B104" s="1" t="s">
        <v>3985</v>
      </c>
      <c r="C104" s="1">
        <v>10</v>
      </c>
      <c r="D104" s="18">
        <v>1.1091330285108865</v>
      </c>
      <c r="E104" s="21">
        <v>2.5155445412581701E-6</v>
      </c>
    </row>
    <row r="105" spans="1:5" x14ac:dyDescent="0.25">
      <c r="A105" s="1" t="s">
        <v>2637</v>
      </c>
      <c r="C105" s="1">
        <v>128</v>
      </c>
      <c r="D105" s="18">
        <v>7.5847859794715922E-2</v>
      </c>
      <c r="E105" s="21">
        <v>2.5155445412581701E-6</v>
      </c>
    </row>
    <row r="106" spans="1:5" x14ac:dyDescent="0.25">
      <c r="A106" s="1" t="s">
        <v>490</v>
      </c>
      <c r="B106" s="1" t="s">
        <v>491</v>
      </c>
      <c r="C106" s="1">
        <v>24</v>
      </c>
      <c r="D106" s="18">
        <v>-0.65313140012340054</v>
      </c>
      <c r="E106" s="21">
        <v>2.5439693068202201E-6</v>
      </c>
    </row>
    <row r="107" spans="1:5" x14ac:dyDescent="0.25">
      <c r="A107" s="1" t="s">
        <v>3004</v>
      </c>
      <c r="B107" s="1" t="s">
        <v>3005</v>
      </c>
      <c r="C107" s="1">
        <v>28</v>
      </c>
      <c r="D107" s="18">
        <v>0.28056746136036864</v>
      </c>
      <c r="E107" s="21">
        <v>2.8201352468957099E-6</v>
      </c>
    </row>
    <row r="108" spans="1:5" x14ac:dyDescent="0.25">
      <c r="A108" s="1" t="s">
        <v>3986</v>
      </c>
      <c r="B108" s="1" t="s">
        <v>3987</v>
      </c>
      <c r="C108" s="1">
        <v>7</v>
      </c>
      <c r="D108" s="18">
        <v>-0.67442303266119641</v>
      </c>
      <c r="E108" s="21">
        <v>2.9678351513456601E-6</v>
      </c>
    </row>
    <row r="109" spans="1:5" x14ac:dyDescent="0.25">
      <c r="A109" s="1" t="s">
        <v>3988</v>
      </c>
      <c r="B109" s="1" t="s">
        <v>3989</v>
      </c>
      <c r="C109" s="1">
        <v>30</v>
      </c>
      <c r="D109" s="18">
        <v>-0.17052388973439295</v>
      </c>
      <c r="E109" s="21">
        <v>3.0156530797304498E-6</v>
      </c>
    </row>
    <row r="110" spans="1:5" x14ac:dyDescent="0.25">
      <c r="A110" s="1" t="s">
        <v>1226</v>
      </c>
      <c r="B110" s="1" t="s">
        <v>1227</v>
      </c>
      <c r="C110" s="1">
        <v>57</v>
      </c>
      <c r="D110" s="18">
        <v>0.13697884217135448</v>
      </c>
      <c r="E110" s="21">
        <v>3.6817797463441102E-6</v>
      </c>
    </row>
    <row r="111" spans="1:5" x14ac:dyDescent="0.25">
      <c r="A111" s="1" t="s">
        <v>1652</v>
      </c>
      <c r="B111" s="1" t="s">
        <v>1653</v>
      </c>
      <c r="C111" s="1">
        <v>48</v>
      </c>
      <c r="D111" s="18">
        <v>8.3931645755375803E-2</v>
      </c>
      <c r="E111" s="21">
        <v>3.6817797463441102E-6</v>
      </c>
    </row>
    <row r="112" spans="1:5" x14ac:dyDescent="0.25">
      <c r="A112" s="1" t="s">
        <v>3990</v>
      </c>
      <c r="B112" s="1" t="s">
        <v>340</v>
      </c>
      <c r="C112" s="1">
        <v>7</v>
      </c>
      <c r="D112" s="18">
        <v>0.63559112437240295</v>
      </c>
      <c r="E112" s="21">
        <v>3.7600093494730699E-6</v>
      </c>
    </row>
    <row r="113" spans="1:5" x14ac:dyDescent="0.25">
      <c r="A113" s="1" t="s">
        <v>1168</v>
      </c>
      <c r="B113" s="1" t="s">
        <v>1169</v>
      </c>
      <c r="C113" s="1">
        <v>77</v>
      </c>
      <c r="D113" s="18">
        <v>3.9188539515592632E-2</v>
      </c>
      <c r="E113" s="21">
        <v>3.8160192009014003E-6</v>
      </c>
    </row>
    <row r="114" spans="1:5" x14ac:dyDescent="0.25">
      <c r="A114" s="1" t="s">
        <v>3991</v>
      </c>
      <c r="B114" s="1" t="s">
        <v>3992</v>
      </c>
      <c r="C114" s="1">
        <v>28</v>
      </c>
      <c r="D114" s="18">
        <v>-0.44898011178265207</v>
      </c>
      <c r="E114" s="21">
        <v>3.8995272812805702E-6</v>
      </c>
    </row>
    <row r="115" spans="1:5" x14ac:dyDescent="0.25">
      <c r="A115" s="1" t="s">
        <v>1019</v>
      </c>
      <c r="B115" s="1" t="s">
        <v>1020</v>
      </c>
      <c r="C115" s="1">
        <v>43</v>
      </c>
      <c r="D115" s="18">
        <v>0.31393917732519888</v>
      </c>
      <c r="E115" s="21">
        <v>4.25194606140436E-6</v>
      </c>
    </row>
    <row r="116" spans="1:5" x14ac:dyDescent="0.25">
      <c r="A116" s="1" t="s">
        <v>3993</v>
      </c>
      <c r="B116" s="1" t="s">
        <v>3994</v>
      </c>
      <c r="C116" s="1">
        <v>56</v>
      </c>
      <c r="D116" s="18">
        <v>-0.10870454374269374</v>
      </c>
      <c r="E116" s="21">
        <v>4.3182598846182904E-6</v>
      </c>
    </row>
    <row r="117" spans="1:5" x14ac:dyDescent="0.25">
      <c r="A117" s="1" t="s">
        <v>790</v>
      </c>
      <c r="B117" s="1" t="s">
        <v>791</v>
      </c>
      <c r="C117" s="1">
        <v>605</v>
      </c>
      <c r="D117" s="18">
        <v>-4.8785179091082279E-2</v>
      </c>
      <c r="E117" s="21">
        <v>4.3182598846182904E-6</v>
      </c>
    </row>
    <row r="118" spans="1:5" x14ac:dyDescent="0.25">
      <c r="A118" s="1" t="s">
        <v>2836</v>
      </c>
      <c r="B118" s="1" t="s">
        <v>2837</v>
      </c>
      <c r="C118" s="1">
        <v>28</v>
      </c>
      <c r="D118" s="18">
        <v>-0.27301339861845969</v>
      </c>
      <c r="E118" s="21">
        <v>4.35946001477902E-6</v>
      </c>
    </row>
    <row r="119" spans="1:5" x14ac:dyDescent="0.25">
      <c r="A119" s="1" t="s">
        <v>3995</v>
      </c>
      <c r="C119" s="1">
        <v>106</v>
      </c>
      <c r="D119" s="18">
        <v>0.20044574755834296</v>
      </c>
      <c r="E119" s="21">
        <v>4.8809264513815397E-6</v>
      </c>
    </row>
    <row r="120" spans="1:5" x14ac:dyDescent="0.25">
      <c r="A120" s="1" t="s">
        <v>3996</v>
      </c>
      <c r="B120" s="1" t="s">
        <v>3997</v>
      </c>
      <c r="C120" s="1">
        <v>97</v>
      </c>
      <c r="D120" s="18">
        <v>-0.12581019656488782</v>
      </c>
      <c r="E120" s="21">
        <v>5.02605196107292E-6</v>
      </c>
    </row>
    <row r="121" spans="1:5" x14ac:dyDescent="0.25">
      <c r="A121" s="1" t="s">
        <v>3998</v>
      </c>
      <c r="B121" s="1" t="s">
        <v>3999</v>
      </c>
      <c r="C121" s="1">
        <v>112</v>
      </c>
      <c r="D121" s="18">
        <v>-0.11170602763993599</v>
      </c>
      <c r="E121" s="21">
        <v>5.1202556478487699E-6</v>
      </c>
    </row>
    <row r="122" spans="1:5" x14ac:dyDescent="0.25">
      <c r="A122" s="1" t="s">
        <v>4000</v>
      </c>
      <c r="B122" s="1" t="s">
        <v>4001</v>
      </c>
      <c r="C122" s="1">
        <v>127</v>
      </c>
      <c r="D122" s="18">
        <v>-9.6662715900796059E-2</v>
      </c>
      <c r="E122" s="21">
        <v>5.1849406097562204E-6</v>
      </c>
    </row>
    <row r="123" spans="1:5" x14ac:dyDescent="0.25">
      <c r="A123" s="1" t="s">
        <v>4002</v>
      </c>
      <c r="B123" s="1" t="s">
        <v>4003</v>
      </c>
      <c r="C123" s="1">
        <v>15</v>
      </c>
      <c r="D123" s="18">
        <v>-0.43404328097566347</v>
      </c>
      <c r="E123" s="21">
        <v>5.1849406097562204E-6</v>
      </c>
    </row>
    <row r="124" spans="1:5" x14ac:dyDescent="0.25">
      <c r="A124" s="1" t="s">
        <v>4004</v>
      </c>
      <c r="B124" s="1" t="s">
        <v>4005</v>
      </c>
      <c r="C124" s="1">
        <v>22</v>
      </c>
      <c r="D124" s="18">
        <v>0.68112211253448107</v>
      </c>
      <c r="E124" s="21">
        <v>5.2882928104267198E-6</v>
      </c>
    </row>
    <row r="125" spans="1:5" x14ac:dyDescent="0.25">
      <c r="A125" s="1" t="s">
        <v>1568</v>
      </c>
      <c r="B125" s="1" t="s">
        <v>1569</v>
      </c>
      <c r="C125" s="1">
        <v>13</v>
      </c>
      <c r="D125" s="18">
        <v>0.71944755913921521</v>
      </c>
      <c r="E125" s="21">
        <v>5.6271769790116303E-6</v>
      </c>
    </row>
    <row r="126" spans="1:5" x14ac:dyDescent="0.25">
      <c r="A126" s="1" t="s">
        <v>960</v>
      </c>
      <c r="B126" s="1" t="s">
        <v>961</v>
      </c>
      <c r="C126" s="1">
        <v>48</v>
      </c>
      <c r="D126" s="18">
        <v>-0.12318035067271252</v>
      </c>
      <c r="E126" s="21">
        <v>6.8194241376309998E-6</v>
      </c>
    </row>
    <row r="127" spans="1:5" x14ac:dyDescent="0.25">
      <c r="A127" s="1" t="s">
        <v>4006</v>
      </c>
      <c r="B127" s="1" t="s">
        <v>4007</v>
      </c>
      <c r="C127" s="1">
        <v>310</v>
      </c>
      <c r="D127" s="18">
        <v>-5.7852305106253242E-2</v>
      </c>
      <c r="E127" s="21">
        <v>6.90956350531574E-6</v>
      </c>
    </row>
    <row r="128" spans="1:5" x14ac:dyDescent="0.25">
      <c r="A128" s="1" t="s">
        <v>195</v>
      </c>
      <c r="B128" s="1" t="s">
        <v>196</v>
      </c>
      <c r="C128" s="1">
        <v>109</v>
      </c>
      <c r="D128" s="18">
        <v>-9.3800682253146903E-2</v>
      </c>
      <c r="E128" s="21">
        <v>6.99560861981122E-6</v>
      </c>
    </row>
    <row r="129" spans="1:5" x14ac:dyDescent="0.25">
      <c r="A129" s="1" t="s">
        <v>1133</v>
      </c>
      <c r="B129" s="1" t="s">
        <v>308</v>
      </c>
      <c r="C129" s="1">
        <v>11</v>
      </c>
      <c r="D129" s="18">
        <v>-0.804082235148324</v>
      </c>
      <c r="E129" s="21">
        <v>6.99560861981122E-6</v>
      </c>
    </row>
    <row r="130" spans="1:5" x14ac:dyDescent="0.25">
      <c r="A130" s="1" t="s">
        <v>4008</v>
      </c>
      <c r="B130" s="1" t="s">
        <v>4009</v>
      </c>
      <c r="C130" s="1">
        <v>111</v>
      </c>
      <c r="D130" s="18">
        <v>-0.22788884274741728</v>
      </c>
      <c r="E130" s="21">
        <v>6.99560861981122E-6</v>
      </c>
    </row>
    <row r="131" spans="1:5" x14ac:dyDescent="0.25">
      <c r="A131" s="1" t="s">
        <v>303</v>
      </c>
      <c r="B131" s="1" t="s">
        <v>304</v>
      </c>
      <c r="C131" s="1">
        <v>83</v>
      </c>
      <c r="D131" s="18">
        <v>0.1667607208982412</v>
      </c>
      <c r="E131" s="21">
        <v>7.6756756987575801E-6</v>
      </c>
    </row>
    <row r="132" spans="1:5" x14ac:dyDescent="0.25">
      <c r="A132" s="1" t="s">
        <v>4010</v>
      </c>
      <c r="B132" s="1" t="s">
        <v>4011</v>
      </c>
      <c r="C132" s="1">
        <v>125</v>
      </c>
      <c r="D132" s="18">
        <v>7.1374679234388616E-2</v>
      </c>
      <c r="E132" s="21">
        <v>7.7556622623880697E-6</v>
      </c>
    </row>
    <row r="133" spans="1:5" x14ac:dyDescent="0.25">
      <c r="A133" s="1" t="s">
        <v>1773</v>
      </c>
      <c r="B133" s="1" t="s">
        <v>1774</v>
      </c>
      <c r="C133" s="1">
        <v>53</v>
      </c>
      <c r="D133" s="18">
        <v>0.217626478881948</v>
      </c>
      <c r="E133" s="21">
        <v>8.8381350770266199E-6</v>
      </c>
    </row>
    <row r="134" spans="1:5" x14ac:dyDescent="0.25">
      <c r="A134" s="1" t="s">
        <v>1902</v>
      </c>
      <c r="B134" s="1" t="s">
        <v>1903</v>
      </c>
      <c r="C134" s="1">
        <v>86</v>
      </c>
      <c r="D134" s="18">
        <v>0.12480882435870976</v>
      </c>
      <c r="E134" s="21">
        <v>9.7013227844532806E-6</v>
      </c>
    </row>
    <row r="135" spans="1:5" x14ac:dyDescent="0.25">
      <c r="A135" s="1" t="s">
        <v>4012</v>
      </c>
      <c r="B135" s="1" t="s">
        <v>4013</v>
      </c>
      <c r="C135" s="1">
        <v>681</v>
      </c>
      <c r="D135" s="18">
        <v>-2.4567515969306619E-2</v>
      </c>
      <c r="E135" s="21">
        <v>1.10475474145976E-5</v>
      </c>
    </row>
    <row r="136" spans="1:5" x14ac:dyDescent="0.25">
      <c r="A136" s="1" t="s">
        <v>1478</v>
      </c>
      <c r="B136" s="1" t="s">
        <v>1479</v>
      </c>
      <c r="C136" s="1">
        <v>120</v>
      </c>
      <c r="D136" s="18">
        <v>0.11231624966393663</v>
      </c>
      <c r="E136" s="21">
        <v>1.11352703848433E-5</v>
      </c>
    </row>
    <row r="137" spans="1:5" x14ac:dyDescent="0.25">
      <c r="A137" s="1" t="s">
        <v>4014</v>
      </c>
      <c r="B137" s="1" t="s">
        <v>4015</v>
      </c>
      <c r="C137" s="1">
        <v>40</v>
      </c>
      <c r="D137" s="18">
        <v>0.26523191996955137</v>
      </c>
      <c r="E137" s="21">
        <v>1.1344886438524101E-5</v>
      </c>
    </row>
    <row r="138" spans="1:5" x14ac:dyDescent="0.25">
      <c r="A138" s="1" t="s">
        <v>66</v>
      </c>
      <c r="B138" s="1" t="s">
        <v>67</v>
      </c>
      <c r="C138" s="1">
        <v>153</v>
      </c>
      <c r="D138" s="18">
        <v>-0.18761018767490673</v>
      </c>
      <c r="E138" s="21">
        <v>1.1701539209687E-5</v>
      </c>
    </row>
    <row r="139" spans="1:5" x14ac:dyDescent="0.25">
      <c r="A139" s="1" t="s">
        <v>4016</v>
      </c>
      <c r="B139" s="1" t="s">
        <v>4017</v>
      </c>
      <c r="C139" s="1">
        <v>134</v>
      </c>
      <c r="D139" s="18">
        <v>-5.8461183791807446E-2</v>
      </c>
      <c r="E139" s="21">
        <v>1.18707572603462E-5</v>
      </c>
    </row>
    <row r="140" spans="1:5" x14ac:dyDescent="0.25">
      <c r="A140" s="1" t="s">
        <v>4018</v>
      </c>
      <c r="C140" s="1">
        <v>34</v>
      </c>
      <c r="D140" s="18">
        <v>-0.14089442875001196</v>
      </c>
      <c r="E140" s="21">
        <v>1.2304548018705899E-5</v>
      </c>
    </row>
    <row r="141" spans="1:5" x14ac:dyDescent="0.25">
      <c r="A141" s="1" t="s">
        <v>4019</v>
      </c>
      <c r="B141" s="1" t="s">
        <v>4020</v>
      </c>
      <c r="C141" s="1">
        <v>105</v>
      </c>
      <c r="D141" s="18">
        <v>0.16761019983834208</v>
      </c>
      <c r="E141" s="21">
        <v>1.4055842046606501E-5</v>
      </c>
    </row>
    <row r="142" spans="1:5" x14ac:dyDescent="0.25">
      <c r="A142" s="1" t="s">
        <v>1348</v>
      </c>
      <c r="B142" s="1" t="s">
        <v>1349</v>
      </c>
      <c r="C142" s="1">
        <v>52</v>
      </c>
      <c r="D142" s="18">
        <v>0.10251998064462294</v>
      </c>
      <c r="E142" s="21">
        <v>1.4104197561552E-5</v>
      </c>
    </row>
    <row r="143" spans="1:5" x14ac:dyDescent="0.25">
      <c r="A143" s="1" t="s">
        <v>4021</v>
      </c>
      <c r="B143" s="1" t="s">
        <v>4022</v>
      </c>
      <c r="C143" s="1">
        <v>179</v>
      </c>
      <c r="D143" s="18">
        <v>-2.9896706452244879E-2</v>
      </c>
      <c r="E143" s="21">
        <v>1.4104197561552E-5</v>
      </c>
    </row>
    <row r="144" spans="1:5" x14ac:dyDescent="0.25">
      <c r="A144" s="1" t="s">
        <v>1012</v>
      </c>
      <c r="B144" s="1" t="s">
        <v>186</v>
      </c>
      <c r="C144" s="1">
        <v>5</v>
      </c>
      <c r="D144" s="18">
        <v>-0.81086742030802395</v>
      </c>
      <c r="E144" s="21">
        <v>1.4104197561552E-5</v>
      </c>
    </row>
    <row r="145" spans="1:5" x14ac:dyDescent="0.25">
      <c r="A145" s="1" t="s">
        <v>4023</v>
      </c>
      <c r="B145" s="1" t="s">
        <v>4024</v>
      </c>
      <c r="C145" s="1">
        <v>168</v>
      </c>
      <c r="D145" s="18">
        <v>-6.3798295629633503E-2</v>
      </c>
      <c r="E145" s="21">
        <v>1.45433554808389E-5</v>
      </c>
    </row>
    <row r="146" spans="1:5" x14ac:dyDescent="0.25">
      <c r="A146" s="1" t="s">
        <v>1013</v>
      </c>
      <c r="B146" s="1" t="s">
        <v>1014</v>
      </c>
      <c r="C146" s="1">
        <v>231</v>
      </c>
      <c r="D146" s="18">
        <v>4.8584475090621401E-2</v>
      </c>
      <c r="E146" s="21">
        <v>1.5699950481417402E-5</v>
      </c>
    </row>
    <row r="147" spans="1:5" x14ac:dyDescent="0.25">
      <c r="A147" s="1" t="s">
        <v>4025</v>
      </c>
      <c r="B147" s="1" t="s">
        <v>4026</v>
      </c>
      <c r="C147" s="1">
        <v>181</v>
      </c>
      <c r="D147" s="18">
        <v>6.9164025197950896E-2</v>
      </c>
      <c r="E147" s="21">
        <v>1.6473717618226801E-5</v>
      </c>
    </row>
    <row r="148" spans="1:5" x14ac:dyDescent="0.25">
      <c r="A148" s="1" t="s">
        <v>4027</v>
      </c>
      <c r="B148" s="1" t="s">
        <v>4028</v>
      </c>
      <c r="C148" s="1">
        <v>14</v>
      </c>
      <c r="D148" s="18">
        <v>-0.71010146678493891</v>
      </c>
      <c r="E148" s="21">
        <v>1.7324642367298499E-5</v>
      </c>
    </row>
    <row r="149" spans="1:5" x14ac:dyDescent="0.25">
      <c r="A149" s="1" t="s">
        <v>4029</v>
      </c>
      <c r="B149" s="1" t="s">
        <v>4030</v>
      </c>
      <c r="C149" s="1">
        <v>13</v>
      </c>
      <c r="D149" s="18">
        <v>0.53524206056694412</v>
      </c>
      <c r="E149" s="21">
        <v>1.7773169669519398E-5</v>
      </c>
    </row>
    <row r="150" spans="1:5" x14ac:dyDescent="0.25">
      <c r="A150" s="1" t="s">
        <v>2194</v>
      </c>
      <c r="B150" s="1" t="s">
        <v>897</v>
      </c>
      <c r="C150" s="1">
        <v>51</v>
      </c>
      <c r="D150" s="18">
        <v>-0.27772263930738406</v>
      </c>
      <c r="E150" s="21">
        <v>1.8186127039206701E-5</v>
      </c>
    </row>
    <row r="151" spans="1:5" x14ac:dyDescent="0.25">
      <c r="A151" s="1" t="s">
        <v>800</v>
      </c>
      <c r="B151" s="1" t="s">
        <v>801</v>
      </c>
      <c r="C151" s="1">
        <v>123</v>
      </c>
      <c r="D151" s="18">
        <v>-5.2151102569698765E-2</v>
      </c>
      <c r="E151" s="21">
        <v>1.9191869444259301E-5</v>
      </c>
    </row>
    <row r="152" spans="1:5" x14ac:dyDescent="0.25">
      <c r="A152" s="1" t="s">
        <v>4031</v>
      </c>
      <c r="B152" s="1" t="s">
        <v>625</v>
      </c>
      <c r="C152" s="1">
        <v>65</v>
      </c>
      <c r="D152" s="18">
        <v>-0.12896915749237969</v>
      </c>
      <c r="E152" s="21">
        <v>2.0428994507378601E-5</v>
      </c>
    </row>
    <row r="153" spans="1:5" x14ac:dyDescent="0.25">
      <c r="A153" s="1" t="s">
        <v>4032</v>
      </c>
      <c r="B153" s="1" t="s">
        <v>4033</v>
      </c>
      <c r="C153" s="1">
        <v>149</v>
      </c>
      <c r="D153" s="18">
        <v>-0.12819750309964031</v>
      </c>
      <c r="E153" s="21">
        <v>2.2731667332253001E-5</v>
      </c>
    </row>
    <row r="154" spans="1:5" x14ac:dyDescent="0.25">
      <c r="A154" s="1" t="s">
        <v>4034</v>
      </c>
      <c r="B154" s="1" t="s">
        <v>314</v>
      </c>
      <c r="C154" s="1">
        <v>33</v>
      </c>
      <c r="D154" s="18">
        <v>-0.41395746504990766</v>
      </c>
      <c r="E154" s="21">
        <v>2.36568432299439E-5</v>
      </c>
    </row>
    <row r="155" spans="1:5" x14ac:dyDescent="0.25">
      <c r="A155" s="1" t="s">
        <v>3155</v>
      </c>
      <c r="B155" s="1" t="s">
        <v>3156</v>
      </c>
      <c r="C155" s="1">
        <v>325</v>
      </c>
      <c r="D155" s="18">
        <v>-3.2332511349037529E-2</v>
      </c>
      <c r="E155" s="21">
        <v>2.3680554872966402E-5</v>
      </c>
    </row>
    <row r="156" spans="1:5" x14ac:dyDescent="0.25">
      <c r="A156" s="1" t="s">
        <v>3598</v>
      </c>
      <c r="B156" s="1" t="s">
        <v>3599</v>
      </c>
      <c r="C156" s="1">
        <v>97</v>
      </c>
      <c r="D156" s="18">
        <v>0.10861482329829841</v>
      </c>
      <c r="E156" s="21">
        <v>2.4710732399140801E-5</v>
      </c>
    </row>
    <row r="157" spans="1:5" x14ac:dyDescent="0.25">
      <c r="A157" s="1" t="s">
        <v>2569</v>
      </c>
      <c r="B157" s="1" t="s">
        <v>308</v>
      </c>
      <c r="C157" s="1">
        <v>24</v>
      </c>
      <c r="D157" s="18">
        <v>0.55315894468387072</v>
      </c>
      <c r="E157" s="21">
        <v>2.7481620004969999E-5</v>
      </c>
    </row>
    <row r="158" spans="1:5" x14ac:dyDescent="0.25">
      <c r="A158" s="1" t="s">
        <v>4035</v>
      </c>
      <c r="B158" s="1" t="s">
        <v>4036</v>
      </c>
      <c r="C158" s="1">
        <v>136</v>
      </c>
      <c r="D158" s="18">
        <v>4.9223234181689418E-2</v>
      </c>
      <c r="E158" s="21">
        <v>2.7517853591954201E-5</v>
      </c>
    </row>
    <row r="159" spans="1:5" x14ac:dyDescent="0.25">
      <c r="A159" s="1" t="s">
        <v>1848</v>
      </c>
      <c r="B159" s="1" t="s">
        <v>1849</v>
      </c>
      <c r="C159" s="1">
        <v>184</v>
      </c>
      <c r="D159" s="18">
        <v>3.3483391858012967E-2</v>
      </c>
      <c r="E159" s="21">
        <v>3.0901166341288597E-5</v>
      </c>
    </row>
    <row r="160" spans="1:5" x14ac:dyDescent="0.25">
      <c r="A160" s="1" t="s">
        <v>2466</v>
      </c>
      <c r="B160" s="1" t="s">
        <v>2467</v>
      </c>
      <c r="C160" s="1">
        <v>41</v>
      </c>
      <c r="D160" s="18">
        <v>0.29553789902875344</v>
      </c>
      <c r="E160" s="21">
        <v>3.4993565367889903E-5</v>
      </c>
    </row>
    <row r="161" spans="1:5" x14ac:dyDescent="0.25">
      <c r="A161" s="1" t="s">
        <v>3480</v>
      </c>
      <c r="B161" s="1" t="s">
        <v>3481</v>
      </c>
      <c r="C161" s="1">
        <v>222</v>
      </c>
      <c r="D161" s="18">
        <v>5.3802724333008582E-2</v>
      </c>
      <c r="E161" s="21">
        <v>3.6174872399741602E-5</v>
      </c>
    </row>
    <row r="162" spans="1:5" x14ac:dyDescent="0.25">
      <c r="A162" s="1" t="s">
        <v>4037</v>
      </c>
      <c r="B162" s="1" t="s">
        <v>4038</v>
      </c>
      <c r="C162" s="1">
        <v>560</v>
      </c>
      <c r="D162" s="18">
        <v>3.0287193198864786E-2</v>
      </c>
      <c r="E162" s="21">
        <v>3.6313796366204598E-5</v>
      </c>
    </row>
    <row r="163" spans="1:5" x14ac:dyDescent="0.25">
      <c r="A163" s="1" t="s">
        <v>4039</v>
      </c>
      <c r="B163" s="1" t="s">
        <v>2761</v>
      </c>
      <c r="C163" s="1">
        <v>7</v>
      </c>
      <c r="D163" s="18">
        <v>-1.0263741300406923</v>
      </c>
      <c r="E163" s="21">
        <v>3.9107115197254097E-5</v>
      </c>
    </row>
    <row r="164" spans="1:5" x14ac:dyDescent="0.25">
      <c r="A164" s="1" t="s">
        <v>4040</v>
      </c>
      <c r="B164" s="1" t="s">
        <v>316</v>
      </c>
      <c r="C164" s="1">
        <v>196</v>
      </c>
      <c r="D164" s="18">
        <v>-0.11791341155275614</v>
      </c>
      <c r="E164" s="21">
        <v>4.2032097317657703E-5</v>
      </c>
    </row>
    <row r="165" spans="1:5" x14ac:dyDescent="0.25">
      <c r="A165" s="1" t="s">
        <v>4041</v>
      </c>
      <c r="B165" s="1" t="s">
        <v>4042</v>
      </c>
      <c r="C165" s="1">
        <v>52</v>
      </c>
      <c r="D165" s="18">
        <v>0.1660154299011026</v>
      </c>
      <c r="E165" s="21">
        <v>4.2032097317657703E-5</v>
      </c>
    </row>
    <row r="166" spans="1:5" x14ac:dyDescent="0.25">
      <c r="A166" s="1" t="s">
        <v>358</v>
      </c>
      <c r="B166" s="1" t="s">
        <v>359</v>
      </c>
      <c r="C166" s="1">
        <v>143</v>
      </c>
      <c r="D166" s="18">
        <v>4.5091602645367775E-2</v>
      </c>
      <c r="E166" s="21">
        <v>4.7257144766012002E-5</v>
      </c>
    </row>
    <row r="167" spans="1:5" x14ac:dyDescent="0.25">
      <c r="A167" s="1" t="s">
        <v>1721</v>
      </c>
      <c r="B167" s="1" t="s">
        <v>1722</v>
      </c>
      <c r="C167" s="1">
        <v>92</v>
      </c>
      <c r="D167" s="18">
        <v>0.14399761704656094</v>
      </c>
      <c r="E167" s="21">
        <v>4.9455937107939201E-5</v>
      </c>
    </row>
    <row r="168" spans="1:5" x14ac:dyDescent="0.25">
      <c r="A168" s="1" t="s">
        <v>4043</v>
      </c>
      <c r="B168" s="1" t="s">
        <v>4044</v>
      </c>
      <c r="C168" s="1">
        <v>159</v>
      </c>
      <c r="D168" s="18">
        <v>-7.2381964670893945E-2</v>
      </c>
      <c r="E168" s="21">
        <v>5.7051589277286201E-5</v>
      </c>
    </row>
    <row r="169" spans="1:5" x14ac:dyDescent="0.25">
      <c r="A169" s="1" t="s">
        <v>3561</v>
      </c>
      <c r="B169" s="1" t="s">
        <v>3562</v>
      </c>
      <c r="C169" s="1">
        <v>24</v>
      </c>
      <c r="D169" s="18">
        <v>0.4663504717243267</v>
      </c>
      <c r="E169" s="21">
        <v>5.7828426909321E-5</v>
      </c>
    </row>
    <row r="170" spans="1:5" x14ac:dyDescent="0.25">
      <c r="A170" s="1" t="s">
        <v>1725</v>
      </c>
      <c r="B170" s="1" t="s">
        <v>1726</v>
      </c>
      <c r="C170" s="1">
        <v>92</v>
      </c>
      <c r="D170" s="18">
        <v>-6.1264575958472685E-2</v>
      </c>
      <c r="E170" s="21">
        <v>5.8242994412008401E-5</v>
      </c>
    </row>
    <row r="171" spans="1:5" x14ac:dyDescent="0.25">
      <c r="A171" s="1" t="s">
        <v>4045</v>
      </c>
      <c r="B171" s="1" t="s">
        <v>4046</v>
      </c>
      <c r="C171" s="1">
        <v>46</v>
      </c>
      <c r="D171" s="18">
        <v>0.17285149402992758</v>
      </c>
      <c r="E171" s="21">
        <v>6.07886234478532E-5</v>
      </c>
    </row>
    <row r="172" spans="1:5" x14ac:dyDescent="0.25">
      <c r="A172" s="1" t="s">
        <v>418</v>
      </c>
      <c r="B172" s="1" t="s">
        <v>419</v>
      </c>
      <c r="C172" s="1">
        <v>77</v>
      </c>
      <c r="D172" s="18">
        <v>0.16167423083975299</v>
      </c>
      <c r="E172" s="21">
        <v>6.1022380731853298E-5</v>
      </c>
    </row>
    <row r="173" spans="1:5" x14ac:dyDescent="0.25">
      <c r="A173" s="1" t="s">
        <v>4047</v>
      </c>
      <c r="B173" s="1" t="s">
        <v>2750</v>
      </c>
      <c r="C173" s="1">
        <v>5</v>
      </c>
      <c r="D173" s="18">
        <v>-1.2188016854109129</v>
      </c>
      <c r="E173" s="21">
        <v>6.1944640962624694E-5</v>
      </c>
    </row>
    <row r="174" spans="1:5" x14ac:dyDescent="0.25">
      <c r="A174" s="1" t="s">
        <v>4048</v>
      </c>
      <c r="B174" s="1" t="s">
        <v>4049</v>
      </c>
      <c r="C174" s="1">
        <v>36</v>
      </c>
      <c r="D174" s="18">
        <v>-0.33897965743421959</v>
      </c>
      <c r="E174" s="21">
        <v>6.27728588243049E-5</v>
      </c>
    </row>
    <row r="175" spans="1:5" x14ac:dyDescent="0.25">
      <c r="A175" s="1" t="s">
        <v>135</v>
      </c>
      <c r="B175" s="1" t="s">
        <v>136</v>
      </c>
      <c r="C175" s="1">
        <v>93</v>
      </c>
      <c r="D175" s="18">
        <v>8.9992078682411922E-2</v>
      </c>
      <c r="E175" s="21">
        <v>6.27728588243049E-5</v>
      </c>
    </row>
    <row r="176" spans="1:5" x14ac:dyDescent="0.25">
      <c r="A176" s="1" t="s">
        <v>3635</v>
      </c>
      <c r="B176" s="1" t="s">
        <v>547</v>
      </c>
      <c r="C176" s="1">
        <v>10</v>
      </c>
      <c r="D176" s="18">
        <v>-0.7949693405200442</v>
      </c>
      <c r="E176" s="21">
        <v>6.2888827783541906E-5</v>
      </c>
    </row>
    <row r="177" spans="1:5" x14ac:dyDescent="0.25">
      <c r="A177" s="1" t="s">
        <v>2901</v>
      </c>
      <c r="B177" s="1" t="s">
        <v>253</v>
      </c>
      <c r="C177" s="1">
        <v>31</v>
      </c>
      <c r="D177" s="18">
        <v>-0.47112383702195637</v>
      </c>
      <c r="E177" s="21">
        <v>6.4642622337554397E-5</v>
      </c>
    </row>
    <row r="178" spans="1:5" x14ac:dyDescent="0.25">
      <c r="A178" s="1" t="s">
        <v>2477</v>
      </c>
      <c r="B178" s="1" t="s">
        <v>2478</v>
      </c>
      <c r="C178" s="1">
        <v>41</v>
      </c>
      <c r="D178" s="18">
        <v>0.52936164959660226</v>
      </c>
      <c r="E178" s="21">
        <v>6.6052496829123995E-5</v>
      </c>
    </row>
    <row r="179" spans="1:5" x14ac:dyDescent="0.25">
      <c r="A179" s="1" t="s">
        <v>1355</v>
      </c>
      <c r="B179" s="1" t="s">
        <v>1356</v>
      </c>
      <c r="C179" s="1">
        <v>155</v>
      </c>
      <c r="D179" s="18">
        <v>6.5972653039771262E-2</v>
      </c>
      <c r="E179" s="21">
        <v>7.43182430229443E-5</v>
      </c>
    </row>
    <row r="180" spans="1:5" x14ac:dyDescent="0.25">
      <c r="A180" s="1" t="s">
        <v>85</v>
      </c>
      <c r="B180" s="1" t="s">
        <v>86</v>
      </c>
      <c r="C180" s="1">
        <v>58</v>
      </c>
      <c r="D180" s="18">
        <v>-0.14737556542670188</v>
      </c>
      <c r="E180" s="21">
        <v>7.5032099913475601E-5</v>
      </c>
    </row>
    <row r="181" spans="1:5" x14ac:dyDescent="0.25">
      <c r="A181" s="1" t="s">
        <v>3006</v>
      </c>
      <c r="B181" s="1" t="s">
        <v>3007</v>
      </c>
      <c r="C181" s="1">
        <v>39</v>
      </c>
      <c r="D181" s="18">
        <v>0.29629941957559069</v>
      </c>
      <c r="E181" s="21">
        <v>7.7334516703818094E-5</v>
      </c>
    </row>
    <row r="182" spans="1:5" x14ac:dyDescent="0.25">
      <c r="A182" s="1" t="s">
        <v>4050</v>
      </c>
      <c r="B182" s="1" t="s">
        <v>4051</v>
      </c>
      <c r="C182" s="1">
        <v>59</v>
      </c>
      <c r="D182" s="18">
        <v>0.19226017456825586</v>
      </c>
      <c r="E182" s="21">
        <v>7.7874641340455603E-5</v>
      </c>
    </row>
    <row r="183" spans="1:5" x14ac:dyDescent="0.25">
      <c r="A183" s="1" t="s">
        <v>4052</v>
      </c>
      <c r="B183" s="1" t="s">
        <v>4053</v>
      </c>
      <c r="C183" s="1">
        <v>112</v>
      </c>
      <c r="D183" s="18">
        <v>5.5427480420401819E-2</v>
      </c>
      <c r="E183" s="21">
        <v>8.1131909446323296E-5</v>
      </c>
    </row>
    <row r="184" spans="1:5" x14ac:dyDescent="0.25">
      <c r="A184" s="1" t="s">
        <v>4054</v>
      </c>
      <c r="B184" s="1" t="s">
        <v>4055</v>
      </c>
      <c r="C184" s="1">
        <v>162</v>
      </c>
      <c r="D184" s="18">
        <v>5.3628175362160253E-2</v>
      </c>
      <c r="E184" s="21">
        <v>8.5039953676278393E-5</v>
      </c>
    </row>
    <row r="185" spans="1:5" x14ac:dyDescent="0.25">
      <c r="A185" s="1" t="s">
        <v>4056</v>
      </c>
      <c r="B185" s="1" t="s">
        <v>4057</v>
      </c>
      <c r="C185" s="1">
        <v>60</v>
      </c>
      <c r="D185" s="18">
        <v>0.10981817756989082</v>
      </c>
      <c r="E185" s="21">
        <v>8.6349593659175295E-5</v>
      </c>
    </row>
    <row r="186" spans="1:5" x14ac:dyDescent="0.25">
      <c r="A186" s="1" t="s">
        <v>4058</v>
      </c>
      <c r="B186" s="1" t="s">
        <v>287</v>
      </c>
      <c r="C186" s="1">
        <v>11</v>
      </c>
      <c r="D186" s="18">
        <v>-0.52519994084592803</v>
      </c>
      <c r="E186" s="21">
        <v>9.6660191490081197E-5</v>
      </c>
    </row>
    <row r="187" spans="1:5" x14ac:dyDescent="0.25">
      <c r="A187" s="1" t="s">
        <v>1383</v>
      </c>
      <c r="B187" s="1" t="s">
        <v>1384</v>
      </c>
      <c r="C187" s="1">
        <v>113</v>
      </c>
      <c r="D187" s="18">
        <v>-7.8202404291482522E-2</v>
      </c>
      <c r="E187" s="21">
        <v>9.7887568413885398E-5</v>
      </c>
    </row>
    <row r="188" spans="1:5" x14ac:dyDescent="0.25">
      <c r="A188" s="1" t="s">
        <v>4059</v>
      </c>
      <c r="B188" s="1" t="s">
        <v>3632</v>
      </c>
      <c r="C188" s="1">
        <v>30</v>
      </c>
      <c r="D188" s="18">
        <v>-0.30566230439743231</v>
      </c>
      <c r="E188" s="21">
        <v>9.7887568413885398E-5</v>
      </c>
    </row>
    <row r="189" spans="1:5" x14ac:dyDescent="0.25">
      <c r="A189" s="1" t="s">
        <v>4060</v>
      </c>
      <c r="B189" s="1" t="s">
        <v>4061</v>
      </c>
      <c r="C189" s="1">
        <v>153</v>
      </c>
      <c r="D189" s="18">
        <v>6.8969350984980554E-2</v>
      </c>
      <c r="E189" s="21">
        <v>9.9403181321563595E-5</v>
      </c>
    </row>
    <row r="190" spans="1:5" x14ac:dyDescent="0.25">
      <c r="A190" s="1" t="s">
        <v>4062</v>
      </c>
      <c r="B190" s="1" t="s">
        <v>4063</v>
      </c>
      <c r="C190" s="1">
        <v>108</v>
      </c>
      <c r="D190" s="18">
        <v>-7.3542274188304946E-2</v>
      </c>
      <c r="E190" s="1">
        <v>1.01429091077387E-4</v>
      </c>
    </row>
    <row r="191" spans="1:5" x14ac:dyDescent="0.25">
      <c r="A191" s="1" t="s">
        <v>4064</v>
      </c>
      <c r="B191" s="1" t="s">
        <v>4065</v>
      </c>
      <c r="C191" s="1">
        <v>9</v>
      </c>
      <c r="D191" s="18">
        <v>-1.0770059842417339</v>
      </c>
      <c r="E191" s="1">
        <v>1.0493578714241499E-4</v>
      </c>
    </row>
    <row r="192" spans="1:5" x14ac:dyDescent="0.25">
      <c r="A192" s="1" t="s">
        <v>1486</v>
      </c>
      <c r="B192" s="1" t="s">
        <v>1487</v>
      </c>
      <c r="C192" s="1">
        <v>295</v>
      </c>
      <c r="D192" s="18">
        <v>3.3689454684182996E-2</v>
      </c>
      <c r="E192" s="1">
        <v>1.08141393122259E-4</v>
      </c>
    </row>
    <row r="193" spans="1:5" x14ac:dyDescent="0.25">
      <c r="A193" s="1" t="s">
        <v>4066</v>
      </c>
      <c r="B193" s="1" t="s">
        <v>4067</v>
      </c>
      <c r="C193" s="1">
        <v>309</v>
      </c>
      <c r="D193" s="18">
        <v>3.425056557492423E-2</v>
      </c>
      <c r="E193" s="1">
        <v>1.08141393122259E-4</v>
      </c>
    </row>
    <row r="194" spans="1:5" x14ac:dyDescent="0.25">
      <c r="A194" s="1" t="s">
        <v>4068</v>
      </c>
      <c r="B194" s="1" t="s">
        <v>4069</v>
      </c>
      <c r="C194" s="1">
        <v>62</v>
      </c>
      <c r="D194" s="18">
        <v>0.11817793587835156</v>
      </c>
      <c r="E194" s="1">
        <v>1.13220908898699E-4</v>
      </c>
    </row>
    <row r="195" spans="1:5" x14ac:dyDescent="0.25">
      <c r="A195" s="1" t="s">
        <v>72</v>
      </c>
      <c r="B195" s="1" t="s">
        <v>73</v>
      </c>
      <c r="C195" s="1">
        <v>55</v>
      </c>
      <c r="D195" s="18">
        <v>0.4102001293057847</v>
      </c>
      <c r="E195" s="1">
        <v>1.1493104181483E-4</v>
      </c>
    </row>
    <row r="196" spans="1:5" x14ac:dyDescent="0.25">
      <c r="A196" s="1" t="s">
        <v>2511</v>
      </c>
      <c r="B196" s="1" t="s">
        <v>2512</v>
      </c>
      <c r="C196" s="1">
        <v>87</v>
      </c>
      <c r="D196" s="18">
        <v>0.11235135553148252</v>
      </c>
      <c r="E196" s="1">
        <v>1.15751109723498E-4</v>
      </c>
    </row>
    <row r="197" spans="1:5" x14ac:dyDescent="0.25">
      <c r="A197" s="1" t="s">
        <v>169</v>
      </c>
      <c r="B197" s="1" t="s">
        <v>170</v>
      </c>
      <c r="C197" s="1">
        <v>71</v>
      </c>
      <c r="D197" s="18">
        <v>0.10062468414274817</v>
      </c>
      <c r="E197" s="1">
        <v>1.16007223824384E-4</v>
      </c>
    </row>
    <row r="198" spans="1:5" x14ac:dyDescent="0.25">
      <c r="A198" s="1" t="s">
        <v>4070</v>
      </c>
      <c r="C198" s="1">
        <v>204</v>
      </c>
      <c r="D198" s="18">
        <v>6.5708350729026074E-2</v>
      </c>
      <c r="E198" s="1">
        <v>1.16007223824384E-4</v>
      </c>
    </row>
    <row r="199" spans="1:5" x14ac:dyDescent="0.25">
      <c r="A199" s="1" t="s">
        <v>4071</v>
      </c>
      <c r="B199" s="1" t="s">
        <v>4072</v>
      </c>
      <c r="C199" s="1">
        <v>77</v>
      </c>
      <c r="D199" s="18">
        <v>-9.2691011588666675E-2</v>
      </c>
      <c r="E199" s="1">
        <v>1.22773061839566E-4</v>
      </c>
    </row>
    <row r="200" spans="1:5" x14ac:dyDescent="0.25">
      <c r="A200" s="1" t="s">
        <v>4073</v>
      </c>
      <c r="B200" s="1" t="s">
        <v>811</v>
      </c>
      <c r="C200" s="1">
        <v>493</v>
      </c>
      <c r="D200" s="18">
        <v>-5.3161538850330245E-2</v>
      </c>
      <c r="E200" s="1">
        <v>1.28417995817474E-4</v>
      </c>
    </row>
    <row r="201" spans="1:5" x14ac:dyDescent="0.25">
      <c r="A201" s="1" t="s">
        <v>4074</v>
      </c>
      <c r="B201" s="1" t="s">
        <v>747</v>
      </c>
      <c r="C201" s="1">
        <v>169</v>
      </c>
      <c r="D201" s="18">
        <v>-5.5767018510998849E-2</v>
      </c>
      <c r="E201" s="1">
        <v>1.3638883576373199E-4</v>
      </c>
    </row>
    <row r="202" spans="1:5" x14ac:dyDescent="0.25">
      <c r="A202" s="1" t="s">
        <v>3503</v>
      </c>
      <c r="B202" s="1" t="s">
        <v>3504</v>
      </c>
      <c r="C202" s="1">
        <v>15</v>
      </c>
      <c r="D202" s="18">
        <v>-0.62447041095841771</v>
      </c>
      <c r="E202" s="1">
        <v>1.4023384754692701E-4</v>
      </c>
    </row>
    <row r="203" spans="1:5" x14ac:dyDescent="0.25">
      <c r="A203" s="1" t="s">
        <v>1499</v>
      </c>
      <c r="B203" s="1" t="s">
        <v>1500</v>
      </c>
      <c r="C203" s="1">
        <v>72</v>
      </c>
      <c r="D203" s="18">
        <v>6.3543751688601435E-2</v>
      </c>
      <c r="E203" s="1">
        <v>1.5358751943701199E-4</v>
      </c>
    </row>
    <row r="204" spans="1:5" x14ac:dyDescent="0.25">
      <c r="A204" s="1" t="s">
        <v>4075</v>
      </c>
      <c r="B204" s="1" t="s">
        <v>4076</v>
      </c>
      <c r="C204" s="1">
        <v>92</v>
      </c>
      <c r="D204" s="18">
        <v>-0.13162077332748548</v>
      </c>
      <c r="E204" s="1">
        <v>1.5882418198628499E-4</v>
      </c>
    </row>
    <row r="205" spans="1:5" x14ac:dyDescent="0.25">
      <c r="A205" s="1" t="s">
        <v>1248</v>
      </c>
      <c r="B205" s="1" t="s">
        <v>1249</v>
      </c>
      <c r="C205" s="1">
        <v>95</v>
      </c>
      <c r="D205" s="18">
        <v>5.7747491221933005E-2</v>
      </c>
      <c r="E205" s="1">
        <v>1.6077449073696601E-4</v>
      </c>
    </row>
    <row r="206" spans="1:5" x14ac:dyDescent="0.25">
      <c r="A206" s="1" t="s">
        <v>210</v>
      </c>
      <c r="B206" s="1" t="s">
        <v>211</v>
      </c>
      <c r="C206" s="1">
        <v>16</v>
      </c>
      <c r="D206" s="18">
        <v>-0.51622164582478225</v>
      </c>
      <c r="E206" s="1">
        <v>1.6077449073696601E-4</v>
      </c>
    </row>
    <row r="207" spans="1:5" x14ac:dyDescent="0.25">
      <c r="A207" s="1" t="s">
        <v>4077</v>
      </c>
      <c r="B207" s="1" t="s">
        <v>4078</v>
      </c>
      <c r="C207" s="1">
        <v>24</v>
      </c>
      <c r="D207" s="18">
        <v>0.18576324886395998</v>
      </c>
      <c r="E207" s="1">
        <v>1.7722207181661699E-4</v>
      </c>
    </row>
    <row r="208" spans="1:5" x14ac:dyDescent="0.25">
      <c r="A208" s="1" t="s">
        <v>3789</v>
      </c>
      <c r="B208" s="1" t="s">
        <v>3790</v>
      </c>
      <c r="C208" s="1">
        <v>28</v>
      </c>
      <c r="D208" s="18">
        <v>-0.38325855041603041</v>
      </c>
      <c r="E208" s="1">
        <v>1.8155724291521401E-4</v>
      </c>
    </row>
    <row r="209" spans="1:5" x14ac:dyDescent="0.25">
      <c r="A209" s="1" t="s">
        <v>3888</v>
      </c>
      <c r="B209" s="1" t="s">
        <v>3889</v>
      </c>
      <c r="C209" s="1">
        <v>11</v>
      </c>
      <c r="D209" s="18">
        <v>-0.40181491336796599</v>
      </c>
      <c r="E209" s="1">
        <v>1.83832121011495E-4</v>
      </c>
    </row>
    <row r="210" spans="1:5" x14ac:dyDescent="0.25">
      <c r="A210" s="1" t="s">
        <v>752</v>
      </c>
      <c r="B210" s="1" t="s">
        <v>753</v>
      </c>
      <c r="C210" s="1">
        <v>55</v>
      </c>
      <c r="D210" s="18">
        <v>-0.36023407436916738</v>
      </c>
      <c r="E210" s="1">
        <v>1.83832121011495E-4</v>
      </c>
    </row>
    <row r="211" spans="1:5" x14ac:dyDescent="0.25">
      <c r="A211" s="1" t="s">
        <v>4079</v>
      </c>
      <c r="B211" s="1" t="s">
        <v>4080</v>
      </c>
      <c r="C211" s="1">
        <v>442</v>
      </c>
      <c r="D211" s="18">
        <v>3.93531104696292E-2</v>
      </c>
      <c r="E211" s="1">
        <v>1.86986991808395E-4</v>
      </c>
    </row>
    <row r="212" spans="1:5" x14ac:dyDescent="0.25">
      <c r="A212" s="1" t="s">
        <v>1289</v>
      </c>
      <c r="B212" s="1" t="s">
        <v>1290</v>
      </c>
      <c r="C212" s="1">
        <v>113</v>
      </c>
      <c r="D212" s="18">
        <v>4.8588717178462214E-2</v>
      </c>
      <c r="E212" s="1">
        <v>1.8819998190021999E-4</v>
      </c>
    </row>
    <row r="213" spans="1:5" x14ac:dyDescent="0.25">
      <c r="A213" s="1" t="s">
        <v>4081</v>
      </c>
      <c r="B213" s="1" t="s">
        <v>4082</v>
      </c>
      <c r="C213" s="1">
        <v>95</v>
      </c>
      <c r="D213" s="18">
        <v>-0.18859699866434076</v>
      </c>
      <c r="E213" s="1">
        <v>1.8819998190021999E-4</v>
      </c>
    </row>
    <row r="214" spans="1:5" x14ac:dyDescent="0.25">
      <c r="A214" s="1" t="s">
        <v>1385</v>
      </c>
      <c r="B214" s="1" t="s">
        <v>1386</v>
      </c>
      <c r="C214" s="1">
        <v>86</v>
      </c>
      <c r="D214" s="18">
        <v>-9.4947641042811309E-2</v>
      </c>
      <c r="E214" s="1">
        <v>1.8819998190021999E-4</v>
      </c>
    </row>
    <row r="215" spans="1:5" x14ac:dyDescent="0.25">
      <c r="A215" s="1" t="s">
        <v>1345</v>
      </c>
      <c r="C215" s="1">
        <v>103</v>
      </c>
      <c r="D215" s="18">
        <v>0.12259895200417548</v>
      </c>
      <c r="E215" s="1">
        <v>1.92166430454417E-4</v>
      </c>
    </row>
    <row r="216" spans="1:5" x14ac:dyDescent="0.25">
      <c r="A216" s="1" t="s">
        <v>385</v>
      </c>
      <c r="B216" s="1" t="s">
        <v>211</v>
      </c>
      <c r="C216" s="1">
        <v>64</v>
      </c>
      <c r="D216" s="18">
        <v>0.15778062829478703</v>
      </c>
      <c r="E216" s="1">
        <v>2.07117137326269E-4</v>
      </c>
    </row>
    <row r="217" spans="1:5" x14ac:dyDescent="0.25">
      <c r="A217" s="1" t="s">
        <v>1743</v>
      </c>
      <c r="B217" s="1" t="s">
        <v>1744</v>
      </c>
      <c r="C217" s="1">
        <v>8</v>
      </c>
      <c r="D217" s="18">
        <v>-0.82622222573288395</v>
      </c>
      <c r="E217" s="1">
        <v>2.1168446270591399E-4</v>
      </c>
    </row>
    <row r="218" spans="1:5" x14ac:dyDescent="0.25">
      <c r="A218" s="1" t="s">
        <v>499</v>
      </c>
      <c r="B218" s="1" t="s">
        <v>500</v>
      </c>
      <c r="C218" s="1">
        <v>89</v>
      </c>
      <c r="D218" s="18">
        <v>4.5275288272989933E-2</v>
      </c>
      <c r="E218" s="1">
        <v>2.1168446270591399E-4</v>
      </c>
    </row>
    <row r="219" spans="1:5" x14ac:dyDescent="0.25">
      <c r="A219" s="1" t="s">
        <v>4083</v>
      </c>
      <c r="B219" s="1" t="s">
        <v>4084</v>
      </c>
      <c r="C219" s="1">
        <v>248</v>
      </c>
      <c r="D219" s="18">
        <v>-3.8825062295774919E-2</v>
      </c>
      <c r="E219" s="1">
        <v>2.14734992983823E-4</v>
      </c>
    </row>
    <row r="220" spans="1:5" x14ac:dyDescent="0.25">
      <c r="A220" s="1" t="s">
        <v>1870</v>
      </c>
      <c r="B220" s="1" t="s">
        <v>1871</v>
      </c>
      <c r="C220" s="1">
        <v>39</v>
      </c>
      <c r="D220" s="18">
        <v>0.13621368712267773</v>
      </c>
      <c r="E220" s="1">
        <v>2.2197416478935E-4</v>
      </c>
    </row>
    <row r="221" spans="1:5" x14ac:dyDescent="0.25">
      <c r="A221" s="1" t="s">
        <v>4085</v>
      </c>
      <c r="C221" s="1">
        <v>76</v>
      </c>
      <c r="D221" s="18">
        <v>0.17699481565200692</v>
      </c>
      <c r="E221" s="1">
        <v>2.2197416478935E-4</v>
      </c>
    </row>
    <row r="222" spans="1:5" x14ac:dyDescent="0.25">
      <c r="A222" s="1" t="s">
        <v>1293</v>
      </c>
      <c r="B222" s="1" t="s">
        <v>479</v>
      </c>
      <c r="C222" s="1">
        <v>9</v>
      </c>
      <c r="D222" s="18">
        <v>0.70933028008245769</v>
      </c>
      <c r="E222" s="1">
        <v>2.2197416478935E-4</v>
      </c>
    </row>
    <row r="223" spans="1:5" x14ac:dyDescent="0.25">
      <c r="A223" s="1" t="s">
        <v>4086</v>
      </c>
      <c r="B223" s="1" t="s">
        <v>4087</v>
      </c>
      <c r="C223" s="1">
        <v>5</v>
      </c>
      <c r="D223" s="18">
        <v>1.2913659898590617</v>
      </c>
      <c r="E223" s="1">
        <v>2.2197416478935E-4</v>
      </c>
    </row>
    <row r="224" spans="1:5" x14ac:dyDescent="0.25">
      <c r="A224" s="1" t="s">
        <v>4088</v>
      </c>
      <c r="B224" s="1" t="s">
        <v>4089</v>
      </c>
      <c r="C224" s="1">
        <v>62</v>
      </c>
      <c r="D224" s="18">
        <v>-0.11016438934429719</v>
      </c>
      <c r="E224" s="1">
        <v>2.2978087893029799E-4</v>
      </c>
    </row>
    <row r="225" spans="1:5" x14ac:dyDescent="0.25">
      <c r="A225" s="1" t="s">
        <v>4090</v>
      </c>
      <c r="B225" s="1" t="s">
        <v>4091</v>
      </c>
      <c r="C225" s="1">
        <v>139</v>
      </c>
      <c r="D225" s="18">
        <v>8.6036955121524761E-2</v>
      </c>
      <c r="E225" s="1">
        <v>2.3097874019768999E-4</v>
      </c>
    </row>
    <row r="226" spans="1:5" x14ac:dyDescent="0.25">
      <c r="A226" s="1" t="s">
        <v>1287</v>
      </c>
      <c r="B226" s="1" t="s">
        <v>1288</v>
      </c>
      <c r="C226" s="1">
        <v>47</v>
      </c>
      <c r="D226" s="18">
        <v>-0.26704148519207671</v>
      </c>
      <c r="E226" s="1">
        <v>2.3574672218861799E-4</v>
      </c>
    </row>
    <row r="227" spans="1:5" x14ac:dyDescent="0.25">
      <c r="A227" s="1" t="s">
        <v>4092</v>
      </c>
      <c r="B227" s="1" t="s">
        <v>4093</v>
      </c>
      <c r="C227" s="1">
        <v>87</v>
      </c>
      <c r="D227" s="18">
        <v>9.5406556131872003E-2</v>
      </c>
      <c r="E227" s="1">
        <v>2.3832041895839199E-4</v>
      </c>
    </row>
    <row r="228" spans="1:5" x14ac:dyDescent="0.25">
      <c r="A228" s="1" t="s">
        <v>4094</v>
      </c>
      <c r="B228" s="1" t="s">
        <v>4095</v>
      </c>
      <c r="C228" s="1">
        <v>8</v>
      </c>
      <c r="D228" s="18">
        <v>0.93792740025753896</v>
      </c>
      <c r="E228" s="1">
        <v>2.3832041895839199E-4</v>
      </c>
    </row>
    <row r="229" spans="1:5" x14ac:dyDescent="0.25">
      <c r="A229" s="1" t="s">
        <v>4096</v>
      </c>
      <c r="B229" s="1" t="s">
        <v>4097</v>
      </c>
      <c r="C229" s="1">
        <v>122</v>
      </c>
      <c r="D229" s="18">
        <v>7.6360809075350602E-2</v>
      </c>
      <c r="E229" s="1">
        <v>2.39917774857323E-4</v>
      </c>
    </row>
    <row r="230" spans="1:5" x14ac:dyDescent="0.25">
      <c r="A230" s="1" t="s">
        <v>2472</v>
      </c>
      <c r="B230" s="1" t="s">
        <v>2473</v>
      </c>
      <c r="C230" s="1">
        <v>90</v>
      </c>
      <c r="D230" s="18">
        <v>0.12865005034114119</v>
      </c>
      <c r="E230" s="1">
        <v>2.4889284008549999E-4</v>
      </c>
    </row>
    <row r="231" spans="1:5" x14ac:dyDescent="0.25">
      <c r="A231" s="1" t="s">
        <v>4098</v>
      </c>
      <c r="B231" s="1" t="s">
        <v>4099</v>
      </c>
      <c r="C231" s="1">
        <v>45</v>
      </c>
      <c r="D231" s="18">
        <v>0.21181828419175985</v>
      </c>
      <c r="E231" s="1">
        <v>2.4904329739569201E-4</v>
      </c>
    </row>
    <row r="232" spans="1:5" x14ac:dyDescent="0.25">
      <c r="A232" s="1" t="s">
        <v>4100</v>
      </c>
      <c r="B232" s="1" t="s">
        <v>4101</v>
      </c>
      <c r="C232" s="1">
        <v>209</v>
      </c>
      <c r="D232" s="18">
        <v>3.6186005712411352E-2</v>
      </c>
      <c r="E232" s="1">
        <v>2.5267435392430798E-4</v>
      </c>
    </row>
    <row r="233" spans="1:5" x14ac:dyDescent="0.25">
      <c r="A233" s="1" t="s">
        <v>4102</v>
      </c>
      <c r="B233" s="1" t="s">
        <v>314</v>
      </c>
      <c r="C233" s="1">
        <v>5</v>
      </c>
      <c r="D233" s="18">
        <v>1.262947941829514</v>
      </c>
      <c r="E233" s="1">
        <v>2.5267435392430798E-4</v>
      </c>
    </row>
    <row r="234" spans="1:5" x14ac:dyDescent="0.25">
      <c r="A234" s="1" t="s">
        <v>4103</v>
      </c>
      <c r="B234" s="1" t="s">
        <v>4104</v>
      </c>
      <c r="C234" s="1">
        <v>36</v>
      </c>
      <c r="D234" s="18">
        <v>0.11008209206595884</v>
      </c>
      <c r="E234" s="1">
        <v>2.6655630938741601E-4</v>
      </c>
    </row>
    <row r="235" spans="1:5" x14ac:dyDescent="0.25">
      <c r="A235" s="1" t="s">
        <v>829</v>
      </c>
      <c r="B235" s="1" t="s">
        <v>242</v>
      </c>
      <c r="C235" s="1">
        <v>361</v>
      </c>
      <c r="D235" s="18">
        <v>-7.1766918738911847E-2</v>
      </c>
      <c r="E235" s="1">
        <v>2.72387289872352E-4</v>
      </c>
    </row>
    <row r="236" spans="1:5" x14ac:dyDescent="0.25">
      <c r="A236" s="1" t="s">
        <v>4105</v>
      </c>
      <c r="B236" s="1" t="s">
        <v>4106</v>
      </c>
      <c r="C236" s="1">
        <v>151</v>
      </c>
      <c r="D236" s="18">
        <v>5.1699709385417035E-2</v>
      </c>
      <c r="E236" s="1">
        <v>2.72387289872352E-4</v>
      </c>
    </row>
    <row r="237" spans="1:5" x14ac:dyDescent="0.25">
      <c r="A237" s="1" t="s">
        <v>4107</v>
      </c>
      <c r="B237" s="1" t="s">
        <v>4108</v>
      </c>
      <c r="C237" s="1">
        <v>86</v>
      </c>
      <c r="D237" s="18">
        <v>-5.3231783667577852E-2</v>
      </c>
      <c r="E237" s="1">
        <v>2.72387289872352E-4</v>
      </c>
    </row>
    <row r="238" spans="1:5" x14ac:dyDescent="0.25">
      <c r="A238" s="1" t="s">
        <v>4109</v>
      </c>
      <c r="B238" s="1" t="s">
        <v>238</v>
      </c>
      <c r="C238" s="1">
        <v>204</v>
      </c>
      <c r="D238" s="18">
        <v>5.5375915942357468E-2</v>
      </c>
      <c r="E238" s="1">
        <v>2.7272609366382701E-4</v>
      </c>
    </row>
    <row r="239" spans="1:5" x14ac:dyDescent="0.25">
      <c r="A239" s="1" t="s">
        <v>4110</v>
      </c>
      <c r="B239" s="1" t="s">
        <v>4111</v>
      </c>
      <c r="C239" s="1">
        <v>123</v>
      </c>
      <c r="D239" s="18">
        <v>9.2981646527130396E-2</v>
      </c>
      <c r="E239" s="1">
        <v>2.8297100450132301E-4</v>
      </c>
    </row>
    <row r="240" spans="1:5" x14ac:dyDescent="0.25">
      <c r="A240" s="1" t="s">
        <v>4112</v>
      </c>
      <c r="B240" s="1" t="s">
        <v>4113</v>
      </c>
      <c r="C240" s="1">
        <v>52</v>
      </c>
      <c r="D240" s="18">
        <v>0.19315025008922598</v>
      </c>
      <c r="E240" s="1">
        <v>2.8601527622096898E-4</v>
      </c>
    </row>
    <row r="241" spans="1:5" x14ac:dyDescent="0.25">
      <c r="A241" s="1" t="s">
        <v>4114</v>
      </c>
      <c r="B241" s="1" t="s">
        <v>4115</v>
      </c>
      <c r="C241" s="1">
        <v>194</v>
      </c>
      <c r="D241" s="18">
        <v>-3.2746391562843133E-2</v>
      </c>
      <c r="E241" s="1">
        <v>2.8975734778870102E-4</v>
      </c>
    </row>
    <row r="242" spans="1:5" x14ac:dyDescent="0.25">
      <c r="A242" s="1" t="s">
        <v>4116</v>
      </c>
      <c r="B242" s="1" t="s">
        <v>4117</v>
      </c>
      <c r="C242" s="1">
        <v>15</v>
      </c>
      <c r="D242" s="18">
        <v>0.66548462123503804</v>
      </c>
      <c r="E242" s="1">
        <v>2.9235874368824401E-4</v>
      </c>
    </row>
    <row r="243" spans="1:5" x14ac:dyDescent="0.25">
      <c r="A243" s="1" t="s">
        <v>4118</v>
      </c>
      <c r="B243" s="1" t="s">
        <v>4119</v>
      </c>
      <c r="C243" s="1">
        <v>138</v>
      </c>
      <c r="D243" s="18">
        <v>4.5022600759718534E-2</v>
      </c>
      <c r="E243" s="1">
        <v>2.9297160910419199E-4</v>
      </c>
    </row>
    <row r="244" spans="1:5" x14ac:dyDescent="0.25">
      <c r="A244" s="1" t="s">
        <v>4120</v>
      </c>
      <c r="B244" s="1" t="s">
        <v>4121</v>
      </c>
      <c r="C244" s="1">
        <v>54</v>
      </c>
      <c r="D244" s="18">
        <v>5.2079366620730864E-2</v>
      </c>
      <c r="E244" s="1">
        <v>2.9464830743050998E-4</v>
      </c>
    </row>
    <row r="245" spans="1:5" x14ac:dyDescent="0.25">
      <c r="A245" s="1" t="s">
        <v>762</v>
      </c>
      <c r="B245" s="1" t="s">
        <v>763</v>
      </c>
      <c r="C245" s="1">
        <v>67</v>
      </c>
      <c r="D245" s="18">
        <v>0.15361962766872381</v>
      </c>
      <c r="E245" s="1">
        <v>2.94700333127965E-4</v>
      </c>
    </row>
    <row r="246" spans="1:5" x14ac:dyDescent="0.25">
      <c r="A246" s="1" t="s">
        <v>4122</v>
      </c>
      <c r="B246" s="1" t="s">
        <v>1181</v>
      </c>
      <c r="C246" s="1">
        <v>314</v>
      </c>
      <c r="D246" s="18">
        <v>2.966940402647197E-2</v>
      </c>
      <c r="E246" s="1">
        <v>3.0997469990120998E-4</v>
      </c>
    </row>
    <row r="247" spans="1:5" x14ac:dyDescent="0.25">
      <c r="A247" s="1" t="s">
        <v>4123</v>
      </c>
      <c r="B247" s="1" t="s">
        <v>4124</v>
      </c>
      <c r="C247" s="1">
        <v>21</v>
      </c>
      <c r="D247" s="18">
        <v>0.20068357174311036</v>
      </c>
      <c r="E247" s="1">
        <v>3.1210831473809498E-4</v>
      </c>
    </row>
    <row r="248" spans="1:5" x14ac:dyDescent="0.25">
      <c r="A248" s="1" t="s">
        <v>4125</v>
      </c>
      <c r="B248" s="1" t="s">
        <v>4126</v>
      </c>
      <c r="C248" s="1">
        <v>14</v>
      </c>
      <c r="D248" s="18">
        <v>0.34814488654580317</v>
      </c>
      <c r="E248" s="1">
        <v>3.1545045877030798E-4</v>
      </c>
    </row>
    <row r="249" spans="1:5" x14ac:dyDescent="0.25">
      <c r="A249" s="1" t="s">
        <v>2484</v>
      </c>
      <c r="B249" s="1" t="s">
        <v>2485</v>
      </c>
      <c r="C249" s="1">
        <v>79</v>
      </c>
      <c r="D249" s="18">
        <v>0.1371778861113076</v>
      </c>
      <c r="E249" s="1">
        <v>3.1755764358637798E-4</v>
      </c>
    </row>
    <row r="250" spans="1:5" x14ac:dyDescent="0.25">
      <c r="A250" s="1" t="s">
        <v>4127</v>
      </c>
      <c r="B250" s="1" t="s">
        <v>4128</v>
      </c>
      <c r="C250" s="1">
        <v>16</v>
      </c>
      <c r="D250" s="18">
        <v>-0.46667894710278307</v>
      </c>
      <c r="E250" s="1">
        <v>3.17639348442963E-4</v>
      </c>
    </row>
    <row r="251" spans="1:5" x14ac:dyDescent="0.25">
      <c r="A251" s="1" t="s">
        <v>4129</v>
      </c>
      <c r="B251" s="1" t="s">
        <v>4130</v>
      </c>
      <c r="C251" s="1">
        <v>266</v>
      </c>
      <c r="D251" s="18">
        <v>3.3535050550239608E-2</v>
      </c>
      <c r="E251" s="1">
        <v>3.2246614157305697E-4</v>
      </c>
    </row>
    <row r="252" spans="1:5" x14ac:dyDescent="0.25">
      <c r="A252" s="1" t="s">
        <v>470</v>
      </c>
      <c r="B252" s="1" t="s">
        <v>471</v>
      </c>
      <c r="C252" s="1">
        <v>32</v>
      </c>
      <c r="D252" s="18">
        <v>0.44763269076480677</v>
      </c>
      <c r="E252" s="1">
        <v>3.25952222107137E-4</v>
      </c>
    </row>
    <row r="253" spans="1:5" x14ac:dyDescent="0.25">
      <c r="A253" s="1" t="s">
        <v>4131</v>
      </c>
      <c r="B253" s="1" t="s">
        <v>4132</v>
      </c>
      <c r="C253" s="1">
        <v>354</v>
      </c>
      <c r="D253" s="18">
        <v>1.2979679371323482E-2</v>
      </c>
      <c r="E253" s="1">
        <v>3.26913448924568E-4</v>
      </c>
    </row>
    <row r="254" spans="1:5" x14ac:dyDescent="0.25">
      <c r="A254" s="1" t="s">
        <v>486</v>
      </c>
      <c r="B254" s="1" t="s">
        <v>487</v>
      </c>
      <c r="C254" s="1">
        <v>105</v>
      </c>
      <c r="D254" s="18">
        <v>6.3557469549793577E-2</v>
      </c>
      <c r="E254" s="1">
        <v>3.72059001991668E-4</v>
      </c>
    </row>
    <row r="255" spans="1:5" x14ac:dyDescent="0.25">
      <c r="A255" s="1" t="s">
        <v>2059</v>
      </c>
      <c r="B255" s="1" t="s">
        <v>2060</v>
      </c>
      <c r="C255" s="1">
        <v>54</v>
      </c>
      <c r="D255" s="18">
        <v>0.11405165486045217</v>
      </c>
      <c r="E255" s="1">
        <v>3.7933918520239202E-4</v>
      </c>
    </row>
    <row r="256" spans="1:5" x14ac:dyDescent="0.25">
      <c r="A256" s="1" t="s">
        <v>1387</v>
      </c>
      <c r="B256" s="1" t="s">
        <v>1388</v>
      </c>
      <c r="C256" s="1">
        <v>203</v>
      </c>
      <c r="D256" s="18">
        <v>3.5128560544561135E-2</v>
      </c>
      <c r="E256" s="1">
        <v>3.8164033103620402E-4</v>
      </c>
    </row>
    <row r="257" spans="1:5" x14ac:dyDescent="0.25">
      <c r="A257" s="1" t="s">
        <v>4133</v>
      </c>
      <c r="B257" s="1" t="s">
        <v>4134</v>
      </c>
      <c r="C257" s="1">
        <v>38</v>
      </c>
      <c r="D257" s="18">
        <v>0.17088088031791626</v>
      </c>
      <c r="E257" s="1">
        <v>3.9775363707047503E-4</v>
      </c>
    </row>
    <row r="258" spans="1:5" x14ac:dyDescent="0.25">
      <c r="A258" s="1" t="s">
        <v>4135</v>
      </c>
      <c r="B258" s="1" t="s">
        <v>4136</v>
      </c>
      <c r="C258" s="1">
        <v>64</v>
      </c>
      <c r="D258" s="18">
        <v>4.5547018675213526E-2</v>
      </c>
      <c r="E258" s="1">
        <v>3.9775363707047503E-4</v>
      </c>
    </row>
    <row r="259" spans="1:5" x14ac:dyDescent="0.25">
      <c r="A259" s="1" t="s">
        <v>3766</v>
      </c>
      <c r="B259" s="1" t="s">
        <v>3767</v>
      </c>
      <c r="C259" s="1">
        <v>5</v>
      </c>
      <c r="D259" s="18">
        <v>-1.5242952191177228</v>
      </c>
      <c r="E259" s="1">
        <v>4.0230552723839698E-4</v>
      </c>
    </row>
    <row r="260" spans="1:5" x14ac:dyDescent="0.25">
      <c r="A260" s="1" t="s">
        <v>4137</v>
      </c>
      <c r="B260" s="1" t="s">
        <v>4138</v>
      </c>
      <c r="C260" s="1">
        <v>121</v>
      </c>
      <c r="D260" s="18">
        <v>-7.1356955293845989E-2</v>
      </c>
      <c r="E260" s="1">
        <v>4.0699796557501099E-4</v>
      </c>
    </row>
    <row r="261" spans="1:5" x14ac:dyDescent="0.25">
      <c r="A261" s="1" t="s">
        <v>305</v>
      </c>
      <c r="B261" s="1" t="s">
        <v>306</v>
      </c>
      <c r="C261" s="1">
        <v>184</v>
      </c>
      <c r="D261" s="18">
        <v>2.1636637074709107E-2</v>
      </c>
      <c r="E261" s="1">
        <v>4.0699796557501099E-4</v>
      </c>
    </row>
    <row r="262" spans="1:5" x14ac:dyDescent="0.25">
      <c r="A262" s="1" t="s">
        <v>1933</v>
      </c>
      <c r="B262" s="1" t="s">
        <v>1934</v>
      </c>
      <c r="C262" s="1">
        <v>22</v>
      </c>
      <c r="D262" s="18">
        <v>0.15338623859794423</v>
      </c>
      <c r="E262" s="1">
        <v>4.1046504146250302E-4</v>
      </c>
    </row>
    <row r="263" spans="1:5" x14ac:dyDescent="0.25">
      <c r="A263" s="1" t="s">
        <v>251</v>
      </c>
      <c r="B263" s="1" t="s">
        <v>156</v>
      </c>
      <c r="C263" s="1">
        <v>5</v>
      </c>
      <c r="D263" s="18">
        <v>-1.1201902144628944</v>
      </c>
      <c r="E263" s="1">
        <v>4.1046504146250302E-4</v>
      </c>
    </row>
    <row r="264" spans="1:5" x14ac:dyDescent="0.25">
      <c r="A264" s="1" t="s">
        <v>429</v>
      </c>
      <c r="B264" s="1" t="s">
        <v>430</v>
      </c>
      <c r="C264" s="1">
        <v>120</v>
      </c>
      <c r="D264" s="18">
        <v>5.1085402993225976E-2</v>
      </c>
      <c r="E264" s="1">
        <v>4.1046504146250302E-4</v>
      </c>
    </row>
    <row r="265" spans="1:5" x14ac:dyDescent="0.25">
      <c r="A265" s="1" t="s">
        <v>4139</v>
      </c>
      <c r="B265" s="1" t="s">
        <v>4140</v>
      </c>
      <c r="C265" s="1">
        <v>101</v>
      </c>
      <c r="D265" s="18">
        <v>6.2012136065725629E-2</v>
      </c>
      <c r="E265" s="1">
        <v>4.1523147511619802E-4</v>
      </c>
    </row>
    <row r="266" spans="1:5" x14ac:dyDescent="0.25">
      <c r="A266" s="1" t="s">
        <v>1552</v>
      </c>
      <c r="B266" s="1" t="s">
        <v>1553</v>
      </c>
      <c r="C266" s="1">
        <v>88</v>
      </c>
      <c r="D266" s="18">
        <v>1.3007006270704917E-2</v>
      </c>
      <c r="E266" s="1">
        <v>4.1523147511619802E-4</v>
      </c>
    </row>
    <row r="267" spans="1:5" x14ac:dyDescent="0.25">
      <c r="A267" s="1" t="s">
        <v>280</v>
      </c>
      <c r="B267" s="1" t="s">
        <v>281</v>
      </c>
      <c r="C267" s="1">
        <v>7</v>
      </c>
      <c r="D267" s="18">
        <v>0.78059252656646283</v>
      </c>
      <c r="E267" s="1">
        <v>4.1523147511619802E-4</v>
      </c>
    </row>
    <row r="268" spans="1:5" x14ac:dyDescent="0.25">
      <c r="A268" s="1" t="s">
        <v>4141</v>
      </c>
      <c r="B268" s="1" t="s">
        <v>4142</v>
      </c>
      <c r="C268" s="1">
        <v>313</v>
      </c>
      <c r="D268" s="18">
        <v>3.5130370268124489E-2</v>
      </c>
      <c r="E268" s="1">
        <v>4.1523147511619802E-4</v>
      </c>
    </row>
    <row r="269" spans="1:5" x14ac:dyDescent="0.25">
      <c r="A269" s="1" t="s">
        <v>4143</v>
      </c>
      <c r="B269" s="1" t="s">
        <v>4144</v>
      </c>
      <c r="C269" s="1">
        <v>250</v>
      </c>
      <c r="D269" s="18">
        <v>1.7968504909339798E-2</v>
      </c>
      <c r="E269" s="1">
        <v>4.2101019250946701E-4</v>
      </c>
    </row>
    <row r="270" spans="1:5" x14ac:dyDescent="0.25">
      <c r="A270" s="1" t="s">
        <v>4145</v>
      </c>
      <c r="B270" s="1" t="s">
        <v>4146</v>
      </c>
      <c r="C270" s="1">
        <v>31</v>
      </c>
      <c r="D270" s="18">
        <v>0.2115420564788246</v>
      </c>
      <c r="E270" s="1">
        <v>4.2447787205669198E-4</v>
      </c>
    </row>
    <row r="271" spans="1:5" x14ac:dyDescent="0.25">
      <c r="A271" s="1" t="s">
        <v>4147</v>
      </c>
      <c r="B271" s="1" t="s">
        <v>4148</v>
      </c>
      <c r="C271" s="1">
        <v>11</v>
      </c>
      <c r="D271" s="18">
        <v>-0.76910549513757853</v>
      </c>
      <c r="E271" s="1">
        <v>4.2447787205669198E-4</v>
      </c>
    </row>
    <row r="272" spans="1:5" x14ac:dyDescent="0.25">
      <c r="A272" s="1" t="s">
        <v>4149</v>
      </c>
      <c r="B272" s="1" t="s">
        <v>287</v>
      </c>
      <c r="C272" s="1">
        <v>44</v>
      </c>
      <c r="D272" s="18">
        <v>-0.23931695846306228</v>
      </c>
      <c r="E272" s="1">
        <v>4.4031833020217299E-4</v>
      </c>
    </row>
    <row r="273" spans="1:5" x14ac:dyDescent="0.25">
      <c r="A273" s="1" t="s">
        <v>679</v>
      </c>
      <c r="B273" s="1" t="s">
        <v>680</v>
      </c>
      <c r="C273" s="1">
        <v>7</v>
      </c>
      <c r="D273" s="18">
        <v>-0.95624721990596051</v>
      </c>
      <c r="E273" s="1">
        <v>4.4031833020217299E-4</v>
      </c>
    </row>
    <row r="274" spans="1:5" x14ac:dyDescent="0.25">
      <c r="A274" s="1" t="s">
        <v>4150</v>
      </c>
      <c r="B274" s="1" t="s">
        <v>3391</v>
      </c>
      <c r="C274" s="1">
        <v>11</v>
      </c>
      <c r="D274" s="18">
        <v>-0.70386405062899715</v>
      </c>
      <c r="E274" s="1">
        <v>4.4786097166876402E-4</v>
      </c>
    </row>
    <row r="275" spans="1:5" x14ac:dyDescent="0.25">
      <c r="A275" s="1" t="s">
        <v>3173</v>
      </c>
      <c r="B275" s="1" t="s">
        <v>3174</v>
      </c>
      <c r="C275" s="1">
        <v>38</v>
      </c>
      <c r="D275" s="18">
        <v>0.10748351076562025</v>
      </c>
      <c r="E275" s="1">
        <v>4.4786097166876402E-4</v>
      </c>
    </row>
    <row r="276" spans="1:5" x14ac:dyDescent="0.25">
      <c r="A276" s="1" t="s">
        <v>626</v>
      </c>
      <c r="B276" s="1" t="s">
        <v>211</v>
      </c>
      <c r="C276" s="1">
        <v>222</v>
      </c>
      <c r="D276" s="18">
        <v>0.12529727253140405</v>
      </c>
      <c r="E276" s="1">
        <v>4.4800644452421597E-4</v>
      </c>
    </row>
    <row r="277" spans="1:5" x14ac:dyDescent="0.25">
      <c r="A277" s="1" t="s">
        <v>131</v>
      </c>
      <c r="B277" s="1" t="s">
        <v>132</v>
      </c>
      <c r="C277" s="1">
        <v>111</v>
      </c>
      <c r="D277" s="18">
        <v>0.15356054094605395</v>
      </c>
      <c r="E277" s="1">
        <v>4.6926731527105302E-4</v>
      </c>
    </row>
    <row r="278" spans="1:5" x14ac:dyDescent="0.25">
      <c r="A278" s="1" t="s">
        <v>825</v>
      </c>
      <c r="B278" s="1" t="s">
        <v>826</v>
      </c>
      <c r="C278" s="1">
        <v>70</v>
      </c>
      <c r="D278" s="18">
        <v>0.17645582145564079</v>
      </c>
      <c r="E278" s="1">
        <v>4.6958191606266101E-4</v>
      </c>
    </row>
    <row r="279" spans="1:5" x14ac:dyDescent="0.25">
      <c r="A279" s="1" t="s">
        <v>4151</v>
      </c>
      <c r="B279" s="1" t="s">
        <v>940</v>
      </c>
      <c r="C279" s="1">
        <v>61</v>
      </c>
      <c r="D279" s="18">
        <v>-0.1945291968326967</v>
      </c>
      <c r="E279" s="1">
        <v>4.7496060331819197E-4</v>
      </c>
    </row>
    <row r="280" spans="1:5" x14ac:dyDescent="0.25">
      <c r="A280" s="1" t="s">
        <v>335</v>
      </c>
      <c r="B280" s="1" t="s">
        <v>336</v>
      </c>
      <c r="C280" s="1">
        <v>129</v>
      </c>
      <c r="D280" s="18">
        <v>4.7388182640195071E-2</v>
      </c>
      <c r="E280" s="1">
        <v>4.7496060331819197E-4</v>
      </c>
    </row>
    <row r="281" spans="1:5" x14ac:dyDescent="0.25">
      <c r="A281" s="1" t="s">
        <v>608</v>
      </c>
      <c r="B281" s="1" t="s">
        <v>609</v>
      </c>
      <c r="C281" s="1">
        <v>153</v>
      </c>
      <c r="D281" s="18">
        <v>4.7213070088933017E-2</v>
      </c>
      <c r="E281" s="1">
        <v>4.7529530065330101E-4</v>
      </c>
    </row>
    <row r="282" spans="1:5" x14ac:dyDescent="0.25">
      <c r="A282" s="1" t="s">
        <v>4152</v>
      </c>
      <c r="B282" s="1" t="s">
        <v>4153</v>
      </c>
      <c r="C282" s="1">
        <v>108</v>
      </c>
      <c r="D282" s="18">
        <v>-0.10727010143938712</v>
      </c>
      <c r="E282" s="1">
        <v>4.7749477153514102E-4</v>
      </c>
    </row>
    <row r="283" spans="1:5" x14ac:dyDescent="0.25">
      <c r="A283" s="1" t="s">
        <v>4154</v>
      </c>
      <c r="C283" s="1">
        <v>77</v>
      </c>
      <c r="D283" s="18">
        <v>0.22547736166872917</v>
      </c>
      <c r="E283" s="1">
        <v>4.7960410478119502E-4</v>
      </c>
    </row>
    <row r="284" spans="1:5" x14ac:dyDescent="0.25">
      <c r="A284" s="1" t="s">
        <v>4155</v>
      </c>
      <c r="B284" s="1" t="s">
        <v>4156</v>
      </c>
      <c r="C284" s="1">
        <v>34</v>
      </c>
      <c r="D284" s="18">
        <v>0.17025020455811998</v>
      </c>
      <c r="E284" s="1">
        <v>4.81297440806331E-4</v>
      </c>
    </row>
    <row r="285" spans="1:5" x14ac:dyDescent="0.25">
      <c r="A285" s="1" t="s">
        <v>93</v>
      </c>
      <c r="B285" s="1" t="s">
        <v>94</v>
      </c>
      <c r="C285" s="1">
        <v>46</v>
      </c>
      <c r="D285" s="18">
        <v>0.11711752145474606</v>
      </c>
      <c r="E285" s="1">
        <v>4.8438935544946001E-4</v>
      </c>
    </row>
    <row r="286" spans="1:5" x14ac:dyDescent="0.25">
      <c r="A286" s="1" t="s">
        <v>4157</v>
      </c>
      <c r="B286" s="1" t="s">
        <v>3166</v>
      </c>
      <c r="C286" s="1">
        <v>50</v>
      </c>
      <c r="D286" s="18">
        <v>0.39735842775695634</v>
      </c>
      <c r="E286" s="1">
        <v>4.8824001826986303E-4</v>
      </c>
    </row>
    <row r="287" spans="1:5" x14ac:dyDescent="0.25">
      <c r="A287" s="1" t="s">
        <v>588</v>
      </c>
      <c r="B287" s="1" t="s">
        <v>589</v>
      </c>
      <c r="C287" s="1">
        <v>142</v>
      </c>
      <c r="D287" s="18">
        <v>6.538525666483172E-2</v>
      </c>
      <c r="E287" s="1">
        <v>5.0352899354890205E-4</v>
      </c>
    </row>
    <row r="288" spans="1:5" x14ac:dyDescent="0.25">
      <c r="A288" s="1" t="s">
        <v>4158</v>
      </c>
      <c r="B288" s="1" t="s">
        <v>4159</v>
      </c>
      <c r="C288" s="1">
        <v>51</v>
      </c>
      <c r="D288" s="18">
        <v>-0.14027890873771823</v>
      </c>
      <c r="E288" s="1">
        <v>5.0804686955322896E-4</v>
      </c>
    </row>
    <row r="289" spans="1:5" x14ac:dyDescent="0.25">
      <c r="A289" s="1" t="s">
        <v>2401</v>
      </c>
      <c r="B289" s="1" t="s">
        <v>2402</v>
      </c>
      <c r="C289" s="1">
        <v>204</v>
      </c>
      <c r="D289" s="18">
        <v>5.7800991271266575E-2</v>
      </c>
      <c r="E289" s="1">
        <v>5.2572865528038295E-4</v>
      </c>
    </row>
    <row r="290" spans="1:5" x14ac:dyDescent="0.25">
      <c r="A290" s="1" t="s">
        <v>4160</v>
      </c>
      <c r="B290" s="1" t="s">
        <v>4161</v>
      </c>
      <c r="C290" s="1">
        <v>88</v>
      </c>
      <c r="D290" s="18">
        <v>-8.5763647770689663E-2</v>
      </c>
      <c r="E290" s="1">
        <v>5.3757567900177201E-4</v>
      </c>
    </row>
    <row r="291" spans="1:5" x14ac:dyDescent="0.25">
      <c r="A291" s="1" t="s">
        <v>3739</v>
      </c>
      <c r="B291" s="1" t="s">
        <v>3740</v>
      </c>
      <c r="C291" s="1">
        <v>13</v>
      </c>
      <c r="D291" s="18">
        <v>-0.46669560029152501</v>
      </c>
      <c r="E291" s="1">
        <v>5.4117033664625102E-4</v>
      </c>
    </row>
    <row r="292" spans="1:5" x14ac:dyDescent="0.25">
      <c r="A292" s="1" t="s">
        <v>1799</v>
      </c>
      <c r="B292" s="1" t="s">
        <v>1800</v>
      </c>
      <c r="C292" s="1">
        <v>404</v>
      </c>
      <c r="D292" s="18">
        <v>2.2953102602820817E-2</v>
      </c>
      <c r="E292" s="1">
        <v>5.4181053880121403E-4</v>
      </c>
    </row>
    <row r="293" spans="1:5" x14ac:dyDescent="0.25">
      <c r="A293" s="1" t="s">
        <v>4162</v>
      </c>
      <c r="B293" s="1" t="s">
        <v>4163</v>
      </c>
      <c r="C293" s="1">
        <v>102</v>
      </c>
      <c r="D293" s="18">
        <v>6.7104981035518305E-2</v>
      </c>
      <c r="E293" s="1">
        <v>5.4337585344835801E-4</v>
      </c>
    </row>
    <row r="294" spans="1:5" x14ac:dyDescent="0.25">
      <c r="A294" s="1" t="s">
        <v>4164</v>
      </c>
      <c r="B294" s="1" t="s">
        <v>4165</v>
      </c>
      <c r="C294" s="1">
        <v>415</v>
      </c>
      <c r="D294" s="18">
        <v>2.3900686712906669E-2</v>
      </c>
      <c r="E294" s="1">
        <v>5.4673692131382496E-4</v>
      </c>
    </row>
    <row r="295" spans="1:5" x14ac:dyDescent="0.25">
      <c r="A295" s="1" t="s">
        <v>4166</v>
      </c>
      <c r="B295" s="1" t="s">
        <v>4167</v>
      </c>
      <c r="C295" s="1">
        <v>142</v>
      </c>
      <c r="D295" s="18">
        <v>-4.8175952717540813E-2</v>
      </c>
      <c r="E295" s="1">
        <v>5.4673692131382496E-4</v>
      </c>
    </row>
    <row r="296" spans="1:5" x14ac:dyDescent="0.25">
      <c r="A296" s="1" t="s">
        <v>1496</v>
      </c>
      <c r="B296" s="1" t="s">
        <v>316</v>
      </c>
      <c r="C296" s="1">
        <v>125</v>
      </c>
      <c r="D296" s="18">
        <v>-7.0243477425332129E-2</v>
      </c>
      <c r="E296" s="1">
        <v>5.4673692131382496E-4</v>
      </c>
    </row>
    <row r="297" spans="1:5" x14ac:dyDescent="0.25">
      <c r="A297" s="1" t="s">
        <v>4168</v>
      </c>
      <c r="B297" s="1" t="s">
        <v>4169</v>
      </c>
      <c r="C297" s="1">
        <v>154</v>
      </c>
      <c r="D297" s="18">
        <v>-6.6972899067000644E-2</v>
      </c>
      <c r="E297" s="1">
        <v>5.6443213226798304E-4</v>
      </c>
    </row>
    <row r="298" spans="1:5" x14ac:dyDescent="0.25">
      <c r="A298" s="1" t="s">
        <v>145</v>
      </c>
      <c r="B298" s="1" t="s">
        <v>146</v>
      </c>
      <c r="C298" s="1">
        <v>97</v>
      </c>
      <c r="D298" s="18">
        <v>9.4308450741437774E-2</v>
      </c>
      <c r="E298" s="1">
        <v>5.6653700377079096E-4</v>
      </c>
    </row>
    <row r="299" spans="1:5" x14ac:dyDescent="0.25">
      <c r="A299" s="1" t="s">
        <v>2427</v>
      </c>
      <c r="B299" s="1" t="s">
        <v>2428</v>
      </c>
      <c r="C299" s="1">
        <v>21</v>
      </c>
      <c r="D299" s="18">
        <v>-0.39821746978972816</v>
      </c>
      <c r="E299" s="1">
        <v>5.6810750960107996E-4</v>
      </c>
    </row>
    <row r="300" spans="1:5" x14ac:dyDescent="0.25">
      <c r="A300" s="1" t="s">
        <v>360</v>
      </c>
      <c r="B300" s="1" t="s">
        <v>361</v>
      </c>
      <c r="C300" s="1">
        <v>129</v>
      </c>
      <c r="D300" s="18">
        <v>5.589846194722501E-2</v>
      </c>
      <c r="E300" s="1">
        <v>5.7095429875305705E-4</v>
      </c>
    </row>
    <row r="301" spans="1:5" x14ac:dyDescent="0.25">
      <c r="A301" s="1" t="s">
        <v>3281</v>
      </c>
      <c r="C301" s="1">
        <v>90</v>
      </c>
      <c r="D301" s="18">
        <v>0.21349200260049189</v>
      </c>
      <c r="E301" s="1">
        <v>5.7218463792181205E-4</v>
      </c>
    </row>
    <row r="302" spans="1:5" x14ac:dyDescent="0.25">
      <c r="A302" s="1" t="s">
        <v>4170</v>
      </c>
      <c r="B302" s="1" t="s">
        <v>250</v>
      </c>
      <c r="C302" s="1">
        <v>9</v>
      </c>
      <c r="D302" s="18">
        <v>0.77853208688933084</v>
      </c>
      <c r="E302" s="1">
        <v>5.7729822817343703E-4</v>
      </c>
    </row>
    <row r="303" spans="1:5" x14ac:dyDescent="0.25">
      <c r="A303" s="1" t="s">
        <v>651</v>
      </c>
      <c r="B303" s="1" t="s">
        <v>652</v>
      </c>
      <c r="C303" s="1">
        <v>84</v>
      </c>
      <c r="D303" s="18">
        <v>8.253024398450004E-2</v>
      </c>
      <c r="E303" s="1">
        <v>5.7729822817343703E-4</v>
      </c>
    </row>
    <row r="304" spans="1:5" x14ac:dyDescent="0.25">
      <c r="A304" s="1" t="s">
        <v>4171</v>
      </c>
      <c r="B304" s="1" t="s">
        <v>4172</v>
      </c>
      <c r="C304" s="1">
        <v>29</v>
      </c>
      <c r="D304" s="18">
        <v>-0.33372209842753875</v>
      </c>
      <c r="E304" s="1">
        <v>5.7729822817343703E-4</v>
      </c>
    </row>
    <row r="305" spans="1:5" x14ac:dyDescent="0.25">
      <c r="A305" s="1" t="s">
        <v>4173</v>
      </c>
      <c r="C305" s="1">
        <v>158</v>
      </c>
      <c r="D305" s="18">
        <v>-7.2968633887719306E-2</v>
      </c>
      <c r="E305" s="1">
        <v>5.7729822817343703E-4</v>
      </c>
    </row>
    <row r="306" spans="1:5" x14ac:dyDescent="0.25">
      <c r="A306" s="1" t="s">
        <v>4174</v>
      </c>
      <c r="B306" s="1" t="s">
        <v>4175</v>
      </c>
      <c r="C306" s="1">
        <v>22</v>
      </c>
      <c r="D306" s="18">
        <v>0.44107256766982161</v>
      </c>
      <c r="E306" s="1">
        <v>5.8281658397148195E-4</v>
      </c>
    </row>
    <row r="307" spans="1:5" x14ac:dyDescent="0.25">
      <c r="A307" s="1" t="s">
        <v>272</v>
      </c>
      <c r="B307" s="1" t="s">
        <v>273</v>
      </c>
      <c r="C307" s="1">
        <v>289</v>
      </c>
      <c r="D307" s="18">
        <v>0.11095854128562324</v>
      </c>
      <c r="E307" s="1">
        <v>5.8387529523761298E-4</v>
      </c>
    </row>
    <row r="308" spans="1:5" x14ac:dyDescent="0.25">
      <c r="A308" s="1" t="s">
        <v>4176</v>
      </c>
      <c r="B308" s="1" t="s">
        <v>4177</v>
      </c>
      <c r="C308" s="1">
        <v>139</v>
      </c>
      <c r="D308" s="18">
        <v>-9.2450055833667333E-2</v>
      </c>
      <c r="E308" s="1">
        <v>5.8959006821925899E-4</v>
      </c>
    </row>
    <row r="309" spans="1:5" x14ac:dyDescent="0.25">
      <c r="A309" s="1" t="s">
        <v>1109</v>
      </c>
      <c r="B309" s="1" t="s">
        <v>1110</v>
      </c>
      <c r="C309" s="1">
        <v>168</v>
      </c>
      <c r="D309" s="18">
        <v>2.7503024038343756E-2</v>
      </c>
      <c r="E309" s="1">
        <v>5.9221854997295795E-4</v>
      </c>
    </row>
    <row r="310" spans="1:5" x14ac:dyDescent="0.25">
      <c r="A310" s="1" t="s">
        <v>2287</v>
      </c>
      <c r="B310" s="1" t="s">
        <v>2288</v>
      </c>
      <c r="C310" s="1">
        <v>85</v>
      </c>
      <c r="D310" s="18">
        <v>9.6141399773507774E-2</v>
      </c>
      <c r="E310" s="1">
        <v>5.9221854997295795E-4</v>
      </c>
    </row>
    <row r="311" spans="1:5" x14ac:dyDescent="0.25">
      <c r="A311" s="1" t="s">
        <v>4178</v>
      </c>
      <c r="B311" s="1" t="s">
        <v>4179</v>
      </c>
      <c r="C311" s="1">
        <v>281</v>
      </c>
      <c r="D311" s="18">
        <v>3.9136683403149214E-2</v>
      </c>
      <c r="E311" s="1">
        <v>5.9221854997295795E-4</v>
      </c>
    </row>
    <row r="312" spans="1:5" x14ac:dyDescent="0.25">
      <c r="A312" s="1" t="s">
        <v>163</v>
      </c>
      <c r="B312" s="1" t="s">
        <v>164</v>
      </c>
      <c r="C312" s="1">
        <v>231</v>
      </c>
      <c r="D312" s="18">
        <v>4.8186740795675358E-2</v>
      </c>
      <c r="E312" s="1">
        <v>5.9737076025476198E-4</v>
      </c>
    </row>
    <row r="313" spans="1:5" x14ac:dyDescent="0.25">
      <c r="A313" s="1" t="s">
        <v>3720</v>
      </c>
      <c r="B313" s="1" t="s">
        <v>3721</v>
      </c>
      <c r="C313" s="1">
        <v>271</v>
      </c>
      <c r="D313" s="18">
        <v>-3.9907662948878347E-2</v>
      </c>
      <c r="E313" s="1">
        <v>5.98397572836379E-4</v>
      </c>
    </row>
    <row r="314" spans="1:5" x14ac:dyDescent="0.25">
      <c r="A314" s="1" t="s">
        <v>4180</v>
      </c>
      <c r="B314" s="1" t="s">
        <v>4181</v>
      </c>
      <c r="C314" s="1">
        <v>155</v>
      </c>
      <c r="D314" s="18">
        <v>-8.1769347415030572E-2</v>
      </c>
      <c r="E314" s="1">
        <v>5.98397572836379E-4</v>
      </c>
    </row>
    <row r="315" spans="1:5" x14ac:dyDescent="0.25">
      <c r="A315" s="1" t="s">
        <v>4182</v>
      </c>
      <c r="B315" s="1" t="s">
        <v>4183</v>
      </c>
      <c r="C315" s="1">
        <v>96</v>
      </c>
      <c r="D315" s="18">
        <v>-6.069509682787029E-2</v>
      </c>
      <c r="E315" s="1">
        <v>6.0204594014306903E-4</v>
      </c>
    </row>
    <row r="316" spans="1:5" x14ac:dyDescent="0.25">
      <c r="A316" s="1" t="s">
        <v>4184</v>
      </c>
      <c r="B316" s="1" t="s">
        <v>3643</v>
      </c>
      <c r="C316" s="1">
        <v>48</v>
      </c>
      <c r="D316" s="18">
        <v>0.16302341111145605</v>
      </c>
      <c r="E316" s="1">
        <v>6.0241152065761204E-4</v>
      </c>
    </row>
    <row r="317" spans="1:5" x14ac:dyDescent="0.25">
      <c r="A317" s="1" t="s">
        <v>1340</v>
      </c>
      <c r="B317" s="1" t="s">
        <v>1341</v>
      </c>
      <c r="C317" s="1">
        <v>123</v>
      </c>
      <c r="D317" s="18">
        <v>4.1932647745033705E-2</v>
      </c>
      <c r="E317" s="1">
        <v>6.0241152065761204E-4</v>
      </c>
    </row>
    <row r="318" spans="1:5" x14ac:dyDescent="0.25">
      <c r="A318" s="1" t="s">
        <v>4185</v>
      </c>
      <c r="B318" s="1" t="s">
        <v>1911</v>
      </c>
      <c r="C318" s="1">
        <v>169</v>
      </c>
      <c r="D318" s="18">
        <v>-4.9671696824890553E-2</v>
      </c>
      <c r="E318" s="1">
        <v>6.0241152065761204E-4</v>
      </c>
    </row>
    <row r="319" spans="1:5" x14ac:dyDescent="0.25">
      <c r="A319" s="1" t="s">
        <v>76</v>
      </c>
      <c r="B319" s="1" t="s">
        <v>77</v>
      </c>
      <c r="C319" s="1">
        <v>204</v>
      </c>
      <c r="D319" s="18">
        <v>-6.4164136634554017E-2</v>
      </c>
      <c r="E319" s="1">
        <v>6.0241152065761204E-4</v>
      </c>
    </row>
    <row r="320" spans="1:5" x14ac:dyDescent="0.25">
      <c r="A320" s="1" t="s">
        <v>4186</v>
      </c>
      <c r="B320" s="1" t="s">
        <v>4187</v>
      </c>
      <c r="C320" s="1">
        <v>525</v>
      </c>
      <c r="D320" s="18">
        <v>1.866353964817102E-2</v>
      </c>
      <c r="E320" s="1">
        <v>6.0557641849203695E-4</v>
      </c>
    </row>
    <row r="321" spans="1:5" x14ac:dyDescent="0.25">
      <c r="A321" s="1" t="s">
        <v>3311</v>
      </c>
      <c r="B321" s="1" t="s">
        <v>3312</v>
      </c>
      <c r="C321" s="1">
        <v>72</v>
      </c>
      <c r="D321" s="18">
        <v>8.9139211634944052E-2</v>
      </c>
      <c r="E321" s="1">
        <v>6.0557641849203695E-4</v>
      </c>
    </row>
    <row r="322" spans="1:5" x14ac:dyDescent="0.25">
      <c r="A322" s="1" t="s">
        <v>4188</v>
      </c>
      <c r="B322" s="1" t="s">
        <v>4189</v>
      </c>
      <c r="C322" s="1">
        <v>8</v>
      </c>
      <c r="D322" s="18">
        <v>-0.70668850003498063</v>
      </c>
      <c r="E322" s="1">
        <v>6.1903280594841905E-4</v>
      </c>
    </row>
    <row r="323" spans="1:5" x14ac:dyDescent="0.25">
      <c r="A323" s="1" t="s">
        <v>4190</v>
      </c>
      <c r="B323" s="1" t="s">
        <v>4191</v>
      </c>
      <c r="C323" s="1">
        <v>63</v>
      </c>
      <c r="D323" s="18">
        <v>9.2772530106700987E-2</v>
      </c>
      <c r="E323" s="1">
        <v>6.1903280594841905E-4</v>
      </c>
    </row>
    <row r="324" spans="1:5" x14ac:dyDescent="0.25">
      <c r="A324" s="1" t="s">
        <v>4192</v>
      </c>
      <c r="B324" s="1" t="s">
        <v>4193</v>
      </c>
      <c r="C324" s="1">
        <v>562</v>
      </c>
      <c r="D324" s="18">
        <v>1.8393931798338797E-2</v>
      </c>
      <c r="E324" s="1">
        <v>6.29680904934237E-4</v>
      </c>
    </row>
    <row r="325" spans="1:5" x14ac:dyDescent="0.25">
      <c r="A325" s="1" t="s">
        <v>97</v>
      </c>
      <c r="B325" s="1" t="s">
        <v>98</v>
      </c>
      <c r="C325" s="1">
        <v>32</v>
      </c>
      <c r="D325" s="18">
        <v>0.43500584748040294</v>
      </c>
      <c r="E325" s="1">
        <v>6.3151151410331902E-4</v>
      </c>
    </row>
    <row r="326" spans="1:5" x14ac:dyDescent="0.25">
      <c r="A326" s="1" t="s">
        <v>561</v>
      </c>
      <c r="B326" s="1" t="s">
        <v>562</v>
      </c>
      <c r="C326" s="1">
        <v>26</v>
      </c>
      <c r="D326" s="18">
        <v>-0.3087858633898809</v>
      </c>
      <c r="E326" s="1">
        <v>6.3915848407331195E-4</v>
      </c>
    </row>
    <row r="327" spans="1:5" x14ac:dyDescent="0.25">
      <c r="A327" s="1" t="s">
        <v>343</v>
      </c>
      <c r="B327" s="1" t="s">
        <v>344</v>
      </c>
      <c r="C327" s="1">
        <v>27</v>
      </c>
      <c r="D327" s="18">
        <v>0.14378965366579655</v>
      </c>
      <c r="E327" s="1">
        <v>6.4030184387354203E-4</v>
      </c>
    </row>
    <row r="328" spans="1:5" x14ac:dyDescent="0.25">
      <c r="A328" s="1" t="s">
        <v>3855</v>
      </c>
      <c r="C328" s="1">
        <v>56</v>
      </c>
      <c r="D328" s="18">
        <v>0.21898431132926161</v>
      </c>
      <c r="E328" s="1">
        <v>6.4634218581081601E-4</v>
      </c>
    </row>
    <row r="329" spans="1:5" x14ac:dyDescent="0.25">
      <c r="A329" s="1" t="s">
        <v>4194</v>
      </c>
      <c r="B329" s="1" t="s">
        <v>4195</v>
      </c>
      <c r="C329" s="1">
        <v>66</v>
      </c>
      <c r="D329" s="18">
        <v>-0.11900164800950232</v>
      </c>
      <c r="E329" s="1">
        <v>6.5651583028195298E-4</v>
      </c>
    </row>
    <row r="330" spans="1:5" x14ac:dyDescent="0.25">
      <c r="A330" s="1" t="s">
        <v>231</v>
      </c>
      <c r="B330" s="1" t="s">
        <v>232</v>
      </c>
      <c r="C330" s="1">
        <v>5</v>
      </c>
      <c r="D330" s="18">
        <v>1.0787886191736955</v>
      </c>
      <c r="E330" s="1">
        <v>6.5651583028195298E-4</v>
      </c>
    </row>
    <row r="331" spans="1:5" x14ac:dyDescent="0.25">
      <c r="A331" s="1" t="s">
        <v>4196</v>
      </c>
      <c r="B331" s="1" t="s">
        <v>4197</v>
      </c>
      <c r="C331" s="1">
        <v>118</v>
      </c>
      <c r="D331" s="18">
        <v>-0.11544264803249846</v>
      </c>
      <c r="E331" s="1">
        <v>6.7085288218860905E-4</v>
      </c>
    </row>
    <row r="332" spans="1:5" x14ac:dyDescent="0.25">
      <c r="A332" s="1" t="s">
        <v>403</v>
      </c>
      <c r="B332" s="1" t="s">
        <v>404</v>
      </c>
      <c r="C332" s="1">
        <v>181</v>
      </c>
      <c r="D332" s="18">
        <v>4.9435328557089958E-2</v>
      </c>
      <c r="E332" s="1">
        <v>6.7779444109022805E-4</v>
      </c>
    </row>
    <row r="333" spans="1:5" x14ac:dyDescent="0.25">
      <c r="A333" s="1" t="s">
        <v>4198</v>
      </c>
      <c r="B333" s="1" t="s">
        <v>1984</v>
      </c>
      <c r="C333" s="1">
        <v>218</v>
      </c>
      <c r="D333" s="18">
        <v>-6.1463115593986761E-2</v>
      </c>
      <c r="E333" s="1">
        <v>6.9780012186153697E-4</v>
      </c>
    </row>
    <row r="334" spans="1:5" x14ac:dyDescent="0.25">
      <c r="A334" s="1" t="s">
        <v>2390</v>
      </c>
      <c r="B334" s="1" t="s">
        <v>2391</v>
      </c>
      <c r="C334" s="1">
        <v>107</v>
      </c>
      <c r="D334" s="18">
        <v>5.440200814701484E-2</v>
      </c>
      <c r="E334" s="1">
        <v>6.9780012186153697E-4</v>
      </c>
    </row>
    <row r="335" spans="1:5" x14ac:dyDescent="0.25">
      <c r="A335" s="1" t="s">
        <v>2251</v>
      </c>
      <c r="B335" s="1" t="s">
        <v>2252</v>
      </c>
      <c r="C335" s="1">
        <v>48</v>
      </c>
      <c r="D335" s="18">
        <v>0.14217180760351258</v>
      </c>
      <c r="E335" s="1">
        <v>7.0418689552639998E-4</v>
      </c>
    </row>
    <row r="336" spans="1:5" x14ac:dyDescent="0.25">
      <c r="A336" s="1" t="s">
        <v>4199</v>
      </c>
      <c r="B336" s="1" t="s">
        <v>747</v>
      </c>
      <c r="C336" s="1">
        <v>34</v>
      </c>
      <c r="D336" s="18">
        <v>-0.27293682163341643</v>
      </c>
      <c r="E336" s="1">
        <v>7.0493009784573996E-4</v>
      </c>
    </row>
    <row r="337" spans="1:5" x14ac:dyDescent="0.25">
      <c r="A337" s="1" t="s">
        <v>4200</v>
      </c>
      <c r="C337" s="1">
        <v>141</v>
      </c>
      <c r="D337" s="18">
        <v>-5.177164637804009E-2</v>
      </c>
      <c r="E337" s="1">
        <v>7.0855299315675398E-4</v>
      </c>
    </row>
    <row r="338" spans="1:5" x14ac:dyDescent="0.25">
      <c r="A338" s="1" t="s">
        <v>4201</v>
      </c>
      <c r="B338" s="1" t="s">
        <v>4202</v>
      </c>
      <c r="C338" s="1">
        <v>51</v>
      </c>
      <c r="D338" s="18">
        <v>0.11066627702678429</v>
      </c>
      <c r="E338" s="1">
        <v>7.1504519747311304E-4</v>
      </c>
    </row>
    <row r="339" spans="1:5" x14ac:dyDescent="0.25">
      <c r="A339" s="1" t="s">
        <v>4203</v>
      </c>
      <c r="B339" s="1" t="s">
        <v>4204</v>
      </c>
      <c r="C339" s="1">
        <v>93</v>
      </c>
      <c r="D339" s="18">
        <v>0.11464850953320709</v>
      </c>
      <c r="E339" s="1">
        <v>7.1923849720058699E-4</v>
      </c>
    </row>
    <row r="340" spans="1:5" x14ac:dyDescent="0.25">
      <c r="A340" s="1" t="s">
        <v>4205</v>
      </c>
      <c r="B340" s="1" t="s">
        <v>4206</v>
      </c>
      <c r="C340" s="1">
        <v>13</v>
      </c>
      <c r="D340" s="18">
        <v>-0.61954002350070503</v>
      </c>
      <c r="E340" s="1">
        <v>7.4226897410934996E-4</v>
      </c>
    </row>
    <row r="341" spans="1:5" x14ac:dyDescent="0.25">
      <c r="A341" s="1" t="s">
        <v>147</v>
      </c>
      <c r="B341" s="1" t="s">
        <v>148</v>
      </c>
      <c r="C341" s="1">
        <v>410</v>
      </c>
      <c r="D341" s="18">
        <v>2.0376358975580641E-2</v>
      </c>
      <c r="E341" s="1">
        <v>7.5224380259414901E-4</v>
      </c>
    </row>
    <row r="342" spans="1:5" x14ac:dyDescent="0.25">
      <c r="A342" s="1" t="s">
        <v>4207</v>
      </c>
      <c r="B342" s="1" t="s">
        <v>4208</v>
      </c>
      <c r="C342" s="1">
        <v>5</v>
      </c>
      <c r="D342" s="18">
        <v>-1.3209496646636625</v>
      </c>
      <c r="E342" s="1">
        <v>7.5224380259414901E-4</v>
      </c>
    </row>
    <row r="343" spans="1:5" x14ac:dyDescent="0.25">
      <c r="A343" s="1" t="s">
        <v>4209</v>
      </c>
      <c r="B343" s="1" t="s">
        <v>3142</v>
      </c>
      <c r="C343" s="1">
        <v>62</v>
      </c>
      <c r="D343" s="18">
        <v>0.18785021474811173</v>
      </c>
      <c r="E343" s="1">
        <v>7.5581666452900699E-4</v>
      </c>
    </row>
    <row r="344" spans="1:5" x14ac:dyDescent="0.25">
      <c r="A344" s="1" t="s">
        <v>4210</v>
      </c>
      <c r="B344" s="1" t="s">
        <v>4211</v>
      </c>
      <c r="C344" s="1">
        <v>44</v>
      </c>
      <c r="D344" s="18">
        <v>0.36807872916308382</v>
      </c>
      <c r="E344" s="1">
        <v>7.5610554128194795E-4</v>
      </c>
    </row>
    <row r="345" spans="1:5" x14ac:dyDescent="0.25">
      <c r="A345" s="1" t="s">
        <v>4212</v>
      </c>
      <c r="B345" s="1" t="s">
        <v>4213</v>
      </c>
      <c r="C345" s="1">
        <v>124</v>
      </c>
      <c r="D345" s="18">
        <v>5.1203099445432651E-2</v>
      </c>
      <c r="E345" s="1">
        <v>7.5610554128194795E-4</v>
      </c>
    </row>
    <row r="346" spans="1:5" x14ac:dyDescent="0.25">
      <c r="A346" s="1" t="s">
        <v>4214</v>
      </c>
      <c r="B346" s="1" t="s">
        <v>4215</v>
      </c>
      <c r="C346" s="1">
        <v>211</v>
      </c>
      <c r="D346" s="18">
        <v>3.4113896679997785E-2</v>
      </c>
      <c r="E346" s="1">
        <v>7.5610554128194795E-4</v>
      </c>
    </row>
    <row r="347" spans="1:5" x14ac:dyDescent="0.25">
      <c r="A347" s="1" t="s">
        <v>4216</v>
      </c>
      <c r="B347" s="1" t="s">
        <v>4217</v>
      </c>
      <c r="C347" s="1">
        <v>33</v>
      </c>
      <c r="D347" s="18">
        <v>0.11598579328085647</v>
      </c>
      <c r="E347" s="1">
        <v>7.6663239112818599E-4</v>
      </c>
    </row>
    <row r="348" spans="1:5" x14ac:dyDescent="0.25">
      <c r="A348" s="1" t="s">
        <v>4218</v>
      </c>
      <c r="B348" s="1" t="s">
        <v>186</v>
      </c>
      <c r="C348" s="1">
        <v>312</v>
      </c>
      <c r="D348" s="18">
        <v>-2.9460924280298055E-2</v>
      </c>
      <c r="E348" s="1">
        <v>7.8889407646694405E-4</v>
      </c>
    </row>
    <row r="349" spans="1:5" x14ac:dyDescent="0.25">
      <c r="A349" s="1" t="s">
        <v>2372</v>
      </c>
      <c r="B349" s="1" t="s">
        <v>2373</v>
      </c>
      <c r="C349" s="1">
        <v>64</v>
      </c>
      <c r="D349" s="18">
        <v>6.5223847378476044E-2</v>
      </c>
      <c r="E349" s="1">
        <v>8.1731373085185003E-4</v>
      </c>
    </row>
    <row r="350" spans="1:5" x14ac:dyDescent="0.25">
      <c r="A350" s="1" t="s">
        <v>3781</v>
      </c>
      <c r="C350" s="1">
        <v>84</v>
      </c>
      <c r="D350" s="18">
        <v>-0.16587797317520542</v>
      </c>
      <c r="E350" s="1">
        <v>8.1795314030955603E-4</v>
      </c>
    </row>
    <row r="351" spans="1:5" x14ac:dyDescent="0.25">
      <c r="A351" s="1" t="s">
        <v>476</v>
      </c>
      <c r="B351" s="1" t="s">
        <v>477</v>
      </c>
      <c r="C351" s="1">
        <v>45</v>
      </c>
      <c r="D351" s="18">
        <v>0.10788057543121961</v>
      </c>
      <c r="E351" s="1">
        <v>8.2303651133160496E-4</v>
      </c>
    </row>
    <row r="352" spans="1:5" x14ac:dyDescent="0.25">
      <c r="A352" s="1" t="s">
        <v>4219</v>
      </c>
      <c r="B352" s="1" t="s">
        <v>1965</v>
      </c>
      <c r="C352" s="1">
        <v>6</v>
      </c>
      <c r="D352" s="18">
        <v>0.67591459054741831</v>
      </c>
      <c r="E352" s="1">
        <v>8.40197525772194E-4</v>
      </c>
    </row>
    <row r="353" spans="1:5" x14ac:dyDescent="0.25">
      <c r="A353" s="1" t="s">
        <v>3778</v>
      </c>
      <c r="C353" s="1">
        <v>191</v>
      </c>
      <c r="D353" s="18">
        <v>6.0825346130438961E-2</v>
      </c>
      <c r="E353" s="1">
        <v>8.4021636063025403E-4</v>
      </c>
    </row>
    <row r="354" spans="1:5" x14ac:dyDescent="0.25">
      <c r="A354" s="1" t="s">
        <v>4220</v>
      </c>
      <c r="B354" s="1" t="s">
        <v>4221</v>
      </c>
      <c r="C354" s="1">
        <v>9</v>
      </c>
      <c r="D354" s="18">
        <v>-0.50488686375518066</v>
      </c>
      <c r="E354" s="1">
        <v>8.4067616702798004E-4</v>
      </c>
    </row>
    <row r="355" spans="1:5" x14ac:dyDescent="0.25">
      <c r="A355" s="1" t="s">
        <v>4222</v>
      </c>
      <c r="C355" s="1">
        <v>27</v>
      </c>
      <c r="D355" s="18">
        <v>-0.54952382533196498</v>
      </c>
      <c r="E355" s="1">
        <v>8.4067616702798004E-4</v>
      </c>
    </row>
    <row r="356" spans="1:5" x14ac:dyDescent="0.25">
      <c r="A356" s="1" t="s">
        <v>4223</v>
      </c>
      <c r="B356" s="1" t="s">
        <v>4224</v>
      </c>
      <c r="C356" s="1">
        <v>121</v>
      </c>
      <c r="D356" s="18">
        <v>1.9018440538383162E-2</v>
      </c>
      <c r="E356" s="1">
        <v>8.4390271533636805E-4</v>
      </c>
    </row>
    <row r="357" spans="1:5" x14ac:dyDescent="0.25">
      <c r="A357" s="1" t="s">
        <v>4225</v>
      </c>
      <c r="B357" s="1" t="s">
        <v>4226</v>
      </c>
      <c r="C357" s="1">
        <v>31</v>
      </c>
      <c r="D357" s="18">
        <v>0.23313793897796192</v>
      </c>
      <c r="E357" s="1">
        <v>8.4710836249394497E-4</v>
      </c>
    </row>
    <row r="358" spans="1:5" x14ac:dyDescent="0.25">
      <c r="A358" s="1" t="s">
        <v>2963</v>
      </c>
      <c r="B358" s="1" t="s">
        <v>2964</v>
      </c>
      <c r="C358" s="1">
        <v>26</v>
      </c>
      <c r="D358" s="18">
        <v>0.13437446748246823</v>
      </c>
      <c r="E358" s="1">
        <v>8.4710836249394497E-4</v>
      </c>
    </row>
    <row r="359" spans="1:5" x14ac:dyDescent="0.25">
      <c r="A359" s="1" t="s">
        <v>2091</v>
      </c>
      <c r="B359" s="1" t="s">
        <v>316</v>
      </c>
      <c r="C359" s="1">
        <v>49</v>
      </c>
      <c r="D359" s="18">
        <v>0.15961570994000249</v>
      </c>
      <c r="E359" s="1">
        <v>8.5513005048452699E-4</v>
      </c>
    </row>
    <row r="360" spans="1:5" x14ac:dyDescent="0.25">
      <c r="A360" s="1" t="s">
        <v>4227</v>
      </c>
      <c r="B360" s="1" t="s">
        <v>4228</v>
      </c>
      <c r="C360" s="1">
        <v>161</v>
      </c>
      <c r="D360" s="18">
        <v>-4.7667395172965504E-2</v>
      </c>
      <c r="E360" s="1">
        <v>8.5554152011230004E-4</v>
      </c>
    </row>
    <row r="361" spans="1:5" x14ac:dyDescent="0.25">
      <c r="A361" s="1" t="s">
        <v>873</v>
      </c>
      <c r="B361" s="1" t="s">
        <v>874</v>
      </c>
      <c r="C361" s="1">
        <v>36</v>
      </c>
      <c r="D361" s="18">
        <v>-0.19667097221360222</v>
      </c>
      <c r="E361" s="1">
        <v>8.6623837766776303E-4</v>
      </c>
    </row>
    <row r="362" spans="1:5" x14ac:dyDescent="0.25">
      <c r="A362" s="1" t="s">
        <v>2624</v>
      </c>
      <c r="B362" s="1" t="s">
        <v>2625</v>
      </c>
      <c r="C362" s="1">
        <v>131</v>
      </c>
      <c r="D362" s="18">
        <v>4.3424194541946765E-2</v>
      </c>
      <c r="E362" s="1">
        <v>8.7771796814427197E-4</v>
      </c>
    </row>
    <row r="363" spans="1:5" x14ac:dyDescent="0.25">
      <c r="A363" s="1" t="s">
        <v>1570</v>
      </c>
      <c r="B363" s="1" t="s">
        <v>1571</v>
      </c>
      <c r="C363" s="1">
        <v>40</v>
      </c>
      <c r="D363" s="18">
        <v>7.872597451502714E-3</v>
      </c>
      <c r="E363" s="1">
        <v>8.8731586727094902E-4</v>
      </c>
    </row>
    <row r="364" spans="1:5" x14ac:dyDescent="0.25">
      <c r="A364" s="1" t="s">
        <v>3234</v>
      </c>
      <c r="B364" s="1" t="s">
        <v>3235</v>
      </c>
      <c r="C364" s="1">
        <v>26</v>
      </c>
      <c r="D364" s="18">
        <v>-0.29441211548209373</v>
      </c>
      <c r="E364" s="1">
        <v>8.9360873648025704E-4</v>
      </c>
    </row>
    <row r="365" spans="1:5" x14ac:dyDescent="0.25">
      <c r="A365" s="1" t="s">
        <v>4229</v>
      </c>
      <c r="B365" s="1" t="s">
        <v>4230</v>
      </c>
      <c r="C365" s="1">
        <v>38</v>
      </c>
      <c r="D365" s="18">
        <v>-0.13509799633124256</v>
      </c>
      <c r="E365" s="1">
        <v>8.9401394787350802E-4</v>
      </c>
    </row>
    <row r="366" spans="1:5" x14ac:dyDescent="0.25">
      <c r="A366" s="1" t="s">
        <v>68</v>
      </c>
      <c r="B366" s="1" t="s">
        <v>69</v>
      </c>
      <c r="C366" s="1">
        <v>198</v>
      </c>
      <c r="D366" s="18">
        <v>0.11884927044487432</v>
      </c>
      <c r="E366" s="1">
        <v>9.24848964692803E-4</v>
      </c>
    </row>
    <row r="367" spans="1:5" x14ac:dyDescent="0.25">
      <c r="A367" s="1" t="s">
        <v>4231</v>
      </c>
      <c r="B367" s="1" t="s">
        <v>172</v>
      </c>
      <c r="C367" s="1">
        <v>112</v>
      </c>
      <c r="D367" s="18">
        <v>-0.18179991443494664</v>
      </c>
      <c r="E367" s="1">
        <v>9.3638129060558996E-4</v>
      </c>
    </row>
    <row r="368" spans="1:5" x14ac:dyDescent="0.25">
      <c r="A368" s="1" t="s">
        <v>4232</v>
      </c>
      <c r="B368" s="1" t="s">
        <v>4233</v>
      </c>
      <c r="C368" s="1">
        <v>209</v>
      </c>
      <c r="D368" s="18">
        <v>-1.6591489537727946E-2</v>
      </c>
      <c r="E368" s="1">
        <v>9.5958496082212703E-4</v>
      </c>
    </row>
    <row r="369" spans="1:5" x14ac:dyDescent="0.25">
      <c r="A369" s="1" t="s">
        <v>4234</v>
      </c>
      <c r="B369" s="1" t="s">
        <v>4235</v>
      </c>
      <c r="C369" s="1">
        <v>220</v>
      </c>
      <c r="D369" s="18">
        <v>-4.663519518349956E-2</v>
      </c>
      <c r="E369" s="1">
        <v>9.6223138884583804E-4</v>
      </c>
    </row>
    <row r="370" spans="1:5" x14ac:dyDescent="0.25">
      <c r="A370" s="1" t="s">
        <v>4236</v>
      </c>
      <c r="B370" s="1" t="s">
        <v>4237</v>
      </c>
      <c r="C370" s="1">
        <v>176</v>
      </c>
      <c r="D370" s="18">
        <v>4.9984114523604524E-2</v>
      </c>
      <c r="E370" s="1">
        <v>9.8372328006860604E-4</v>
      </c>
    </row>
    <row r="371" spans="1:5" x14ac:dyDescent="0.25">
      <c r="A371" s="1" t="s">
        <v>3244</v>
      </c>
      <c r="B371" s="1" t="s">
        <v>3245</v>
      </c>
      <c r="C371" s="1">
        <v>88</v>
      </c>
      <c r="D371" s="18">
        <v>-6.212338237583187E-2</v>
      </c>
      <c r="E371" s="1">
        <v>9.8749955724850599E-4</v>
      </c>
    </row>
    <row r="372" spans="1:5" x14ac:dyDescent="0.25">
      <c r="A372" s="1" t="s">
        <v>696</v>
      </c>
      <c r="B372" s="1" t="s">
        <v>697</v>
      </c>
      <c r="C372" s="1">
        <v>61</v>
      </c>
      <c r="D372" s="18">
        <v>-7.4262843218207863E-2</v>
      </c>
      <c r="E372" s="1">
        <v>9.9253279005912594E-4</v>
      </c>
    </row>
    <row r="373" spans="1:5" x14ac:dyDescent="0.25">
      <c r="A373" s="1" t="s">
        <v>1814</v>
      </c>
      <c r="B373" s="1" t="s">
        <v>1815</v>
      </c>
      <c r="C373" s="1">
        <v>158</v>
      </c>
      <c r="D373" s="18">
        <v>3.3797566691863866E-2</v>
      </c>
      <c r="E373" s="1">
        <v>1.0144780614782199E-3</v>
      </c>
    </row>
    <row r="374" spans="1:5" x14ac:dyDescent="0.25">
      <c r="A374" s="1" t="s">
        <v>4238</v>
      </c>
      <c r="B374" s="1" t="s">
        <v>4239</v>
      </c>
      <c r="C374" s="1">
        <v>102</v>
      </c>
      <c r="D374" s="18">
        <v>-5.5619265242813777E-2</v>
      </c>
      <c r="E374" s="1">
        <v>1.01452273866627E-3</v>
      </c>
    </row>
    <row r="375" spans="1:5" x14ac:dyDescent="0.25">
      <c r="A375" s="1" t="s">
        <v>1039</v>
      </c>
      <c r="B375" s="1" t="s">
        <v>1040</v>
      </c>
      <c r="C375" s="1">
        <v>35</v>
      </c>
      <c r="D375" s="18">
        <v>0.14248648873427688</v>
      </c>
      <c r="E375" s="1">
        <v>1.01452273866627E-3</v>
      </c>
    </row>
    <row r="376" spans="1:5" x14ac:dyDescent="0.25">
      <c r="A376" s="1" t="s">
        <v>3378</v>
      </c>
      <c r="B376" s="1" t="s">
        <v>3379</v>
      </c>
      <c r="C376" s="1">
        <v>101</v>
      </c>
      <c r="D376" s="18">
        <v>7.204679547715731E-2</v>
      </c>
      <c r="E376" s="1">
        <v>1.0212226992776499E-3</v>
      </c>
    </row>
    <row r="377" spans="1:5" x14ac:dyDescent="0.25">
      <c r="A377" s="1" t="s">
        <v>4240</v>
      </c>
      <c r="B377" s="1" t="s">
        <v>4241</v>
      </c>
      <c r="C377" s="1">
        <v>217</v>
      </c>
      <c r="D377" s="18">
        <v>4.6033319534813023E-2</v>
      </c>
      <c r="E377" s="1">
        <v>1.0459637949146001E-3</v>
      </c>
    </row>
    <row r="378" spans="1:5" x14ac:dyDescent="0.25">
      <c r="A378" s="1" t="s">
        <v>243</v>
      </c>
      <c r="B378" s="1" t="s">
        <v>244</v>
      </c>
      <c r="C378" s="1">
        <v>241</v>
      </c>
      <c r="D378" s="18">
        <v>2.7862351764907811E-2</v>
      </c>
      <c r="E378" s="1">
        <v>1.0459637949146001E-3</v>
      </c>
    </row>
    <row r="379" spans="1:5" x14ac:dyDescent="0.25">
      <c r="A379" s="1" t="s">
        <v>457</v>
      </c>
      <c r="B379" s="1" t="s">
        <v>108</v>
      </c>
      <c r="C379" s="1">
        <v>26</v>
      </c>
      <c r="D379" s="18">
        <v>0.28469846886824679</v>
      </c>
      <c r="E379" s="1">
        <v>1.0611225090441101E-3</v>
      </c>
    </row>
    <row r="380" spans="1:5" x14ac:dyDescent="0.25">
      <c r="A380" s="1" t="s">
        <v>1131</v>
      </c>
      <c r="B380" s="1" t="s">
        <v>1132</v>
      </c>
      <c r="C380" s="1">
        <v>55</v>
      </c>
      <c r="D380" s="18">
        <v>8.1813418963511964E-2</v>
      </c>
      <c r="E380" s="1">
        <v>1.0763972097673699E-3</v>
      </c>
    </row>
    <row r="381" spans="1:5" x14ac:dyDescent="0.25">
      <c r="A381" s="1" t="s">
        <v>4242</v>
      </c>
      <c r="C381" s="1">
        <v>49</v>
      </c>
      <c r="D381" s="18">
        <v>0.12737407650307345</v>
      </c>
      <c r="E381" s="1">
        <v>1.0763972097673699E-3</v>
      </c>
    </row>
    <row r="382" spans="1:5" x14ac:dyDescent="0.25">
      <c r="A382" s="1" t="s">
        <v>4243</v>
      </c>
      <c r="C382" s="1">
        <v>12</v>
      </c>
      <c r="D382" s="18">
        <v>-0.38859882665768192</v>
      </c>
      <c r="E382" s="1">
        <v>1.1290135460420899E-3</v>
      </c>
    </row>
    <row r="383" spans="1:5" x14ac:dyDescent="0.25">
      <c r="A383" s="1" t="s">
        <v>4244</v>
      </c>
      <c r="B383" s="1" t="s">
        <v>4245</v>
      </c>
      <c r="C383" s="1">
        <v>94</v>
      </c>
      <c r="D383" s="18">
        <v>-6.929004690822084E-2</v>
      </c>
      <c r="E383" s="1">
        <v>1.1290135460420899E-3</v>
      </c>
    </row>
    <row r="384" spans="1:5" x14ac:dyDescent="0.25">
      <c r="A384" s="1" t="s">
        <v>4246</v>
      </c>
      <c r="B384" s="1" t="s">
        <v>4247</v>
      </c>
      <c r="C384" s="1">
        <v>117</v>
      </c>
      <c r="D384" s="18">
        <v>-0.17451790860911687</v>
      </c>
      <c r="E384" s="1">
        <v>1.1684751281277599E-3</v>
      </c>
    </row>
    <row r="385" spans="1:5" x14ac:dyDescent="0.25">
      <c r="A385" s="1" t="s">
        <v>462</v>
      </c>
      <c r="B385" s="1" t="s">
        <v>463</v>
      </c>
      <c r="C385" s="1">
        <v>35</v>
      </c>
      <c r="D385" s="18">
        <v>0.237629619975224</v>
      </c>
      <c r="E385" s="1">
        <v>1.17993166068428E-3</v>
      </c>
    </row>
    <row r="386" spans="1:5" x14ac:dyDescent="0.25">
      <c r="A386" s="1" t="s">
        <v>1456</v>
      </c>
      <c r="B386" s="1" t="s">
        <v>242</v>
      </c>
      <c r="C386" s="1">
        <v>116</v>
      </c>
      <c r="D386" s="18">
        <v>-6.752824402849901E-2</v>
      </c>
      <c r="E386" s="1">
        <v>1.1872288592172399E-3</v>
      </c>
    </row>
    <row r="387" spans="1:5" x14ac:dyDescent="0.25">
      <c r="A387" s="1" t="s">
        <v>1675</v>
      </c>
      <c r="B387" s="1" t="s">
        <v>1676</v>
      </c>
      <c r="C387" s="1">
        <v>172</v>
      </c>
      <c r="D387" s="18">
        <v>3.381193139481159E-2</v>
      </c>
      <c r="E387" s="1">
        <v>1.1974737451305899E-3</v>
      </c>
    </row>
    <row r="388" spans="1:5" x14ac:dyDescent="0.25">
      <c r="A388" s="1" t="s">
        <v>4248</v>
      </c>
      <c r="B388" s="1" t="s">
        <v>4249</v>
      </c>
      <c r="C388" s="1">
        <v>19</v>
      </c>
      <c r="D388" s="18">
        <v>-0.13113244548143779</v>
      </c>
      <c r="E388" s="1">
        <v>1.1974737451305899E-3</v>
      </c>
    </row>
    <row r="389" spans="1:5" x14ac:dyDescent="0.25">
      <c r="A389" s="1" t="s">
        <v>2706</v>
      </c>
      <c r="C389" s="1">
        <v>68</v>
      </c>
      <c r="D389" s="18">
        <v>7.776877570035412E-2</v>
      </c>
      <c r="E389" s="1">
        <v>1.23354579435974E-3</v>
      </c>
    </row>
    <row r="390" spans="1:5" x14ac:dyDescent="0.25">
      <c r="A390" s="1" t="s">
        <v>4250</v>
      </c>
      <c r="B390" s="1" t="s">
        <v>4251</v>
      </c>
      <c r="C390" s="1">
        <v>139</v>
      </c>
      <c r="D390" s="18">
        <v>-0.13615008625660202</v>
      </c>
      <c r="E390" s="1">
        <v>1.2414335670661201E-3</v>
      </c>
    </row>
    <row r="391" spans="1:5" x14ac:dyDescent="0.25">
      <c r="A391" s="1" t="s">
        <v>3807</v>
      </c>
      <c r="B391" s="1" t="s">
        <v>3808</v>
      </c>
      <c r="C391" s="1">
        <v>68</v>
      </c>
      <c r="D391" s="18">
        <v>0.17598615665207434</v>
      </c>
      <c r="E391" s="1">
        <v>1.25071304606013E-3</v>
      </c>
    </row>
    <row r="392" spans="1:5" x14ac:dyDescent="0.25">
      <c r="A392" s="1" t="s">
        <v>1361</v>
      </c>
      <c r="B392" s="1" t="s">
        <v>1362</v>
      </c>
      <c r="C392" s="1">
        <v>84</v>
      </c>
      <c r="D392" s="18">
        <v>7.5765695653878459E-2</v>
      </c>
      <c r="E392" s="1">
        <v>1.25327040834701E-3</v>
      </c>
    </row>
    <row r="393" spans="1:5" x14ac:dyDescent="0.25">
      <c r="A393" s="1" t="s">
        <v>4252</v>
      </c>
      <c r="B393" s="1" t="s">
        <v>4253</v>
      </c>
      <c r="C393" s="1">
        <v>114</v>
      </c>
      <c r="D393" s="18">
        <v>0.12775027329013031</v>
      </c>
      <c r="E393" s="1">
        <v>1.2692506469777799E-3</v>
      </c>
    </row>
    <row r="394" spans="1:5" x14ac:dyDescent="0.25">
      <c r="A394" s="1" t="s">
        <v>4254</v>
      </c>
      <c r="B394" s="1" t="s">
        <v>4255</v>
      </c>
      <c r="C394" s="1">
        <v>48</v>
      </c>
      <c r="D394" s="18">
        <v>0.31476769526134668</v>
      </c>
      <c r="E394" s="1">
        <v>1.2718063365979701E-3</v>
      </c>
    </row>
    <row r="395" spans="1:5" x14ac:dyDescent="0.25">
      <c r="A395" s="1" t="s">
        <v>4256</v>
      </c>
      <c r="B395" s="1" t="s">
        <v>4257</v>
      </c>
      <c r="C395" s="1">
        <v>179</v>
      </c>
      <c r="D395" s="18">
        <v>4.6896214367892548E-2</v>
      </c>
      <c r="E395" s="1">
        <v>1.27559998220472E-3</v>
      </c>
    </row>
    <row r="396" spans="1:5" x14ac:dyDescent="0.25">
      <c r="A396" s="1" t="s">
        <v>4258</v>
      </c>
      <c r="B396" s="1" t="s">
        <v>1782</v>
      </c>
      <c r="C396" s="1">
        <v>19</v>
      </c>
      <c r="D396" s="18">
        <v>-0.38644757186317935</v>
      </c>
      <c r="E396" s="1">
        <v>1.27893292143275E-3</v>
      </c>
    </row>
    <row r="397" spans="1:5" x14ac:dyDescent="0.25">
      <c r="A397" s="1" t="s">
        <v>2350</v>
      </c>
      <c r="B397" s="1" t="s">
        <v>2351</v>
      </c>
      <c r="C397" s="1">
        <v>14</v>
      </c>
      <c r="D397" s="18">
        <v>0.54450012678876558</v>
      </c>
      <c r="E397" s="1">
        <v>1.31683013164047E-3</v>
      </c>
    </row>
    <row r="398" spans="1:5" x14ac:dyDescent="0.25">
      <c r="A398" s="1" t="s">
        <v>4259</v>
      </c>
      <c r="B398" s="1" t="s">
        <v>4260</v>
      </c>
      <c r="C398" s="1">
        <v>41</v>
      </c>
      <c r="D398" s="18">
        <v>0.11868772565288124</v>
      </c>
      <c r="E398" s="1">
        <v>1.3218203962752301E-3</v>
      </c>
    </row>
    <row r="399" spans="1:5" x14ac:dyDescent="0.25">
      <c r="A399" s="1" t="s">
        <v>4261</v>
      </c>
      <c r="B399" s="1" t="s">
        <v>4262</v>
      </c>
      <c r="C399" s="1">
        <v>27</v>
      </c>
      <c r="D399" s="18">
        <v>0.41238416450955684</v>
      </c>
      <c r="E399" s="1">
        <v>1.3333535550476201E-3</v>
      </c>
    </row>
    <row r="400" spans="1:5" x14ac:dyDescent="0.25">
      <c r="A400" s="1" t="s">
        <v>4263</v>
      </c>
      <c r="B400" s="1" t="s">
        <v>4264</v>
      </c>
      <c r="C400" s="1">
        <v>102</v>
      </c>
      <c r="D400" s="18">
        <v>-7.0413116164562028E-2</v>
      </c>
      <c r="E400" s="1">
        <v>1.37513251876894E-3</v>
      </c>
    </row>
    <row r="401" spans="1:5" x14ac:dyDescent="0.25">
      <c r="A401" s="1" t="s">
        <v>4265</v>
      </c>
      <c r="B401" s="1" t="s">
        <v>4266</v>
      </c>
      <c r="C401" s="1">
        <v>16</v>
      </c>
      <c r="D401" s="18">
        <v>-0.35766758171033786</v>
      </c>
      <c r="E401" s="1">
        <v>1.37513251876894E-3</v>
      </c>
    </row>
    <row r="402" spans="1:5" x14ac:dyDescent="0.25">
      <c r="A402" s="1" t="s">
        <v>4267</v>
      </c>
      <c r="B402" s="1" t="s">
        <v>4268</v>
      </c>
      <c r="C402" s="1">
        <v>630</v>
      </c>
      <c r="D402" s="18">
        <v>2.8728994833465166E-2</v>
      </c>
      <c r="E402" s="1">
        <v>1.37513251876894E-3</v>
      </c>
    </row>
    <row r="403" spans="1:5" x14ac:dyDescent="0.25">
      <c r="A403" s="1" t="s">
        <v>4269</v>
      </c>
      <c r="B403" s="1" t="s">
        <v>4270</v>
      </c>
      <c r="C403" s="1">
        <v>172</v>
      </c>
      <c r="D403" s="18">
        <v>2.7963027483796778E-2</v>
      </c>
      <c r="E403" s="1">
        <v>1.37821531003669E-3</v>
      </c>
    </row>
    <row r="404" spans="1:5" x14ac:dyDescent="0.25">
      <c r="A404" s="1" t="s">
        <v>2939</v>
      </c>
      <c r="B404" s="1" t="s">
        <v>2940</v>
      </c>
      <c r="C404" s="1">
        <v>46</v>
      </c>
      <c r="D404" s="18">
        <v>0.11795615354063337</v>
      </c>
      <c r="E404" s="1">
        <v>1.3797856817282001E-3</v>
      </c>
    </row>
    <row r="405" spans="1:5" x14ac:dyDescent="0.25">
      <c r="A405" s="1" t="s">
        <v>4271</v>
      </c>
      <c r="B405" s="1" t="s">
        <v>4272</v>
      </c>
      <c r="C405" s="1">
        <v>176</v>
      </c>
      <c r="D405" s="18">
        <v>-0.13067873159484236</v>
      </c>
      <c r="E405" s="1">
        <v>1.3797856817282001E-3</v>
      </c>
    </row>
    <row r="406" spans="1:5" x14ac:dyDescent="0.25">
      <c r="A406" s="1" t="s">
        <v>816</v>
      </c>
      <c r="B406" s="1" t="s">
        <v>817</v>
      </c>
      <c r="C406" s="1">
        <v>175</v>
      </c>
      <c r="D406" s="18">
        <v>2.8576128063123329E-2</v>
      </c>
      <c r="E406" s="1">
        <v>1.3824807272674799E-3</v>
      </c>
    </row>
    <row r="407" spans="1:5" x14ac:dyDescent="0.25">
      <c r="A407" s="1" t="s">
        <v>4273</v>
      </c>
      <c r="B407" s="1" t="s">
        <v>4274</v>
      </c>
      <c r="C407" s="1">
        <v>60</v>
      </c>
      <c r="D407" s="18">
        <v>0.1924714665103712</v>
      </c>
      <c r="E407" s="1">
        <v>1.44673825970013E-3</v>
      </c>
    </row>
    <row r="408" spans="1:5" x14ac:dyDescent="0.25">
      <c r="A408" s="1" t="s">
        <v>4275</v>
      </c>
      <c r="B408" s="1" t="s">
        <v>4276</v>
      </c>
      <c r="C408" s="1">
        <v>32</v>
      </c>
      <c r="D408" s="18">
        <v>-0.16360075369745239</v>
      </c>
      <c r="E408" s="1">
        <v>1.44673825970013E-3</v>
      </c>
    </row>
    <row r="409" spans="1:5" x14ac:dyDescent="0.25">
      <c r="A409" s="1" t="s">
        <v>4277</v>
      </c>
      <c r="B409" s="1" t="s">
        <v>4278</v>
      </c>
      <c r="C409" s="1">
        <v>75</v>
      </c>
      <c r="D409" s="18">
        <v>-7.4399204745627515E-2</v>
      </c>
      <c r="E409" s="1">
        <v>1.46754770987953E-3</v>
      </c>
    </row>
    <row r="410" spans="1:5" x14ac:dyDescent="0.25">
      <c r="A410" s="1" t="s">
        <v>4279</v>
      </c>
      <c r="B410" s="1" t="s">
        <v>4280</v>
      </c>
      <c r="C410" s="1">
        <v>293</v>
      </c>
      <c r="D410" s="18">
        <v>2.5010283197129824E-2</v>
      </c>
      <c r="E410" s="1">
        <v>1.4832757067714301E-3</v>
      </c>
    </row>
    <row r="411" spans="1:5" x14ac:dyDescent="0.25">
      <c r="A411" s="1" t="s">
        <v>4281</v>
      </c>
      <c r="B411" s="1" t="s">
        <v>4282</v>
      </c>
      <c r="C411" s="1">
        <v>16</v>
      </c>
      <c r="D411" s="18">
        <v>-0.50361658723642722</v>
      </c>
      <c r="E411" s="1">
        <v>1.4878691704986E-3</v>
      </c>
    </row>
    <row r="412" spans="1:5" x14ac:dyDescent="0.25">
      <c r="A412" s="1" t="s">
        <v>4283</v>
      </c>
      <c r="B412" s="1" t="s">
        <v>4284</v>
      </c>
      <c r="C412" s="1">
        <v>184</v>
      </c>
      <c r="D412" s="18">
        <v>3.6285685158123547E-2</v>
      </c>
      <c r="E412" s="1">
        <v>1.4935602693409899E-3</v>
      </c>
    </row>
    <row r="413" spans="1:5" x14ac:dyDescent="0.25">
      <c r="A413" s="1" t="s">
        <v>4285</v>
      </c>
      <c r="B413" s="1" t="s">
        <v>4286</v>
      </c>
      <c r="C413" s="1">
        <v>38</v>
      </c>
      <c r="D413" s="18">
        <v>8.6417652714304974E-2</v>
      </c>
      <c r="E413" s="1">
        <v>1.4935602693409899E-3</v>
      </c>
    </row>
    <row r="414" spans="1:5" x14ac:dyDescent="0.25">
      <c r="A414" s="1" t="s">
        <v>3744</v>
      </c>
      <c r="C414" s="1">
        <v>55</v>
      </c>
      <c r="D414" s="18">
        <v>9.2146339529342536E-2</v>
      </c>
      <c r="E414" s="1">
        <v>1.50515613047612E-3</v>
      </c>
    </row>
    <row r="415" spans="1:5" x14ac:dyDescent="0.25">
      <c r="A415" s="1" t="s">
        <v>1510</v>
      </c>
      <c r="B415" s="1" t="s">
        <v>1511</v>
      </c>
      <c r="C415" s="1">
        <v>79</v>
      </c>
      <c r="D415" s="18">
        <v>4.0329865074272116E-2</v>
      </c>
      <c r="E415" s="1">
        <v>1.52561167123782E-3</v>
      </c>
    </row>
    <row r="416" spans="1:5" x14ac:dyDescent="0.25">
      <c r="A416" s="1" t="s">
        <v>4287</v>
      </c>
      <c r="B416" s="1" t="s">
        <v>186</v>
      </c>
      <c r="C416" s="1">
        <v>5</v>
      </c>
      <c r="D416" s="18">
        <v>-1.3850800022655776</v>
      </c>
      <c r="E416" s="1">
        <v>1.53115764110596E-3</v>
      </c>
    </row>
    <row r="417" spans="1:5" x14ac:dyDescent="0.25">
      <c r="A417" s="1" t="s">
        <v>4288</v>
      </c>
      <c r="B417" s="1" t="s">
        <v>4289</v>
      </c>
      <c r="C417" s="1">
        <v>13</v>
      </c>
      <c r="D417" s="18">
        <v>-0.34116555811092059</v>
      </c>
      <c r="E417" s="1">
        <v>1.5314241748351301E-3</v>
      </c>
    </row>
    <row r="418" spans="1:5" x14ac:dyDescent="0.25">
      <c r="A418" s="1" t="s">
        <v>4290</v>
      </c>
      <c r="B418" s="1" t="s">
        <v>4291</v>
      </c>
      <c r="C418" s="1">
        <v>11</v>
      </c>
      <c r="D418" s="18">
        <v>0.50644235537482873</v>
      </c>
      <c r="E418" s="1">
        <v>1.5314241748351301E-3</v>
      </c>
    </row>
    <row r="419" spans="1:5" x14ac:dyDescent="0.25">
      <c r="A419" s="1" t="s">
        <v>4292</v>
      </c>
      <c r="B419" s="1" t="s">
        <v>4293</v>
      </c>
      <c r="C419" s="1">
        <v>109</v>
      </c>
      <c r="D419" s="18">
        <v>0.11976582025764267</v>
      </c>
      <c r="E419" s="1">
        <v>1.5314241748351301E-3</v>
      </c>
    </row>
    <row r="420" spans="1:5" x14ac:dyDescent="0.25">
      <c r="A420" s="1" t="s">
        <v>4294</v>
      </c>
      <c r="B420" s="1" t="s">
        <v>4295</v>
      </c>
      <c r="C420" s="1">
        <v>75</v>
      </c>
      <c r="D420" s="18">
        <v>5.3041108431421374E-2</v>
      </c>
      <c r="E420" s="1">
        <v>1.54168831501126E-3</v>
      </c>
    </row>
    <row r="421" spans="1:5" x14ac:dyDescent="0.25">
      <c r="A421" s="1" t="s">
        <v>1832</v>
      </c>
      <c r="C421" s="1">
        <v>20</v>
      </c>
      <c r="D421" s="18">
        <v>0.36996439819672383</v>
      </c>
      <c r="E421" s="1">
        <v>1.54168831501126E-3</v>
      </c>
    </row>
    <row r="422" spans="1:5" x14ac:dyDescent="0.25">
      <c r="A422" s="1" t="s">
        <v>4296</v>
      </c>
      <c r="B422" s="1" t="s">
        <v>4297</v>
      </c>
      <c r="C422" s="1">
        <v>42</v>
      </c>
      <c r="D422" s="18">
        <v>0.13921360199732113</v>
      </c>
      <c r="E422" s="1">
        <v>1.54168831501126E-3</v>
      </c>
    </row>
    <row r="423" spans="1:5" x14ac:dyDescent="0.25">
      <c r="A423" s="1" t="s">
        <v>366</v>
      </c>
      <c r="B423" s="1" t="s">
        <v>367</v>
      </c>
      <c r="C423" s="1">
        <v>75</v>
      </c>
      <c r="D423" s="18">
        <v>0.11827479006905246</v>
      </c>
      <c r="E423" s="1">
        <v>1.54168831501126E-3</v>
      </c>
    </row>
    <row r="424" spans="1:5" x14ac:dyDescent="0.25">
      <c r="A424" s="1" t="s">
        <v>4298</v>
      </c>
      <c r="B424" s="1" t="s">
        <v>4299</v>
      </c>
      <c r="C424" s="1">
        <v>19</v>
      </c>
      <c r="D424" s="18">
        <v>-0.35570705687624454</v>
      </c>
      <c r="E424" s="1">
        <v>1.54168831501126E-3</v>
      </c>
    </row>
    <row r="425" spans="1:5" x14ac:dyDescent="0.25">
      <c r="A425" s="1" t="s">
        <v>1566</v>
      </c>
      <c r="B425" s="1" t="s">
        <v>1567</v>
      </c>
      <c r="C425" s="1">
        <v>60</v>
      </c>
      <c r="D425" s="18">
        <v>4.9295183024253231E-2</v>
      </c>
      <c r="E425" s="1">
        <v>1.5488672721531199E-3</v>
      </c>
    </row>
    <row r="426" spans="1:5" x14ac:dyDescent="0.25">
      <c r="A426" s="1" t="s">
        <v>2343</v>
      </c>
      <c r="B426" s="1" t="s">
        <v>2344</v>
      </c>
      <c r="C426" s="1">
        <v>103</v>
      </c>
      <c r="D426" s="18">
        <v>0.11705362363138078</v>
      </c>
      <c r="E426" s="1">
        <v>1.55990839287865E-3</v>
      </c>
    </row>
    <row r="427" spans="1:5" x14ac:dyDescent="0.25">
      <c r="A427" s="1" t="s">
        <v>4300</v>
      </c>
      <c r="B427" s="1" t="s">
        <v>4301</v>
      </c>
      <c r="C427" s="1">
        <v>108</v>
      </c>
      <c r="D427" s="18">
        <v>4.4768950734831482E-2</v>
      </c>
      <c r="E427" s="1">
        <v>1.57548864201522E-3</v>
      </c>
    </row>
    <row r="428" spans="1:5" x14ac:dyDescent="0.25">
      <c r="A428" s="1" t="s">
        <v>4302</v>
      </c>
      <c r="B428" s="1" t="s">
        <v>2097</v>
      </c>
      <c r="C428" s="1">
        <v>42</v>
      </c>
      <c r="D428" s="18">
        <v>0.13952068754130628</v>
      </c>
      <c r="E428" s="1">
        <v>1.6002972813568799E-3</v>
      </c>
    </row>
    <row r="429" spans="1:5" x14ac:dyDescent="0.25">
      <c r="A429" s="1" t="s">
        <v>4303</v>
      </c>
      <c r="B429" s="1" t="s">
        <v>719</v>
      </c>
      <c r="C429" s="1">
        <v>161</v>
      </c>
      <c r="D429" s="18">
        <v>0.12327979556857484</v>
      </c>
      <c r="E429" s="1">
        <v>1.6002972813568799E-3</v>
      </c>
    </row>
    <row r="430" spans="1:5" x14ac:dyDescent="0.25">
      <c r="A430" s="1" t="s">
        <v>740</v>
      </c>
      <c r="B430" s="1" t="s">
        <v>741</v>
      </c>
      <c r="C430" s="1">
        <v>38</v>
      </c>
      <c r="D430" s="18">
        <v>-0.13084974625210322</v>
      </c>
      <c r="E430" s="1">
        <v>1.6159104393676199E-3</v>
      </c>
    </row>
    <row r="431" spans="1:5" x14ac:dyDescent="0.25">
      <c r="A431" s="1" t="s">
        <v>4304</v>
      </c>
      <c r="B431" s="1" t="s">
        <v>4305</v>
      </c>
      <c r="C431" s="1">
        <v>115</v>
      </c>
      <c r="D431" s="18">
        <v>4.1073267656691878E-2</v>
      </c>
      <c r="E431" s="1">
        <v>1.6452024524069601E-3</v>
      </c>
    </row>
    <row r="432" spans="1:5" x14ac:dyDescent="0.25">
      <c r="A432" s="1" t="s">
        <v>4306</v>
      </c>
      <c r="B432" s="1" t="s">
        <v>4307</v>
      </c>
      <c r="C432" s="1">
        <v>86</v>
      </c>
      <c r="D432" s="18">
        <v>5.6285063064045356E-2</v>
      </c>
      <c r="E432" s="1">
        <v>1.6521143107084901E-3</v>
      </c>
    </row>
    <row r="433" spans="1:5" x14ac:dyDescent="0.25">
      <c r="A433" s="1" t="s">
        <v>4308</v>
      </c>
      <c r="B433" s="1" t="s">
        <v>4309</v>
      </c>
      <c r="C433" s="1">
        <v>98</v>
      </c>
      <c r="D433" s="18">
        <v>9.5988897222342176E-2</v>
      </c>
      <c r="E433" s="1">
        <v>1.6577979298871501E-3</v>
      </c>
    </row>
    <row r="434" spans="1:5" x14ac:dyDescent="0.25">
      <c r="A434" s="1" t="s">
        <v>2626</v>
      </c>
      <c r="B434" s="1" t="s">
        <v>2627</v>
      </c>
      <c r="C434" s="1">
        <v>6</v>
      </c>
      <c r="D434" s="18">
        <v>-0.34410945023086814</v>
      </c>
      <c r="E434" s="1">
        <v>1.7196934098113799E-3</v>
      </c>
    </row>
    <row r="435" spans="1:5" x14ac:dyDescent="0.25">
      <c r="A435" s="1" t="s">
        <v>151</v>
      </c>
      <c r="B435" s="1" t="s">
        <v>152</v>
      </c>
      <c r="C435" s="1">
        <v>323</v>
      </c>
      <c r="D435" s="18">
        <v>4.5527767233407346E-2</v>
      </c>
      <c r="E435" s="1">
        <v>1.7347488091805001E-3</v>
      </c>
    </row>
    <row r="436" spans="1:5" x14ac:dyDescent="0.25">
      <c r="A436" s="1" t="s">
        <v>4310</v>
      </c>
      <c r="B436" s="1" t="s">
        <v>4311</v>
      </c>
      <c r="C436" s="1">
        <v>36</v>
      </c>
      <c r="D436" s="18">
        <v>0.15453948355977676</v>
      </c>
      <c r="E436" s="1">
        <v>1.7347488091805001E-3</v>
      </c>
    </row>
    <row r="437" spans="1:5" x14ac:dyDescent="0.25">
      <c r="A437" s="1" t="s">
        <v>1947</v>
      </c>
      <c r="B437" s="1" t="s">
        <v>1948</v>
      </c>
      <c r="C437" s="1">
        <v>63</v>
      </c>
      <c r="D437" s="18">
        <v>6.8361540886057059E-2</v>
      </c>
      <c r="E437" s="1">
        <v>1.78406651437414E-3</v>
      </c>
    </row>
    <row r="438" spans="1:5" x14ac:dyDescent="0.25">
      <c r="A438" s="1" t="s">
        <v>4312</v>
      </c>
      <c r="B438" s="1" t="s">
        <v>4313</v>
      </c>
      <c r="C438" s="1">
        <v>1083</v>
      </c>
      <c r="D438" s="18">
        <v>-2.0245034983380105E-2</v>
      </c>
      <c r="E438" s="1">
        <v>1.78406651437414E-3</v>
      </c>
    </row>
    <row r="439" spans="1:5" x14ac:dyDescent="0.25">
      <c r="A439" s="1" t="s">
        <v>4314</v>
      </c>
      <c r="C439" s="1">
        <v>191</v>
      </c>
      <c r="D439" s="18">
        <v>-8.9101899384163463E-2</v>
      </c>
      <c r="E439" s="1">
        <v>1.7861799698922899E-3</v>
      </c>
    </row>
    <row r="440" spans="1:5" x14ac:dyDescent="0.25">
      <c r="A440" s="1" t="s">
        <v>4315</v>
      </c>
      <c r="B440" s="1" t="s">
        <v>4316</v>
      </c>
      <c r="C440" s="1">
        <v>18</v>
      </c>
      <c r="D440" s="18">
        <v>-0.41757227788753964</v>
      </c>
      <c r="E440" s="1">
        <v>1.7981308919575399E-3</v>
      </c>
    </row>
    <row r="441" spans="1:5" x14ac:dyDescent="0.25">
      <c r="A441" s="1" t="s">
        <v>4317</v>
      </c>
      <c r="B441" s="1" t="s">
        <v>4318</v>
      </c>
      <c r="C441" s="1">
        <v>6</v>
      </c>
      <c r="D441" s="18">
        <v>0.16844050578533151</v>
      </c>
      <c r="E441" s="1">
        <v>1.80400053321697E-3</v>
      </c>
    </row>
    <row r="442" spans="1:5" x14ac:dyDescent="0.25">
      <c r="A442" s="1" t="s">
        <v>4319</v>
      </c>
      <c r="B442" s="1" t="s">
        <v>4320</v>
      </c>
      <c r="C442" s="1">
        <v>14</v>
      </c>
      <c r="D442" s="18">
        <v>0.46315557838603172</v>
      </c>
      <c r="E442" s="1">
        <v>1.80400053321697E-3</v>
      </c>
    </row>
    <row r="443" spans="1:5" x14ac:dyDescent="0.25">
      <c r="A443" s="1" t="s">
        <v>4321</v>
      </c>
      <c r="B443" s="1" t="s">
        <v>4322</v>
      </c>
      <c r="C443" s="1">
        <v>197</v>
      </c>
      <c r="D443" s="18">
        <v>2.0382814974280822E-2</v>
      </c>
      <c r="E443" s="1">
        <v>1.81892212951962E-3</v>
      </c>
    </row>
    <row r="444" spans="1:5" x14ac:dyDescent="0.25">
      <c r="A444" s="1" t="s">
        <v>2137</v>
      </c>
      <c r="B444" s="1" t="s">
        <v>2138</v>
      </c>
      <c r="C444" s="1">
        <v>194</v>
      </c>
      <c r="D444" s="18">
        <v>4.5562353299513553E-2</v>
      </c>
      <c r="E444" s="1">
        <v>1.82167988355185E-3</v>
      </c>
    </row>
    <row r="445" spans="1:5" x14ac:dyDescent="0.25">
      <c r="A445" s="1" t="s">
        <v>4323</v>
      </c>
      <c r="B445" s="1" t="s">
        <v>4324</v>
      </c>
      <c r="C445" s="1">
        <v>54</v>
      </c>
      <c r="D445" s="18">
        <v>0.17666729019481509</v>
      </c>
      <c r="E445" s="1">
        <v>1.82167988355185E-3</v>
      </c>
    </row>
    <row r="446" spans="1:5" x14ac:dyDescent="0.25">
      <c r="A446" s="1" t="s">
        <v>2634</v>
      </c>
      <c r="B446" s="1" t="s">
        <v>2635</v>
      </c>
      <c r="C446" s="1">
        <v>44</v>
      </c>
      <c r="D446" s="18">
        <v>0.10235637828548869</v>
      </c>
      <c r="E446" s="1">
        <v>1.8374930447067901E-3</v>
      </c>
    </row>
    <row r="447" spans="1:5" x14ac:dyDescent="0.25">
      <c r="A447" s="1" t="s">
        <v>4325</v>
      </c>
      <c r="B447" s="1" t="s">
        <v>211</v>
      </c>
      <c r="C447" s="1">
        <v>52</v>
      </c>
      <c r="D447" s="18">
        <v>0.10719958658715288</v>
      </c>
      <c r="E447" s="1">
        <v>1.84772051454708E-3</v>
      </c>
    </row>
    <row r="448" spans="1:5" x14ac:dyDescent="0.25">
      <c r="A448" s="1" t="s">
        <v>1113</v>
      </c>
      <c r="B448" s="1" t="s">
        <v>1114</v>
      </c>
      <c r="C448" s="1">
        <v>38</v>
      </c>
      <c r="D448" s="18">
        <v>-0.19373999533784003</v>
      </c>
      <c r="E448" s="1">
        <v>1.8519762602132799E-3</v>
      </c>
    </row>
    <row r="449" spans="1:5" x14ac:dyDescent="0.25">
      <c r="A449" s="1" t="s">
        <v>2070</v>
      </c>
      <c r="B449" s="1" t="s">
        <v>2071</v>
      </c>
      <c r="C449" s="1">
        <v>55</v>
      </c>
      <c r="D449" s="18">
        <v>1.072358117161819E-2</v>
      </c>
      <c r="E449" s="1">
        <v>1.8527931005947399E-3</v>
      </c>
    </row>
    <row r="450" spans="1:5" x14ac:dyDescent="0.25">
      <c r="A450" s="1" t="s">
        <v>3162</v>
      </c>
      <c r="B450" s="1" t="s">
        <v>1911</v>
      </c>
      <c r="C450" s="1">
        <v>44</v>
      </c>
      <c r="D450" s="18">
        <v>0.11107324507638817</v>
      </c>
      <c r="E450" s="1">
        <v>1.88725828109E-3</v>
      </c>
    </row>
    <row r="451" spans="1:5" x14ac:dyDescent="0.25">
      <c r="A451" s="1" t="s">
        <v>792</v>
      </c>
      <c r="B451" s="1" t="s">
        <v>793</v>
      </c>
      <c r="C451" s="1">
        <v>82</v>
      </c>
      <c r="D451" s="18">
        <v>0.19101570266981033</v>
      </c>
      <c r="E451" s="1">
        <v>1.91032959664484E-3</v>
      </c>
    </row>
    <row r="452" spans="1:5" x14ac:dyDescent="0.25">
      <c r="A452" s="1" t="s">
        <v>4326</v>
      </c>
      <c r="B452" s="1" t="s">
        <v>4327</v>
      </c>
      <c r="C452" s="1">
        <v>9</v>
      </c>
      <c r="D452" s="18">
        <v>0.48763707550787522</v>
      </c>
      <c r="E452" s="1">
        <v>1.91032959664484E-3</v>
      </c>
    </row>
    <row r="453" spans="1:5" x14ac:dyDescent="0.25">
      <c r="A453" s="1" t="s">
        <v>2501</v>
      </c>
      <c r="B453" s="1" t="s">
        <v>2502</v>
      </c>
      <c r="C453" s="1">
        <v>51</v>
      </c>
      <c r="D453" s="18">
        <v>5.0949782549517639E-2</v>
      </c>
      <c r="E453" s="1">
        <v>1.9734188145193701E-3</v>
      </c>
    </row>
    <row r="454" spans="1:5" x14ac:dyDescent="0.25">
      <c r="A454" s="1" t="s">
        <v>525</v>
      </c>
      <c r="B454" s="1" t="s">
        <v>526</v>
      </c>
      <c r="C454" s="1">
        <v>137</v>
      </c>
      <c r="D454" s="18">
        <v>3.9900977121222841E-2</v>
      </c>
      <c r="E454" s="1">
        <v>2.10562659781772E-3</v>
      </c>
    </row>
    <row r="455" spans="1:5" x14ac:dyDescent="0.25">
      <c r="A455" s="1" t="s">
        <v>2819</v>
      </c>
      <c r="B455" s="1" t="s">
        <v>2820</v>
      </c>
      <c r="C455" s="1">
        <v>79</v>
      </c>
      <c r="D455" s="18">
        <v>0.10819731991276377</v>
      </c>
      <c r="E455" s="1">
        <v>2.1271814638688302E-3</v>
      </c>
    </row>
    <row r="456" spans="1:5" x14ac:dyDescent="0.25">
      <c r="A456" s="1" t="s">
        <v>1164</v>
      </c>
      <c r="B456" s="1" t="s">
        <v>1165</v>
      </c>
      <c r="C456" s="1">
        <v>110</v>
      </c>
      <c r="D456" s="18">
        <v>7.8697443400277525E-2</v>
      </c>
      <c r="E456" s="1">
        <v>2.16054515702141E-3</v>
      </c>
    </row>
    <row r="457" spans="1:5" x14ac:dyDescent="0.25">
      <c r="A457" s="1" t="s">
        <v>4328</v>
      </c>
      <c r="B457" s="1" t="s">
        <v>4329</v>
      </c>
      <c r="C457" s="1">
        <v>12</v>
      </c>
      <c r="D457" s="18">
        <v>0.61012078388391477</v>
      </c>
      <c r="E457" s="1">
        <v>2.25350069077227E-3</v>
      </c>
    </row>
    <row r="458" spans="1:5" x14ac:dyDescent="0.25">
      <c r="A458" s="1" t="s">
        <v>4330</v>
      </c>
      <c r="B458" s="1" t="s">
        <v>2691</v>
      </c>
      <c r="C458" s="1">
        <v>150</v>
      </c>
      <c r="D458" s="18">
        <v>5.7769176155112976E-2</v>
      </c>
      <c r="E458" s="1">
        <v>2.25350069077227E-3</v>
      </c>
    </row>
    <row r="459" spans="1:5" x14ac:dyDescent="0.25">
      <c r="A459" s="1" t="s">
        <v>1097</v>
      </c>
      <c r="B459" s="1" t="s">
        <v>1098</v>
      </c>
      <c r="C459" s="1">
        <v>513</v>
      </c>
      <c r="D459" s="18">
        <v>-4.0394472723826257E-2</v>
      </c>
      <c r="E459" s="1">
        <v>2.2685061925472698E-3</v>
      </c>
    </row>
    <row r="460" spans="1:5" x14ac:dyDescent="0.25">
      <c r="A460" s="1" t="s">
        <v>2737</v>
      </c>
      <c r="B460" s="1" t="s">
        <v>2738</v>
      </c>
      <c r="C460" s="1">
        <v>34</v>
      </c>
      <c r="D460" s="18">
        <v>0.11498446495030885</v>
      </c>
      <c r="E460" s="1">
        <v>2.2792256087852398E-3</v>
      </c>
    </row>
    <row r="461" spans="1:5" x14ac:dyDescent="0.25">
      <c r="A461" s="1" t="s">
        <v>435</v>
      </c>
      <c r="B461" s="1" t="s">
        <v>436</v>
      </c>
      <c r="C461" s="1">
        <v>74</v>
      </c>
      <c r="D461" s="18">
        <v>8.0305562432205449E-2</v>
      </c>
      <c r="E461" s="1">
        <v>2.2819149507564301E-3</v>
      </c>
    </row>
    <row r="462" spans="1:5" x14ac:dyDescent="0.25">
      <c r="A462" s="1" t="s">
        <v>4331</v>
      </c>
      <c r="B462" s="1" t="s">
        <v>4332</v>
      </c>
      <c r="C462" s="1">
        <v>75</v>
      </c>
      <c r="D462" s="18">
        <v>7.3168781943037137E-2</v>
      </c>
      <c r="E462" s="1">
        <v>2.3160044755536E-3</v>
      </c>
    </row>
    <row r="463" spans="1:5" x14ac:dyDescent="0.25">
      <c r="A463" s="1" t="s">
        <v>4333</v>
      </c>
      <c r="B463" s="1" t="s">
        <v>4334</v>
      </c>
      <c r="C463" s="1">
        <v>45</v>
      </c>
      <c r="D463" s="18">
        <v>0.10638979951768848</v>
      </c>
      <c r="E463" s="1">
        <v>2.3645614072117702E-3</v>
      </c>
    </row>
    <row r="464" spans="1:5" x14ac:dyDescent="0.25">
      <c r="A464" s="1" t="s">
        <v>2606</v>
      </c>
      <c r="B464" s="1" t="s">
        <v>2607</v>
      </c>
      <c r="C464" s="1">
        <v>98</v>
      </c>
      <c r="D464" s="18">
        <v>8.4847967437162566E-2</v>
      </c>
      <c r="E464" s="1">
        <v>2.38556834982893E-3</v>
      </c>
    </row>
    <row r="465" spans="1:5" x14ac:dyDescent="0.25">
      <c r="A465" s="1" t="s">
        <v>4335</v>
      </c>
      <c r="B465" s="1" t="s">
        <v>4336</v>
      </c>
      <c r="C465" s="1">
        <v>24</v>
      </c>
      <c r="D465" s="18">
        <v>-0.30653126023337862</v>
      </c>
      <c r="E465" s="1">
        <v>2.38556834982893E-3</v>
      </c>
    </row>
    <row r="466" spans="1:5" x14ac:dyDescent="0.25">
      <c r="A466" s="1" t="s">
        <v>4337</v>
      </c>
      <c r="B466" s="1" t="s">
        <v>4338</v>
      </c>
      <c r="C466" s="1">
        <v>36</v>
      </c>
      <c r="D466" s="18">
        <v>0.13489092384445775</v>
      </c>
      <c r="E466" s="1">
        <v>2.4007542171124501E-3</v>
      </c>
    </row>
    <row r="467" spans="1:5" x14ac:dyDescent="0.25">
      <c r="A467" s="1" t="s">
        <v>4339</v>
      </c>
      <c r="B467" s="1" t="s">
        <v>4340</v>
      </c>
      <c r="C467" s="1">
        <v>256</v>
      </c>
      <c r="D467" s="18">
        <v>9.8634763885581386E-2</v>
      </c>
      <c r="E467" s="1">
        <v>2.4121400825089299E-3</v>
      </c>
    </row>
    <row r="468" spans="1:5" x14ac:dyDescent="0.25">
      <c r="A468" s="1" t="s">
        <v>216</v>
      </c>
      <c r="B468" s="1" t="s">
        <v>217</v>
      </c>
      <c r="C468" s="1">
        <v>319</v>
      </c>
      <c r="D468" s="18">
        <v>-0.10296643073607056</v>
      </c>
      <c r="E468" s="1">
        <v>2.41607323526711E-3</v>
      </c>
    </row>
    <row r="469" spans="1:5" x14ac:dyDescent="0.25">
      <c r="A469" s="1" t="s">
        <v>410</v>
      </c>
      <c r="B469" s="1" t="s">
        <v>411</v>
      </c>
      <c r="C469" s="1">
        <v>126</v>
      </c>
      <c r="D469" s="18">
        <v>-5.3106397516966573E-2</v>
      </c>
      <c r="E469" s="1">
        <v>2.45420102775405E-3</v>
      </c>
    </row>
    <row r="470" spans="1:5" x14ac:dyDescent="0.25">
      <c r="A470" s="1" t="s">
        <v>4341</v>
      </c>
      <c r="B470" s="1" t="s">
        <v>4342</v>
      </c>
      <c r="C470" s="1">
        <v>264</v>
      </c>
      <c r="D470" s="18">
        <v>1.4675879923054068E-2</v>
      </c>
      <c r="E470" s="1">
        <v>2.45420102775405E-3</v>
      </c>
    </row>
    <row r="471" spans="1:5" x14ac:dyDescent="0.25">
      <c r="A471" s="1" t="s">
        <v>4343</v>
      </c>
      <c r="B471" s="1" t="s">
        <v>4344</v>
      </c>
      <c r="C471" s="1">
        <v>28</v>
      </c>
      <c r="D471" s="18">
        <v>0.15967326476200802</v>
      </c>
      <c r="E471" s="1">
        <v>2.4710306425455701E-3</v>
      </c>
    </row>
    <row r="472" spans="1:5" x14ac:dyDescent="0.25">
      <c r="A472" s="1" t="s">
        <v>239</v>
      </c>
      <c r="B472" s="1" t="s">
        <v>240</v>
      </c>
      <c r="C472" s="1">
        <v>87</v>
      </c>
      <c r="D472" s="18">
        <v>9.9448417757907068E-2</v>
      </c>
      <c r="E472" s="1">
        <v>2.4715931267475701E-3</v>
      </c>
    </row>
    <row r="473" spans="1:5" x14ac:dyDescent="0.25">
      <c r="A473" s="1" t="s">
        <v>4345</v>
      </c>
      <c r="B473" s="1" t="s">
        <v>4346</v>
      </c>
      <c r="C473" s="1">
        <v>9</v>
      </c>
      <c r="D473" s="18">
        <v>0.59619127618047019</v>
      </c>
      <c r="E473" s="1">
        <v>2.4842702078697399E-3</v>
      </c>
    </row>
    <row r="474" spans="1:5" x14ac:dyDescent="0.25">
      <c r="A474" s="1" t="s">
        <v>2998</v>
      </c>
      <c r="B474" s="1" t="s">
        <v>2999</v>
      </c>
      <c r="C474" s="1">
        <v>77</v>
      </c>
      <c r="D474" s="18">
        <v>6.6225619403777594E-2</v>
      </c>
      <c r="E474" s="1">
        <v>2.5070321536661902E-3</v>
      </c>
    </row>
    <row r="475" spans="1:5" x14ac:dyDescent="0.25">
      <c r="A475" s="1" t="s">
        <v>4347</v>
      </c>
      <c r="B475" s="1" t="s">
        <v>4348</v>
      </c>
      <c r="C475" s="1">
        <v>50</v>
      </c>
      <c r="D475" s="18">
        <v>-0.16462112790542902</v>
      </c>
      <c r="E475" s="1">
        <v>2.50856802994231E-3</v>
      </c>
    </row>
    <row r="476" spans="1:5" x14ac:dyDescent="0.25">
      <c r="A476" s="1" t="s">
        <v>4349</v>
      </c>
      <c r="B476" s="1" t="s">
        <v>4350</v>
      </c>
      <c r="C476" s="1">
        <v>91</v>
      </c>
      <c r="D476" s="18">
        <v>7.7733240784517613E-2</v>
      </c>
      <c r="E476" s="1">
        <v>2.5154601262709301E-3</v>
      </c>
    </row>
    <row r="477" spans="1:5" x14ac:dyDescent="0.25">
      <c r="A477" s="1" t="s">
        <v>2916</v>
      </c>
      <c r="B477" s="1" t="s">
        <v>2917</v>
      </c>
      <c r="C477" s="1">
        <v>365</v>
      </c>
      <c r="D477" s="18">
        <v>-0.13139955354864788</v>
      </c>
      <c r="E477" s="1">
        <v>2.51917630241871E-3</v>
      </c>
    </row>
    <row r="478" spans="1:5" x14ac:dyDescent="0.25">
      <c r="A478" s="1" t="s">
        <v>105</v>
      </c>
      <c r="B478" s="1" t="s">
        <v>106</v>
      </c>
      <c r="C478" s="1">
        <v>143</v>
      </c>
      <c r="D478" s="18">
        <v>4.4799441182736648E-2</v>
      </c>
      <c r="E478" s="1">
        <v>2.5273253513200199E-3</v>
      </c>
    </row>
    <row r="479" spans="1:5" x14ac:dyDescent="0.25">
      <c r="A479" s="1" t="s">
        <v>4351</v>
      </c>
      <c r="B479" s="1" t="s">
        <v>4352</v>
      </c>
      <c r="C479" s="1">
        <v>40</v>
      </c>
      <c r="D479" s="18">
        <v>5.852905224342525E-2</v>
      </c>
      <c r="E479" s="1">
        <v>2.57336927150763E-3</v>
      </c>
    </row>
    <row r="480" spans="1:5" x14ac:dyDescent="0.25">
      <c r="A480" s="1" t="s">
        <v>4353</v>
      </c>
      <c r="B480" s="1" t="s">
        <v>440</v>
      </c>
      <c r="C480" s="1">
        <v>107</v>
      </c>
      <c r="D480" s="18">
        <v>7.1360393744651029E-2</v>
      </c>
      <c r="E480" s="1">
        <v>2.6474067511511401E-3</v>
      </c>
    </row>
    <row r="481" spans="1:5" x14ac:dyDescent="0.25">
      <c r="A481" s="1" t="s">
        <v>4354</v>
      </c>
      <c r="B481" s="1" t="s">
        <v>4355</v>
      </c>
      <c r="C481" s="1">
        <v>114</v>
      </c>
      <c r="D481" s="18">
        <v>4.3999130900943602E-2</v>
      </c>
      <c r="E481" s="1">
        <v>2.7102164367860501E-3</v>
      </c>
    </row>
    <row r="482" spans="1:5" x14ac:dyDescent="0.25">
      <c r="A482" s="1" t="s">
        <v>533</v>
      </c>
      <c r="B482" s="1" t="s">
        <v>534</v>
      </c>
      <c r="C482" s="1">
        <v>42</v>
      </c>
      <c r="D482" s="18">
        <v>0.13653847078047193</v>
      </c>
      <c r="E482" s="1">
        <v>2.74723064171072E-3</v>
      </c>
    </row>
    <row r="483" spans="1:5" x14ac:dyDescent="0.25">
      <c r="A483" s="1" t="s">
        <v>4356</v>
      </c>
      <c r="B483" s="1" t="s">
        <v>4357</v>
      </c>
      <c r="C483" s="1">
        <v>152</v>
      </c>
      <c r="D483" s="18">
        <v>5.8747716953765919E-2</v>
      </c>
      <c r="E483" s="1">
        <v>2.8509369502761899E-3</v>
      </c>
    </row>
    <row r="484" spans="1:5" x14ac:dyDescent="0.25">
      <c r="A484" s="1" t="s">
        <v>4358</v>
      </c>
      <c r="B484" s="1" t="s">
        <v>4359</v>
      </c>
      <c r="C484" s="1">
        <v>48</v>
      </c>
      <c r="D484" s="18">
        <v>5.133809043863078E-2</v>
      </c>
      <c r="E484" s="1">
        <v>2.8509369502761899E-3</v>
      </c>
    </row>
    <row r="485" spans="1:5" x14ac:dyDescent="0.25">
      <c r="A485" s="1" t="s">
        <v>1273</v>
      </c>
      <c r="B485" s="1" t="s">
        <v>1274</v>
      </c>
      <c r="C485" s="1">
        <v>134</v>
      </c>
      <c r="D485" s="18">
        <v>5.4441192440650571E-2</v>
      </c>
      <c r="E485" s="1">
        <v>2.8658355750488399E-3</v>
      </c>
    </row>
    <row r="486" spans="1:5" x14ac:dyDescent="0.25">
      <c r="A486" s="1" t="s">
        <v>4360</v>
      </c>
      <c r="C486" s="1">
        <v>18</v>
      </c>
      <c r="D486" s="18">
        <v>0.57118734608634669</v>
      </c>
      <c r="E486" s="1">
        <v>2.8686264918391402E-3</v>
      </c>
    </row>
    <row r="487" spans="1:5" x14ac:dyDescent="0.25">
      <c r="A487" s="1" t="s">
        <v>2956</v>
      </c>
      <c r="B487" s="1" t="s">
        <v>2957</v>
      </c>
      <c r="C487" s="1">
        <v>151</v>
      </c>
      <c r="D487" s="18">
        <v>5.8143885390650699E-2</v>
      </c>
      <c r="E487" s="1">
        <v>2.8689688440438699E-3</v>
      </c>
    </row>
    <row r="488" spans="1:5" x14ac:dyDescent="0.25">
      <c r="A488" s="1" t="s">
        <v>4361</v>
      </c>
      <c r="B488" s="1" t="s">
        <v>4362</v>
      </c>
      <c r="C488" s="1">
        <v>114</v>
      </c>
      <c r="D488" s="18">
        <v>-0.12307416842483707</v>
      </c>
      <c r="E488" s="1">
        <v>2.9345623068935001E-3</v>
      </c>
    </row>
    <row r="489" spans="1:5" x14ac:dyDescent="0.25">
      <c r="A489" s="1" t="s">
        <v>4363</v>
      </c>
      <c r="B489" s="1" t="s">
        <v>4364</v>
      </c>
      <c r="C489" s="1">
        <v>164</v>
      </c>
      <c r="D489" s="18">
        <v>4.8462965569713114E-2</v>
      </c>
      <c r="E489" s="1">
        <v>2.9419362198032299E-3</v>
      </c>
    </row>
    <row r="490" spans="1:5" x14ac:dyDescent="0.25">
      <c r="A490" s="1" t="s">
        <v>4365</v>
      </c>
      <c r="B490" s="1" t="s">
        <v>4366</v>
      </c>
      <c r="C490" s="1">
        <v>31</v>
      </c>
      <c r="D490" s="18">
        <v>0.75814708073436932</v>
      </c>
      <c r="E490" s="1">
        <v>2.9419362198032299E-3</v>
      </c>
    </row>
    <row r="491" spans="1:5" x14ac:dyDescent="0.25">
      <c r="A491" s="1" t="s">
        <v>4367</v>
      </c>
      <c r="B491" s="1" t="s">
        <v>4368</v>
      </c>
      <c r="C491" s="1">
        <v>5</v>
      </c>
      <c r="D491" s="18">
        <v>-0.72116488301618142</v>
      </c>
      <c r="E491" s="1">
        <v>2.9419362198032299E-3</v>
      </c>
    </row>
    <row r="492" spans="1:5" x14ac:dyDescent="0.25">
      <c r="A492" s="1" t="s">
        <v>4369</v>
      </c>
      <c r="B492" s="1" t="s">
        <v>4370</v>
      </c>
      <c r="C492" s="1">
        <v>18</v>
      </c>
      <c r="D492" s="18">
        <v>-0.12385197223942795</v>
      </c>
      <c r="E492" s="1">
        <v>2.9419362198032299E-3</v>
      </c>
    </row>
    <row r="493" spans="1:5" x14ac:dyDescent="0.25">
      <c r="A493" s="1" t="s">
        <v>4371</v>
      </c>
      <c r="B493" s="1" t="s">
        <v>2211</v>
      </c>
      <c r="C493" s="1">
        <v>46</v>
      </c>
      <c r="D493" s="18">
        <v>7.1683059257480336E-2</v>
      </c>
      <c r="E493" s="1">
        <v>2.94329029717867E-3</v>
      </c>
    </row>
    <row r="494" spans="1:5" x14ac:dyDescent="0.25">
      <c r="A494" s="1" t="s">
        <v>1964</v>
      </c>
      <c r="B494" s="1" t="s">
        <v>1965</v>
      </c>
      <c r="C494" s="1">
        <v>179</v>
      </c>
      <c r="D494" s="18">
        <v>2.1276849116556421E-2</v>
      </c>
      <c r="E494" s="1">
        <v>2.94329029717867E-3</v>
      </c>
    </row>
    <row r="495" spans="1:5" x14ac:dyDescent="0.25">
      <c r="A495" s="1" t="s">
        <v>4372</v>
      </c>
      <c r="B495" s="1" t="s">
        <v>4373</v>
      </c>
      <c r="C495" s="1">
        <v>83</v>
      </c>
      <c r="D495" s="18">
        <v>0.18403080879340999</v>
      </c>
      <c r="E495" s="1">
        <v>2.94329029717867E-3</v>
      </c>
    </row>
    <row r="496" spans="1:5" x14ac:dyDescent="0.25">
      <c r="A496" s="1" t="s">
        <v>4374</v>
      </c>
      <c r="B496" s="1" t="s">
        <v>4375</v>
      </c>
      <c r="C496" s="1">
        <v>137</v>
      </c>
      <c r="D496" s="18">
        <v>3.8084593621776359E-2</v>
      </c>
      <c r="E496" s="1">
        <v>2.9620548389734098E-3</v>
      </c>
    </row>
    <row r="497" spans="1:5" x14ac:dyDescent="0.25">
      <c r="A497" s="1" t="s">
        <v>4376</v>
      </c>
      <c r="B497" s="1" t="s">
        <v>4377</v>
      </c>
      <c r="C497" s="1">
        <v>46</v>
      </c>
      <c r="D497" s="18">
        <v>0.13244470475320397</v>
      </c>
      <c r="E497" s="1">
        <v>2.9672055680484998E-3</v>
      </c>
    </row>
    <row r="498" spans="1:5" x14ac:dyDescent="0.25">
      <c r="A498" s="1" t="s">
        <v>4378</v>
      </c>
      <c r="B498" s="1" t="s">
        <v>4379</v>
      </c>
      <c r="C498" s="1">
        <v>75</v>
      </c>
      <c r="D498" s="18">
        <v>0.10493852457824564</v>
      </c>
      <c r="E498" s="1">
        <v>3.0471711968494799E-3</v>
      </c>
    </row>
    <row r="499" spans="1:5" x14ac:dyDescent="0.25">
      <c r="A499" s="1" t="s">
        <v>2205</v>
      </c>
      <c r="B499" s="1" t="s">
        <v>2206</v>
      </c>
      <c r="C499" s="1">
        <v>60</v>
      </c>
      <c r="D499" s="18">
        <v>-0.1694836589194845</v>
      </c>
      <c r="E499" s="1">
        <v>3.0471711968494799E-3</v>
      </c>
    </row>
    <row r="500" spans="1:5" x14ac:dyDescent="0.25">
      <c r="A500" s="1" t="s">
        <v>4380</v>
      </c>
      <c r="C500" s="1">
        <v>36</v>
      </c>
      <c r="D500" s="18">
        <v>0.26512752126467587</v>
      </c>
      <c r="E500" s="1">
        <v>3.06765115156874E-3</v>
      </c>
    </row>
    <row r="501" spans="1:5" x14ac:dyDescent="0.25">
      <c r="A501" s="1" t="s">
        <v>4381</v>
      </c>
      <c r="C501" s="1">
        <v>36</v>
      </c>
      <c r="D501" s="18">
        <v>-8.7722715220959979E-2</v>
      </c>
      <c r="E501" s="1">
        <v>3.0682987792590602E-3</v>
      </c>
    </row>
    <row r="502" spans="1:5" x14ac:dyDescent="0.25">
      <c r="A502" s="1" t="s">
        <v>2731</v>
      </c>
      <c r="B502" s="1" t="s">
        <v>2732</v>
      </c>
      <c r="C502" s="1">
        <v>90</v>
      </c>
      <c r="D502" s="18">
        <v>3.7888780361502415E-2</v>
      </c>
      <c r="E502" s="1">
        <v>3.0682987792590602E-3</v>
      </c>
    </row>
    <row r="503" spans="1:5" x14ac:dyDescent="0.25">
      <c r="A503" s="1" t="s">
        <v>4382</v>
      </c>
      <c r="C503" s="1">
        <v>10</v>
      </c>
      <c r="D503" s="18">
        <v>-0.27586331708985162</v>
      </c>
      <c r="E503" s="1">
        <v>3.0682987792590602E-3</v>
      </c>
    </row>
    <row r="504" spans="1:5" x14ac:dyDescent="0.25">
      <c r="A504" s="1" t="s">
        <v>189</v>
      </c>
      <c r="B504" s="1" t="s">
        <v>190</v>
      </c>
      <c r="C504" s="1">
        <v>191</v>
      </c>
      <c r="D504" s="18">
        <v>4.881194919578577E-2</v>
      </c>
      <c r="E504" s="1">
        <v>3.1165742351989302E-3</v>
      </c>
    </row>
    <row r="505" spans="1:5" x14ac:dyDescent="0.25">
      <c r="A505" s="1" t="s">
        <v>4383</v>
      </c>
      <c r="B505" s="1" t="s">
        <v>4384</v>
      </c>
      <c r="C505" s="1">
        <v>246</v>
      </c>
      <c r="D505" s="18">
        <v>5.9957603182553824E-2</v>
      </c>
      <c r="E505" s="1">
        <v>3.1165742351989302E-3</v>
      </c>
    </row>
    <row r="506" spans="1:5" x14ac:dyDescent="0.25">
      <c r="A506" s="1" t="s">
        <v>111</v>
      </c>
      <c r="B506" s="1" t="s">
        <v>112</v>
      </c>
      <c r="C506" s="1">
        <v>6</v>
      </c>
      <c r="D506" s="18">
        <v>0.53908947940602947</v>
      </c>
      <c r="E506" s="1">
        <v>3.1199188820211499E-3</v>
      </c>
    </row>
    <row r="507" spans="1:5" x14ac:dyDescent="0.25">
      <c r="A507" s="1" t="s">
        <v>4385</v>
      </c>
      <c r="B507" s="1" t="s">
        <v>4386</v>
      </c>
      <c r="C507" s="1">
        <v>66</v>
      </c>
      <c r="D507" s="18">
        <v>-6.8970347730321152E-2</v>
      </c>
      <c r="E507" s="1">
        <v>3.1781116204545202E-3</v>
      </c>
    </row>
    <row r="508" spans="1:5" x14ac:dyDescent="0.25">
      <c r="A508" s="1" t="s">
        <v>4387</v>
      </c>
      <c r="B508" s="1" t="s">
        <v>4388</v>
      </c>
      <c r="C508" s="1">
        <v>49</v>
      </c>
      <c r="D508" s="18">
        <v>8.2893239453878262E-2</v>
      </c>
      <c r="E508" s="1">
        <v>3.18373890121275E-3</v>
      </c>
    </row>
    <row r="509" spans="1:5" x14ac:dyDescent="0.25">
      <c r="A509" s="1" t="s">
        <v>947</v>
      </c>
      <c r="B509" s="1" t="s">
        <v>948</v>
      </c>
      <c r="C509" s="1">
        <v>10</v>
      </c>
      <c r="D509" s="18">
        <v>0.92376351031913218</v>
      </c>
      <c r="E509" s="1">
        <v>3.18373890121275E-3</v>
      </c>
    </row>
    <row r="510" spans="1:5" x14ac:dyDescent="0.25">
      <c r="A510" s="1" t="s">
        <v>4389</v>
      </c>
      <c r="B510" s="1" t="s">
        <v>4390</v>
      </c>
      <c r="C510" s="1">
        <v>45</v>
      </c>
      <c r="D510" s="18">
        <v>-0.1165781337549455</v>
      </c>
      <c r="E510" s="1">
        <v>3.21575361346559E-3</v>
      </c>
    </row>
    <row r="511" spans="1:5" x14ac:dyDescent="0.25">
      <c r="A511" s="1" t="s">
        <v>888</v>
      </c>
      <c r="B511" s="1" t="s">
        <v>889</v>
      </c>
      <c r="C511" s="1">
        <v>5</v>
      </c>
      <c r="D511" s="18">
        <v>-6.257560409830889</v>
      </c>
      <c r="E511" s="1">
        <v>3.2339036610918698E-3</v>
      </c>
    </row>
    <row r="512" spans="1:5" x14ac:dyDescent="0.25">
      <c r="A512" s="1" t="s">
        <v>4391</v>
      </c>
      <c r="B512" s="1" t="s">
        <v>1276</v>
      </c>
      <c r="C512" s="1">
        <v>32</v>
      </c>
      <c r="D512" s="18">
        <v>0.37256132079418386</v>
      </c>
      <c r="E512" s="1">
        <v>3.2339036610918698E-3</v>
      </c>
    </row>
    <row r="513" spans="1:5" x14ac:dyDescent="0.25">
      <c r="A513" s="1" t="s">
        <v>2084</v>
      </c>
      <c r="B513" s="1" t="s">
        <v>242</v>
      </c>
      <c r="C513" s="1">
        <v>57</v>
      </c>
      <c r="D513" s="18">
        <v>-0.23986087981841234</v>
      </c>
      <c r="E513" s="1">
        <v>3.2379233945847899E-3</v>
      </c>
    </row>
    <row r="514" spans="1:5" x14ac:dyDescent="0.25">
      <c r="A514" s="1" t="s">
        <v>4392</v>
      </c>
      <c r="B514" s="1" t="s">
        <v>2467</v>
      </c>
      <c r="C514" s="1">
        <v>59</v>
      </c>
      <c r="D514" s="18">
        <v>-0.16332598835846573</v>
      </c>
      <c r="E514" s="1">
        <v>3.3336402852800098E-3</v>
      </c>
    </row>
    <row r="515" spans="1:5" x14ac:dyDescent="0.25">
      <c r="A515" s="1" t="s">
        <v>1178</v>
      </c>
      <c r="B515" s="1" t="s">
        <v>1179</v>
      </c>
      <c r="C515" s="1">
        <v>61</v>
      </c>
      <c r="D515" s="18">
        <v>3.6990411448511708E-2</v>
      </c>
      <c r="E515" s="1">
        <v>3.3554558176969898E-3</v>
      </c>
    </row>
    <row r="516" spans="1:5" x14ac:dyDescent="0.25">
      <c r="A516" s="1" t="s">
        <v>4393</v>
      </c>
      <c r="B516" s="1" t="s">
        <v>4394</v>
      </c>
      <c r="C516" s="1">
        <v>14</v>
      </c>
      <c r="D516" s="18">
        <v>-0.24699255038412413</v>
      </c>
      <c r="E516" s="1">
        <v>3.3687071883418901E-3</v>
      </c>
    </row>
    <row r="517" spans="1:5" x14ac:dyDescent="0.25">
      <c r="A517" s="1" t="s">
        <v>2238</v>
      </c>
      <c r="B517" s="1" t="s">
        <v>2239</v>
      </c>
      <c r="C517" s="1">
        <v>60</v>
      </c>
      <c r="D517" s="18">
        <v>7.6964710038113837E-2</v>
      </c>
      <c r="E517" s="1">
        <v>3.3750427195922898E-3</v>
      </c>
    </row>
    <row r="518" spans="1:5" x14ac:dyDescent="0.25">
      <c r="A518" s="1" t="s">
        <v>1454</v>
      </c>
      <c r="B518" s="1" t="s">
        <v>1455</v>
      </c>
      <c r="C518" s="1">
        <v>93</v>
      </c>
      <c r="D518" s="18">
        <v>-9.0916592000583982E-2</v>
      </c>
      <c r="E518" s="1">
        <v>3.4149378251591002E-3</v>
      </c>
    </row>
    <row r="519" spans="1:5" x14ac:dyDescent="0.25">
      <c r="A519" s="1" t="s">
        <v>4395</v>
      </c>
      <c r="B519" s="1" t="s">
        <v>375</v>
      </c>
      <c r="C519" s="1">
        <v>37</v>
      </c>
      <c r="D519" s="18">
        <v>-0.13530099379220642</v>
      </c>
      <c r="E519" s="1">
        <v>3.4327941615769899E-3</v>
      </c>
    </row>
    <row r="520" spans="1:5" x14ac:dyDescent="0.25">
      <c r="A520" s="1" t="s">
        <v>4396</v>
      </c>
      <c r="B520" s="1" t="s">
        <v>4397</v>
      </c>
      <c r="C520" s="1">
        <v>140</v>
      </c>
      <c r="D520" s="18">
        <v>3.6037392494550478E-2</v>
      </c>
      <c r="E520" s="1">
        <v>3.4954448678291799E-3</v>
      </c>
    </row>
    <row r="521" spans="1:5" x14ac:dyDescent="0.25">
      <c r="A521" s="1" t="s">
        <v>2846</v>
      </c>
      <c r="B521" s="1" t="s">
        <v>2847</v>
      </c>
      <c r="C521" s="1">
        <v>85</v>
      </c>
      <c r="D521" s="18">
        <v>5.6195358771701724E-2</v>
      </c>
      <c r="E521" s="1">
        <v>3.5152913606630101E-3</v>
      </c>
    </row>
    <row r="522" spans="1:5" x14ac:dyDescent="0.25">
      <c r="A522" s="1" t="s">
        <v>4398</v>
      </c>
      <c r="B522" s="1" t="s">
        <v>4399</v>
      </c>
      <c r="C522" s="1">
        <v>167</v>
      </c>
      <c r="D522" s="18">
        <v>0.11102313482000846</v>
      </c>
      <c r="E522" s="1">
        <v>3.5522148642970499E-3</v>
      </c>
    </row>
    <row r="523" spans="1:5" x14ac:dyDescent="0.25">
      <c r="A523" s="1" t="s">
        <v>4400</v>
      </c>
      <c r="B523" s="1" t="s">
        <v>3487</v>
      </c>
      <c r="C523" s="1">
        <v>7</v>
      </c>
      <c r="D523" s="18">
        <v>-1.0771861108789147</v>
      </c>
      <c r="E523" s="1">
        <v>3.6047723136460202E-3</v>
      </c>
    </row>
    <row r="524" spans="1:5" x14ac:dyDescent="0.25">
      <c r="A524" s="1" t="s">
        <v>4401</v>
      </c>
      <c r="B524" s="1" t="s">
        <v>4402</v>
      </c>
      <c r="C524" s="1">
        <v>197</v>
      </c>
      <c r="D524" s="18">
        <v>2.5787876306418558E-2</v>
      </c>
      <c r="E524" s="1">
        <v>3.6047723136460202E-3</v>
      </c>
    </row>
    <row r="525" spans="1:5" x14ac:dyDescent="0.25">
      <c r="A525" s="1" t="s">
        <v>1297</v>
      </c>
      <c r="B525" s="1" t="s">
        <v>1298</v>
      </c>
      <c r="C525" s="1">
        <v>312</v>
      </c>
      <c r="D525" s="18">
        <v>-1.9101180429922555E-2</v>
      </c>
      <c r="E525" s="1">
        <v>3.7336941755162999E-3</v>
      </c>
    </row>
    <row r="526" spans="1:5" x14ac:dyDescent="0.25">
      <c r="A526" s="1" t="s">
        <v>4403</v>
      </c>
      <c r="B526" s="1" t="s">
        <v>4404</v>
      </c>
      <c r="C526" s="1">
        <v>15</v>
      </c>
      <c r="D526" s="18">
        <v>-0.47371898453926264</v>
      </c>
      <c r="E526" s="1">
        <v>3.7697804351680998E-3</v>
      </c>
    </row>
    <row r="527" spans="1:5" x14ac:dyDescent="0.25">
      <c r="A527" s="1" t="s">
        <v>4405</v>
      </c>
      <c r="B527" s="1" t="s">
        <v>4406</v>
      </c>
      <c r="C527" s="1">
        <v>44</v>
      </c>
      <c r="D527" s="18">
        <v>-0.12493701513030486</v>
      </c>
      <c r="E527" s="1">
        <v>3.78789361335642E-3</v>
      </c>
    </row>
    <row r="528" spans="1:5" x14ac:dyDescent="0.25">
      <c r="A528" s="1" t="s">
        <v>4407</v>
      </c>
      <c r="B528" s="1" t="s">
        <v>4408</v>
      </c>
      <c r="C528" s="1">
        <v>20</v>
      </c>
      <c r="D528" s="18">
        <v>-0.29778519021901667</v>
      </c>
      <c r="E528" s="1">
        <v>3.7991089266500998E-3</v>
      </c>
    </row>
    <row r="529" spans="1:5" x14ac:dyDescent="0.25">
      <c r="A529" s="1" t="s">
        <v>4409</v>
      </c>
      <c r="B529" s="1" t="s">
        <v>4410</v>
      </c>
      <c r="C529" s="1">
        <v>56</v>
      </c>
      <c r="D529" s="18">
        <v>0.16275534935598734</v>
      </c>
      <c r="E529" s="1">
        <v>3.8430465248435902E-3</v>
      </c>
    </row>
    <row r="530" spans="1:5" x14ac:dyDescent="0.25">
      <c r="A530" s="1" t="s">
        <v>2493</v>
      </c>
      <c r="B530" s="1" t="s">
        <v>2494</v>
      </c>
      <c r="C530" s="1">
        <v>159</v>
      </c>
      <c r="D530" s="18">
        <v>4.3671915169302668E-2</v>
      </c>
      <c r="E530" s="1">
        <v>3.85682283104926E-3</v>
      </c>
    </row>
    <row r="531" spans="1:5" x14ac:dyDescent="0.25">
      <c r="A531" s="1" t="s">
        <v>4411</v>
      </c>
      <c r="B531" s="1" t="s">
        <v>4412</v>
      </c>
      <c r="C531" s="1">
        <v>232</v>
      </c>
      <c r="D531" s="18">
        <v>-3.7720555200860657E-2</v>
      </c>
      <c r="E531" s="1">
        <v>3.85682283104926E-3</v>
      </c>
    </row>
    <row r="532" spans="1:5" x14ac:dyDescent="0.25">
      <c r="A532" s="1" t="s">
        <v>4413</v>
      </c>
      <c r="B532" s="1" t="s">
        <v>4414</v>
      </c>
      <c r="C532" s="1">
        <v>103</v>
      </c>
      <c r="D532" s="18">
        <v>4.4074360402527893E-2</v>
      </c>
      <c r="E532" s="1">
        <v>3.8836573162097298E-3</v>
      </c>
    </row>
    <row r="533" spans="1:5" x14ac:dyDescent="0.25">
      <c r="A533" s="1" t="s">
        <v>4415</v>
      </c>
      <c r="B533" s="1" t="s">
        <v>4416</v>
      </c>
      <c r="C533" s="1">
        <v>30</v>
      </c>
      <c r="D533" s="18">
        <v>-0.23410990665693937</v>
      </c>
      <c r="E533" s="1">
        <v>3.8868951262883201E-3</v>
      </c>
    </row>
    <row r="534" spans="1:5" x14ac:dyDescent="0.25">
      <c r="A534" s="1" t="s">
        <v>4417</v>
      </c>
      <c r="B534" s="1" t="s">
        <v>4418</v>
      </c>
      <c r="C534" s="1">
        <v>5</v>
      </c>
      <c r="D534" s="18">
        <v>1.0139958511544527</v>
      </c>
      <c r="E534" s="1">
        <v>3.9085286665478799E-3</v>
      </c>
    </row>
    <row r="535" spans="1:5" x14ac:dyDescent="0.25">
      <c r="A535" s="1" t="s">
        <v>1336</v>
      </c>
      <c r="B535" s="1" t="s">
        <v>1337</v>
      </c>
      <c r="C535" s="1">
        <v>78</v>
      </c>
      <c r="D535" s="18">
        <v>9.4272354500326644E-2</v>
      </c>
      <c r="E535" s="1">
        <v>3.9607331758448796E-3</v>
      </c>
    </row>
    <row r="536" spans="1:5" x14ac:dyDescent="0.25">
      <c r="A536" s="1" t="s">
        <v>834</v>
      </c>
      <c r="B536" s="1" t="s">
        <v>835</v>
      </c>
      <c r="C536" s="1">
        <v>187</v>
      </c>
      <c r="D536" s="18">
        <v>4.4590171528904883E-2</v>
      </c>
      <c r="E536" s="1">
        <v>3.9615887945309699E-3</v>
      </c>
    </row>
    <row r="537" spans="1:5" x14ac:dyDescent="0.25">
      <c r="A537" s="1" t="s">
        <v>4419</v>
      </c>
      <c r="B537" s="1" t="s">
        <v>4420</v>
      </c>
      <c r="C537" s="1">
        <v>41</v>
      </c>
      <c r="D537" s="18">
        <v>6.4692244545832375E-2</v>
      </c>
      <c r="E537" s="1">
        <v>3.9700522013127303E-3</v>
      </c>
    </row>
    <row r="538" spans="1:5" x14ac:dyDescent="0.25">
      <c r="A538" s="1" t="s">
        <v>4421</v>
      </c>
      <c r="B538" s="1" t="s">
        <v>4422</v>
      </c>
      <c r="C538" s="1">
        <v>15</v>
      </c>
      <c r="D538" s="18">
        <v>-0.31288343104521471</v>
      </c>
      <c r="E538" s="1">
        <v>3.9737996806060603E-3</v>
      </c>
    </row>
    <row r="539" spans="1:5" x14ac:dyDescent="0.25">
      <c r="A539" s="1" t="s">
        <v>4423</v>
      </c>
      <c r="B539" s="1" t="s">
        <v>4424</v>
      </c>
      <c r="C539" s="1">
        <v>533</v>
      </c>
      <c r="D539" s="18">
        <v>-1.2947848955674931E-2</v>
      </c>
      <c r="E539" s="1">
        <v>3.9842880935970796E-3</v>
      </c>
    </row>
    <row r="540" spans="1:5" x14ac:dyDescent="0.25">
      <c r="A540" s="1" t="s">
        <v>986</v>
      </c>
      <c r="B540" s="1" t="s">
        <v>987</v>
      </c>
      <c r="C540" s="1">
        <v>9</v>
      </c>
      <c r="D540" s="18">
        <v>-0.586423457848258</v>
      </c>
      <c r="E540" s="1">
        <v>3.9873227411680303E-3</v>
      </c>
    </row>
    <row r="541" spans="1:5" x14ac:dyDescent="0.25">
      <c r="A541" s="1" t="s">
        <v>4425</v>
      </c>
      <c r="B541" s="1" t="s">
        <v>4426</v>
      </c>
      <c r="C541" s="1">
        <v>73</v>
      </c>
      <c r="D541" s="18">
        <v>-0.11598681307105449</v>
      </c>
      <c r="E541" s="1">
        <v>3.9873227411680303E-3</v>
      </c>
    </row>
    <row r="542" spans="1:5" x14ac:dyDescent="0.25">
      <c r="A542" s="1" t="s">
        <v>4427</v>
      </c>
      <c r="B542" s="1" t="s">
        <v>4428</v>
      </c>
      <c r="C542" s="1">
        <v>111</v>
      </c>
      <c r="D542" s="18">
        <v>6.6900227838599308E-2</v>
      </c>
      <c r="E542" s="1">
        <v>4.0277179280172803E-3</v>
      </c>
    </row>
    <row r="543" spans="1:5" x14ac:dyDescent="0.25">
      <c r="A543" s="1" t="s">
        <v>4429</v>
      </c>
      <c r="B543" s="1" t="s">
        <v>4430</v>
      </c>
      <c r="C543" s="1">
        <v>161</v>
      </c>
      <c r="D543" s="18">
        <v>-5.4999007521362095E-2</v>
      </c>
      <c r="E543" s="1">
        <v>4.06060712457327E-3</v>
      </c>
    </row>
    <row r="544" spans="1:5" x14ac:dyDescent="0.25">
      <c r="A544" s="1" t="s">
        <v>4431</v>
      </c>
      <c r="B544" s="1" t="s">
        <v>4432</v>
      </c>
      <c r="C544" s="1">
        <v>180</v>
      </c>
      <c r="D544" s="18">
        <v>-3.6579822744795397E-2</v>
      </c>
      <c r="E544" s="1">
        <v>4.06060712457327E-3</v>
      </c>
    </row>
    <row r="545" spans="1:5" x14ac:dyDescent="0.25">
      <c r="A545" s="1" t="s">
        <v>4433</v>
      </c>
      <c r="B545" s="1" t="s">
        <v>4434</v>
      </c>
      <c r="C545" s="1">
        <v>123</v>
      </c>
      <c r="D545" s="18">
        <v>-7.213568910171074E-2</v>
      </c>
      <c r="E545" s="1">
        <v>4.06060712457327E-3</v>
      </c>
    </row>
    <row r="546" spans="1:5" x14ac:dyDescent="0.25">
      <c r="A546" s="1" t="s">
        <v>4435</v>
      </c>
      <c r="B546" s="1" t="s">
        <v>242</v>
      </c>
      <c r="C546" s="1">
        <v>288</v>
      </c>
      <c r="D546" s="18">
        <v>-6.3259528498993037E-2</v>
      </c>
      <c r="E546" s="1">
        <v>4.0840683918379004E-3</v>
      </c>
    </row>
    <row r="547" spans="1:5" x14ac:dyDescent="0.25">
      <c r="A547" s="1" t="s">
        <v>4436</v>
      </c>
      <c r="B547" s="1" t="s">
        <v>4437</v>
      </c>
      <c r="C547" s="1">
        <v>20</v>
      </c>
      <c r="D547" s="18">
        <v>0.48407713210750486</v>
      </c>
      <c r="E547" s="1">
        <v>4.0856005528978499E-3</v>
      </c>
    </row>
    <row r="548" spans="1:5" x14ac:dyDescent="0.25">
      <c r="A548" s="1" t="s">
        <v>2247</v>
      </c>
      <c r="B548" s="1" t="s">
        <v>2248</v>
      </c>
      <c r="C548" s="1">
        <v>158</v>
      </c>
      <c r="D548" s="18">
        <v>-6.019183644414932E-2</v>
      </c>
      <c r="E548" s="1">
        <v>4.0986123985947403E-3</v>
      </c>
    </row>
    <row r="549" spans="1:5" x14ac:dyDescent="0.25">
      <c r="A549" s="1" t="s">
        <v>4438</v>
      </c>
      <c r="B549" s="1" t="s">
        <v>4439</v>
      </c>
      <c r="C549" s="1">
        <v>30</v>
      </c>
      <c r="D549" s="18">
        <v>-0.14045400383075315</v>
      </c>
      <c r="E549" s="1">
        <v>4.1151522782268699E-3</v>
      </c>
    </row>
    <row r="550" spans="1:5" x14ac:dyDescent="0.25">
      <c r="A550" s="1" t="s">
        <v>4440</v>
      </c>
      <c r="B550" s="1" t="s">
        <v>4441</v>
      </c>
      <c r="C550" s="1">
        <v>159</v>
      </c>
      <c r="D550" s="18">
        <v>3.7862374879812796E-2</v>
      </c>
      <c r="E550" s="1">
        <v>4.1298808813832804E-3</v>
      </c>
    </row>
    <row r="551" spans="1:5" x14ac:dyDescent="0.25">
      <c r="A551" s="1" t="s">
        <v>3836</v>
      </c>
      <c r="B551" s="1" t="s">
        <v>3837</v>
      </c>
      <c r="C551" s="1">
        <v>62</v>
      </c>
      <c r="D551" s="18">
        <v>-4.8663055362013222E-2</v>
      </c>
      <c r="E551" s="1">
        <v>4.1736539265799597E-3</v>
      </c>
    </row>
    <row r="552" spans="1:5" x14ac:dyDescent="0.25">
      <c r="A552" s="1" t="s">
        <v>2315</v>
      </c>
      <c r="B552" s="1" t="s">
        <v>2316</v>
      </c>
      <c r="C552" s="1">
        <v>160</v>
      </c>
      <c r="D552" s="18">
        <v>3.2290848291954055E-2</v>
      </c>
      <c r="E552" s="1">
        <v>4.1736539265799597E-3</v>
      </c>
    </row>
    <row r="553" spans="1:5" x14ac:dyDescent="0.25">
      <c r="A553" s="1" t="s">
        <v>4442</v>
      </c>
      <c r="B553" s="1" t="s">
        <v>4443</v>
      </c>
      <c r="C553" s="1">
        <v>43</v>
      </c>
      <c r="D553" s="18">
        <v>9.6528590009959933E-2</v>
      </c>
      <c r="E553" s="1">
        <v>4.1940917362577003E-3</v>
      </c>
    </row>
    <row r="554" spans="1:5" x14ac:dyDescent="0.25">
      <c r="A554" s="1" t="s">
        <v>1045</v>
      </c>
      <c r="B554" s="1" t="s">
        <v>1046</v>
      </c>
      <c r="C554" s="1">
        <v>37</v>
      </c>
      <c r="D554" s="18">
        <v>0.39597242351354101</v>
      </c>
      <c r="E554" s="1">
        <v>4.1940917362577003E-3</v>
      </c>
    </row>
    <row r="555" spans="1:5" x14ac:dyDescent="0.25">
      <c r="A555" s="1" t="s">
        <v>258</v>
      </c>
      <c r="B555" s="1" t="s">
        <v>259</v>
      </c>
      <c r="C555" s="1">
        <v>11</v>
      </c>
      <c r="D555" s="18">
        <v>0.40043438442418361</v>
      </c>
      <c r="E555" s="1">
        <v>4.22259230694331E-3</v>
      </c>
    </row>
    <row r="556" spans="1:5" x14ac:dyDescent="0.25">
      <c r="A556" s="1" t="s">
        <v>4444</v>
      </c>
      <c r="C556" s="1">
        <v>25</v>
      </c>
      <c r="D556" s="18">
        <v>0.30532630367779817</v>
      </c>
      <c r="E556" s="1">
        <v>4.2315768114561496E-3</v>
      </c>
    </row>
    <row r="557" spans="1:5" x14ac:dyDescent="0.25">
      <c r="A557" s="1" t="s">
        <v>4445</v>
      </c>
      <c r="B557" s="1" t="s">
        <v>4446</v>
      </c>
      <c r="C557" s="1">
        <v>162</v>
      </c>
      <c r="D557" s="18">
        <v>-3.8549264414001909E-2</v>
      </c>
      <c r="E557" s="1">
        <v>4.2375765590776503E-3</v>
      </c>
    </row>
    <row r="558" spans="1:5" x14ac:dyDescent="0.25">
      <c r="A558" s="1" t="s">
        <v>4447</v>
      </c>
      <c r="B558" s="1" t="s">
        <v>4448</v>
      </c>
      <c r="C558" s="1">
        <v>79</v>
      </c>
      <c r="D558" s="18">
        <v>8.6349746175368822E-2</v>
      </c>
      <c r="E558" s="1">
        <v>4.2535674320566099E-3</v>
      </c>
    </row>
    <row r="559" spans="1:5" x14ac:dyDescent="0.25">
      <c r="A559" s="1" t="s">
        <v>4449</v>
      </c>
      <c r="B559" s="1" t="s">
        <v>4450</v>
      </c>
      <c r="C559" s="1">
        <v>9</v>
      </c>
      <c r="D559" s="18">
        <v>0.43257883101644229</v>
      </c>
      <c r="E559" s="1">
        <v>4.2596699600686103E-3</v>
      </c>
    </row>
    <row r="560" spans="1:5" x14ac:dyDescent="0.25">
      <c r="A560" s="1" t="s">
        <v>4451</v>
      </c>
      <c r="B560" s="1" t="s">
        <v>4452</v>
      </c>
      <c r="C560" s="1">
        <v>137</v>
      </c>
      <c r="D560" s="18">
        <v>3.8955614841266438E-2</v>
      </c>
      <c r="E560" s="1">
        <v>4.2596699600686103E-3</v>
      </c>
    </row>
    <row r="561" spans="1:5" x14ac:dyDescent="0.25">
      <c r="A561" s="1" t="s">
        <v>4453</v>
      </c>
      <c r="B561" s="1" t="s">
        <v>4454</v>
      </c>
      <c r="C561" s="1">
        <v>135</v>
      </c>
      <c r="D561" s="18">
        <v>4.231655154813365E-2</v>
      </c>
      <c r="E561" s="1">
        <v>4.2768008278765103E-3</v>
      </c>
    </row>
    <row r="562" spans="1:5" x14ac:dyDescent="0.25">
      <c r="A562" s="1" t="s">
        <v>1996</v>
      </c>
      <c r="B562" s="1" t="s">
        <v>1997</v>
      </c>
      <c r="C562" s="1">
        <v>43</v>
      </c>
      <c r="D562" s="18">
        <v>0.11889014497339535</v>
      </c>
      <c r="E562" s="1">
        <v>4.2768008278765103E-3</v>
      </c>
    </row>
    <row r="563" spans="1:5" x14ac:dyDescent="0.25">
      <c r="A563" s="1" t="s">
        <v>4455</v>
      </c>
      <c r="B563" s="1" t="s">
        <v>4456</v>
      </c>
      <c r="C563" s="1">
        <v>102</v>
      </c>
      <c r="D563" s="18">
        <v>3.5792457656322163E-2</v>
      </c>
      <c r="E563" s="1">
        <v>4.2876619577681399E-3</v>
      </c>
    </row>
    <row r="564" spans="1:5" x14ac:dyDescent="0.25">
      <c r="A564" s="1" t="s">
        <v>1785</v>
      </c>
      <c r="B564" s="1" t="s">
        <v>1786</v>
      </c>
      <c r="C564" s="1">
        <v>13</v>
      </c>
      <c r="D564" s="18">
        <v>0.40231171418481276</v>
      </c>
      <c r="E564" s="1">
        <v>4.2876619577681399E-3</v>
      </c>
    </row>
    <row r="565" spans="1:5" x14ac:dyDescent="0.25">
      <c r="A565" s="1" t="s">
        <v>3621</v>
      </c>
      <c r="B565" s="1" t="s">
        <v>3622</v>
      </c>
      <c r="C565" s="1">
        <v>103</v>
      </c>
      <c r="D565" s="18">
        <v>4.9624189473627206E-2</v>
      </c>
      <c r="E565" s="1">
        <v>4.2909185989902301E-3</v>
      </c>
    </row>
    <row r="566" spans="1:5" x14ac:dyDescent="0.25">
      <c r="A566" s="1" t="s">
        <v>4457</v>
      </c>
      <c r="B566" s="1" t="s">
        <v>4458</v>
      </c>
      <c r="C566" s="1">
        <v>84</v>
      </c>
      <c r="D566" s="18">
        <v>7.47739069020424E-2</v>
      </c>
      <c r="E566" s="1">
        <v>4.3322426170177598E-3</v>
      </c>
    </row>
    <row r="567" spans="1:5" x14ac:dyDescent="0.25">
      <c r="A567" s="1" t="s">
        <v>4459</v>
      </c>
      <c r="B567" s="1" t="s">
        <v>4460</v>
      </c>
      <c r="C567" s="1">
        <v>122</v>
      </c>
      <c r="D567" s="18">
        <v>-5.0784168490008066E-2</v>
      </c>
      <c r="E567" s="1">
        <v>4.5556011167277501E-3</v>
      </c>
    </row>
    <row r="568" spans="1:5" x14ac:dyDescent="0.25">
      <c r="A568" s="1" t="s">
        <v>997</v>
      </c>
      <c r="B568" s="1" t="s">
        <v>998</v>
      </c>
      <c r="C568" s="1">
        <v>24</v>
      </c>
      <c r="D568" s="18">
        <v>-0.33066168640988491</v>
      </c>
      <c r="E568" s="1">
        <v>4.5978758505973204E-3</v>
      </c>
    </row>
    <row r="569" spans="1:5" x14ac:dyDescent="0.25">
      <c r="A569" s="1" t="s">
        <v>4461</v>
      </c>
      <c r="B569" s="1" t="s">
        <v>4462</v>
      </c>
      <c r="C569" s="1">
        <v>125</v>
      </c>
      <c r="D569" s="18">
        <v>-7.1558607021925152E-2</v>
      </c>
      <c r="E569" s="1">
        <v>4.5978758505973204E-3</v>
      </c>
    </row>
    <row r="570" spans="1:5" x14ac:dyDescent="0.25">
      <c r="A570" s="1" t="s">
        <v>4463</v>
      </c>
      <c r="B570" s="1" t="s">
        <v>4464</v>
      </c>
      <c r="C570" s="1">
        <v>7</v>
      </c>
      <c r="D570" s="18">
        <v>-0.55971469310070332</v>
      </c>
      <c r="E570" s="1">
        <v>4.6232639183685304E-3</v>
      </c>
    </row>
    <row r="571" spans="1:5" x14ac:dyDescent="0.25">
      <c r="A571" s="1" t="s">
        <v>4465</v>
      </c>
      <c r="B571" s="1" t="s">
        <v>4466</v>
      </c>
      <c r="C571" s="1">
        <v>20</v>
      </c>
      <c r="D571" s="18">
        <v>-0.26141363005843499</v>
      </c>
      <c r="E571" s="1">
        <v>4.6647826009957897E-3</v>
      </c>
    </row>
    <row r="572" spans="1:5" x14ac:dyDescent="0.25">
      <c r="A572" s="1" t="s">
        <v>4467</v>
      </c>
      <c r="B572" s="1" t="s">
        <v>4468</v>
      </c>
      <c r="C572" s="1">
        <v>7</v>
      </c>
      <c r="D572" s="18">
        <v>-0.50042484818762001</v>
      </c>
      <c r="E572" s="1">
        <v>4.7401597476869999E-3</v>
      </c>
    </row>
    <row r="573" spans="1:5" x14ac:dyDescent="0.25">
      <c r="A573" s="1" t="s">
        <v>2051</v>
      </c>
      <c r="B573" s="1" t="s">
        <v>2052</v>
      </c>
      <c r="C573" s="1">
        <v>210</v>
      </c>
      <c r="D573" s="18">
        <v>5.7160737427079514E-2</v>
      </c>
      <c r="E573" s="1">
        <v>4.8114693264594199E-3</v>
      </c>
    </row>
    <row r="574" spans="1:5" x14ac:dyDescent="0.25">
      <c r="A574" s="1" t="s">
        <v>4469</v>
      </c>
      <c r="B574" s="1" t="s">
        <v>4470</v>
      </c>
      <c r="C574" s="1">
        <v>7</v>
      </c>
      <c r="D574" s="18">
        <v>0.59337474053733563</v>
      </c>
      <c r="E574" s="1">
        <v>4.8288272806237403E-3</v>
      </c>
    </row>
    <row r="575" spans="1:5" x14ac:dyDescent="0.25">
      <c r="A575" s="1" t="s">
        <v>3489</v>
      </c>
      <c r="B575" s="1" t="s">
        <v>2763</v>
      </c>
      <c r="C575" s="1">
        <v>5</v>
      </c>
      <c r="D575" s="18">
        <v>0.83744099818120055</v>
      </c>
      <c r="E575" s="1">
        <v>4.8288272806237403E-3</v>
      </c>
    </row>
    <row r="576" spans="1:5" x14ac:dyDescent="0.25">
      <c r="A576" s="1" t="s">
        <v>4471</v>
      </c>
      <c r="B576" s="1" t="s">
        <v>4472</v>
      </c>
      <c r="C576" s="1">
        <v>142</v>
      </c>
      <c r="D576" s="18">
        <v>3.9429140665009917E-2</v>
      </c>
      <c r="E576" s="1">
        <v>4.8588437718591398E-3</v>
      </c>
    </row>
    <row r="577" spans="1:5" x14ac:dyDescent="0.25">
      <c r="A577" s="1" t="s">
        <v>3248</v>
      </c>
      <c r="B577" s="1" t="s">
        <v>3249</v>
      </c>
      <c r="C577" s="1">
        <v>15</v>
      </c>
      <c r="D577" s="18">
        <v>0.3152378159944591</v>
      </c>
      <c r="E577" s="1">
        <v>4.8902930821512801E-3</v>
      </c>
    </row>
    <row r="578" spans="1:5" x14ac:dyDescent="0.25">
      <c r="A578" s="1" t="s">
        <v>4473</v>
      </c>
      <c r="B578" s="1" t="s">
        <v>4474</v>
      </c>
      <c r="C578" s="1">
        <v>52</v>
      </c>
      <c r="D578" s="18">
        <v>-5.4634180487732165E-2</v>
      </c>
      <c r="E578" s="1">
        <v>4.8902930821512801E-3</v>
      </c>
    </row>
    <row r="579" spans="1:5" x14ac:dyDescent="0.25">
      <c r="A579" s="1" t="s">
        <v>1645</v>
      </c>
      <c r="B579" s="1" t="s">
        <v>1646</v>
      </c>
      <c r="C579" s="1">
        <v>188</v>
      </c>
      <c r="D579" s="18">
        <v>3.2921029712637391E-2</v>
      </c>
      <c r="E579" s="1">
        <v>4.9298998332656298E-3</v>
      </c>
    </row>
    <row r="580" spans="1:5" x14ac:dyDescent="0.25">
      <c r="A580" s="1" t="s">
        <v>4475</v>
      </c>
      <c r="B580" s="1" t="s">
        <v>4476</v>
      </c>
      <c r="C580" s="1">
        <v>5</v>
      </c>
      <c r="D580" s="18">
        <v>1.4424233809767013</v>
      </c>
      <c r="E580" s="1">
        <v>4.9584120315957596E-3</v>
      </c>
    </row>
    <row r="581" spans="1:5" x14ac:dyDescent="0.25">
      <c r="A581" s="1" t="s">
        <v>2707</v>
      </c>
      <c r="B581" s="1" t="s">
        <v>2708</v>
      </c>
      <c r="C581" s="1">
        <v>204</v>
      </c>
      <c r="D581" s="18">
        <v>2.2805159348865397E-2</v>
      </c>
      <c r="E581" s="1">
        <v>4.9593314427050297E-3</v>
      </c>
    </row>
    <row r="582" spans="1:5" x14ac:dyDescent="0.25">
      <c r="A582" s="1" t="s">
        <v>237</v>
      </c>
      <c r="B582" s="1" t="s">
        <v>238</v>
      </c>
      <c r="C582" s="1">
        <v>120</v>
      </c>
      <c r="D582" s="18">
        <v>6.9227795377789336E-2</v>
      </c>
      <c r="E582" s="1">
        <v>4.9755443562594101E-3</v>
      </c>
    </row>
    <row r="583" spans="1:5" x14ac:dyDescent="0.25">
      <c r="A583" s="1" t="s">
        <v>4477</v>
      </c>
      <c r="B583" s="1" t="s">
        <v>4478</v>
      </c>
      <c r="C583" s="1">
        <v>66</v>
      </c>
      <c r="D583" s="18">
        <v>-9.1291949459074859E-2</v>
      </c>
      <c r="E583" s="1">
        <v>5.0043800250852899E-3</v>
      </c>
    </row>
    <row r="584" spans="1:5" x14ac:dyDescent="0.25">
      <c r="A584" s="1" t="s">
        <v>4479</v>
      </c>
      <c r="B584" s="1" t="s">
        <v>4480</v>
      </c>
      <c r="C584" s="1">
        <v>14</v>
      </c>
      <c r="D584" s="18">
        <v>0.33494821226701349</v>
      </c>
      <c r="E584" s="1">
        <v>5.0105779540710396E-3</v>
      </c>
    </row>
    <row r="585" spans="1:5" x14ac:dyDescent="0.25">
      <c r="A585" s="1" t="s">
        <v>1613</v>
      </c>
      <c r="B585" s="1" t="s">
        <v>1614</v>
      </c>
      <c r="C585" s="1">
        <v>222</v>
      </c>
      <c r="D585" s="18">
        <v>4.3708596200142405E-2</v>
      </c>
      <c r="E585" s="1">
        <v>5.0105779540710396E-3</v>
      </c>
    </row>
    <row r="586" spans="1:5" x14ac:dyDescent="0.25">
      <c r="A586" s="1" t="s">
        <v>2758</v>
      </c>
      <c r="B586" s="1" t="s">
        <v>2759</v>
      </c>
      <c r="C586" s="1">
        <v>62</v>
      </c>
      <c r="D586" s="18">
        <v>-7.57539056157088E-2</v>
      </c>
      <c r="E586" s="1">
        <v>5.0105779540710396E-3</v>
      </c>
    </row>
    <row r="587" spans="1:5" x14ac:dyDescent="0.25">
      <c r="A587" s="1" t="s">
        <v>4481</v>
      </c>
      <c r="B587" s="1" t="s">
        <v>4482</v>
      </c>
      <c r="C587" s="1">
        <v>14</v>
      </c>
      <c r="D587" s="18">
        <v>0.40594938833720656</v>
      </c>
      <c r="E587" s="1">
        <v>5.0845457571004702E-3</v>
      </c>
    </row>
    <row r="588" spans="1:5" x14ac:dyDescent="0.25">
      <c r="A588" s="1" t="s">
        <v>4483</v>
      </c>
      <c r="B588" s="1" t="s">
        <v>4484</v>
      </c>
      <c r="C588" s="1">
        <v>33</v>
      </c>
      <c r="D588" s="18">
        <v>0.17091379675907808</v>
      </c>
      <c r="E588" s="1">
        <v>5.0867668193651802E-3</v>
      </c>
    </row>
    <row r="589" spans="1:5" x14ac:dyDescent="0.25">
      <c r="A589" s="1" t="s">
        <v>4485</v>
      </c>
      <c r="C589" s="1">
        <v>8</v>
      </c>
      <c r="D589" s="18">
        <v>3.9635036841728137</v>
      </c>
      <c r="E589" s="1">
        <v>5.0867668193651802E-3</v>
      </c>
    </row>
    <row r="590" spans="1:5" x14ac:dyDescent="0.25">
      <c r="A590" s="1" t="s">
        <v>4486</v>
      </c>
      <c r="B590" s="1" t="s">
        <v>4487</v>
      </c>
      <c r="C590" s="1">
        <v>119</v>
      </c>
      <c r="D590" s="18">
        <v>4.9094025903818665E-2</v>
      </c>
      <c r="E590" s="1">
        <v>5.1011163423753903E-3</v>
      </c>
    </row>
    <row r="591" spans="1:5" x14ac:dyDescent="0.25">
      <c r="A591" s="1" t="s">
        <v>2147</v>
      </c>
      <c r="B591" s="1" t="s">
        <v>2148</v>
      </c>
      <c r="C591" s="1">
        <v>42</v>
      </c>
      <c r="D591" s="18">
        <v>0.12399419288505811</v>
      </c>
      <c r="E591" s="1">
        <v>5.1011163423753903E-3</v>
      </c>
    </row>
    <row r="592" spans="1:5" x14ac:dyDescent="0.25">
      <c r="A592" s="1" t="s">
        <v>2245</v>
      </c>
      <c r="B592" s="1" t="s">
        <v>2246</v>
      </c>
      <c r="C592" s="1">
        <v>69</v>
      </c>
      <c r="D592" s="18">
        <v>-9.9298949998505692E-2</v>
      </c>
      <c r="E592" s="1">
        <v>5.1011163423753903E-3</v>
      </c>
    </row>
    <row r="593" spans="1:5" x14ac:dyDescent="0.25">
      <c r="A593" s="1" t="s">
        <v>4488</v>
      </c>
      <c r="B593" s="1" t="s">
        <v>4489</v>
      </c>
      <c r="C593" s="1">
        <v>101</v>
      </c>
      <c r="D593" s="18">
        <v>5.3360147242219769E-2</v>
      </c>
      <c r="E593" s="1">
        <v>5.1308016270023796E-3</v>
      </c>
    </row>
    <row r="594" spans="1:5" x14ac:dyDescent="0.25">
      <c r="A594" s="1" t="s">
        <v>2087</v>
      </c>
      <c r="B594" s="1" t="s">
        <v>2088</v>
      </c>
      <c r="C594" s="1">
        <v>224</v>
      </c>
      <c r="D594" s="18">
        <v>2.1705069309864242E-2</v>
      </c>
      <c r="E594" s="1">
        <v>5.1356782497778202E-3</v>
      </c>
    </row>
    <row r="595" spans="1:5" x14ac:dyDescent="0.25">
      <c r="A595" s="1" t="s">
        <v>4490</v>
      </c>
      <c r="B595" s="1" t="s">
        <v>4491</v>
      </c>
      <c r="C595" s="1">
        <v>7</v>
      </c>
      <c r="D595" s="18">
        <v>0.49855643940947225</v>
      </c>
      <c r="E595" s="1">
        <v>5.1615819679210299E-3</v>
      </c>
    </row>
    <row r="596" spans="1:5" x14ac:dyDescent="0.25">
      <c r="A596" s="1" t="s">
        <v>4492</v>
      </c>
      <c r="B596" s="1" t="s">
        <v>4493</v>
      </c>
      <c r="C596" s="1">
        <v>36</v>
      </c>
      <c r="D596" s="18">
        <v>0.10692978055647843</v>
      </c>
      <c r="E596" s="1">
        <v>5.1615819679210299E-3</v>
      </c>
    </row>
    <row r="597" spans="1:5" x14ac:dyDescent="0.25">
      <c r="A597" s="1" t="s">
        <v>4494</v>
      </c>
      <c r="B597" s="1" t="s">
        <v>4495</v>
      </c>
      <c r="C597" s="1">
        <v>320</v>
      </c>
      <c r="D597" s="18">
        <v>-1.8763095025600387E-2</v>
      </c>
      <c r="E597" s="1">
        <v>5.1615819679210299E-3</v>
      </c>
    </row>
    <row r="598" spans="1:5" x14ac:dyDescent="0.25">
      <c r="A598" s="1" t="s">
        <v>323</v>
      </c>
      <c r="B598" s="1" t="s">
        <v>324</v>
      </c>
      <c r="C598" s="1">
        <v>40</v>
      </c>
      <c r="D598" s="18">
        <v>0.20642349471375535</v>
      </c>
      <c r="E598" s="1">
        <v>5.1615819679210299E-3</v>
      </c>
    </row>
    <row r="599" spans="1:5" x14ac:dyDescent="0.25">
      <c r="A599" s="1" t="s">
        <v>4496</v>
      </c>
      <c r="B599" s="1" t="s">
        <v>4497</v>
      </c>
      <c r="C599" s="1">
        <v>290</v>
      </c>
      <c r="D599" s="18">
        <v>2.5617757922447835E-2</v>
      </c>
      <c r="E599" s="1">
        <v>5.1615819679210299E-3</v>
      </c>
    </row>
    <row r="600" spans="1:5" x14ac:dyDescent="0.25">
      <c r="A600" s="1" t="s">
        <v>4498</v>
      </c>
      <c r="B600" s="1" t="s">
        <v>4499</v>
      </c>
      <c r="C600" s="1">
        <v>156</v>
      </c>
      <c r="D600" s="18">
        <v>-7.3559325366691214E-2</v>
      </c>
      <c r="E600" s="1">
        <v>5.1615819679210299E-3</v>
      </c>
    </row>
    <row r="601" spans="1:5" x14ac:dyDescent="0.25">
      <c r="A601" s="1" t="s">
        <v>2027</v>
      </c>
      <c r="B601" s="1" t="s">
        <v>86</v>
      </c>
      <c r="C601" s="1">
        <v>79</v>
      </c>
      <c r="D601" s="18">
        <v>8.6866329254785435E-2</v>
      </c>
      <c r="E601" s="1">
        <v>5.1615819679210299E-3</v>
      </c>
    </row>
    <row r="602" spans="1:5" x14ac:dyDescent="0.25">
      <c r="A602" s="1" t="s">
        <v>4500</v>
      </c>
      <c r="B602" s="1" t="s">
        <v>4501</v>
      </c>
      <c r="C602" s="1">
        <v>42</v>
      </c>
      <c r="D602" s="18">
        <v>0.10614065766600495</v>
      </c>
      <c r="E602" s="1">
        <v>5.1956230460025298E-3</v>
      </c>
    </row>
    <row r="603" spans="1:5" x14ac:dyDescent="0.25">
      <c r="A603" s="1" t="s">
        <v>4502</v>
      </c>
      <c r="B603" s="1" t="s">
        <v>4503</v>
      </c>
      <c r="C603" s="1">
        <v>5</v>
      </c>
      <c r="D603" s="18">
        <v>1.4468838543640727</v>
      </c>
      <c r="E603" s="1">
        <v>5.2250765626846501E-3</v>
      </c>
    </row>
    <row r="604" spans="1:5" x14ac:dyDescent="0.25">
      <c r="A604" s="1" t="s">
        <v>4504</v>
      </c>
      <c r="B604" s="1" t="s">
        <v>4505</v>
      </c>
      <c r="C604" s="1">
        <v>40</v>
      </c>
      <c r="D604" s="18">
        <v>0.1008414141504097</v>
      </c>
      <c r="E604" s="1">
        <v>5.2250765626846501E-3</v>
      </c>
    </row>
    <row r="605" spans="1:5" x14ac:dyDescent="0.25">
      <c r="A605" s="1" t="s">
        <v>1503</v>
      </c>
      <c r="B605" s="1" t="s">
        <v>1504</v>
      </c>
      <c r="C605" s="1">
        <v>100</v>
      </c>
      <c r="D605" s="18">
        <v>6.3055913725626273E-2</v>
      </c>
      <c r="E605" s="1">
        <v>5.2250765626846501E-3</v>
      </c>
    </row>
    <row r="606" spans="1:5" x14ac:dyDescent="0.25">
      <c r="A606" s="1" t="s">
        <v>4506</v>
      </c>
      <c r="B606" s="1" t="s">
        <v>4507</v>
      </c>
      <c r="C606" s="1">
        <v>156</v>
      </c>
      <c r="D606" s="18">
        <v>2.5431902965773075E-2</v>
      </c>
      <c r="E606" s="1">
        <v>5.2637278404288603E-3</v>
      </c>
    </row>
    <row r="607" spans="1:5" x14ac:dyDescent="0.25">
      <c r="A607" s="1" t="s">
        <v>4508</v>
      </c>
      <c r="B607" s="1" t="s">
        <v>4470</v>
      </c>
      <c r="C607" s="1">
        <v>11</v>
      </c>
      <c r="D607" s="18">
        <v>0.49430807635330909</v>
      </c>
      <c r="E607" s="1">
        <v>5.2788112660672798E-3</v>
      </c>
    </row>
    <row r="608" spans="1:5" x14ac:dyDescent="0.25">
      <c r="A608" s="1" t="s">
        <v>641</v>
      </c>
      <c r="B608" s="1" t="s">
        <v>642</v>
      </c>
      <c r="C608" s="1">
        <v>230</v>
      </c>
      <c r="D608" s="18">
        <v>2.3531979869377953E-2</v>
      </c>
      <c r="E608" s="1">
        <v>5.3001925011828101E-3</v>
      </c>
    </row>
    <row r="609" spans="1:5" x14ac:dyDescent="0.25">
      <c r="A609" s="1" t="s">
        <v>4509</v>
      </c>
      <c r="B609" s="1" t="s">
        <v>4510</v>
      </c>
      <c r="C609" s="1">
        <v>19</v>
      </c>
      <c r="D609" s="18">
        <v>0.18263617298619636</v>
      </c>
      <c r="E609" s="1">
        <v>5.3001925011828101E-3</v>
      </c>
    </row>
    <row r="610" spans="1:5" x14ac:dyDescent="0.25">
      <c r="A610" s="1" t="s">
        <v>2967</v>
      </c>
      <c r="B610" s="1" t="s">
        <v>2968</v>
      </c>
      <c r="C610" s="1">
        <v>110</v>
      </c>
      <c r="D610" s="18">
        <v>-0.12035409234292414</v>
      </c>
      <c r="E610" s="1">
        <v>5.3537848247944397E-3</v>
      </c>
    </row>
    <row r="611" spans="1:5" x14ac:dyDescent="0.25">
      <c r="A611" s="1" t="s">
        <v>4511</v>
      </c>
      <c r="B611" s="1" t="s">
        <v>4512</v>
      </c>
      <c r="C611" s="1">
        <v>67</v>
      </c>
      <c r="D611" s="18">
        <v>-6.8434096446269618E-2</v>
      </c>
      <c r="E611" s="1">
        <v>5.3612342585123698E-3</v>
      </c>
    </row>
    <row r="612" spans="1:5" x14ac:dyDescent="0.25">
      <c r="A612" s="1" t="s">
        <v>311</v>
      </c>
      <c r="B612" s="1" t="s">
        <v>312</v>
      </c>
      <c r="C612" s="1">
        <v>33</v>
      </c>
      <c r="D612" s="18">
        <v>0.1329100796359346</v>
      </c>
      <c r="E612" s="1">
        <v>5.4045237620130903E-3</v>
      </c>
    </row>
    <row r="613" spans="1:5" x14ac:dyDescent="0.25">
      <c r="A613" s="1" t="s">
        <v>4513</v>
      </c>
      <c r="C613" s="1">
        <v>195</v>
      </c>
      <c r="D613" s="18">
        <v>3.768707234257198E-2</v>
      </c>
      <c r="E613" s="1">
        <v>5.4121237486317699E-3</v>
      </c>
    </row>
    <row r="614" spans="1:5" x14ac:dyDescent="0.25">
      <c r="A614" s="1" t="s">
        <v>4514</v>
      </c>
      <c r="B614" s="1" t="s">
        <v>4515</v>
      </c>
      <c r="C614" s="1">
        <v>260</v>
      </c>
      <c r="D614" s="18">
        <v>-2.5657478618846829E-2</v>
      </c>
      <c r="E614" s="1">
        <v>5.4247666373407003E-3</v>
      </c>
    </row>
    <row r="615" spans="1:5" x14ac:dyDescent="0.25">
      <c r="A615" s="1" t="s">
        <v>4516</v>
      </c>
      <c r="B615" s="1" t="s">
        <v>4517</v>
      </c>
      <c r="C615" s="1">
        <v>87</v>
      </c>
      <c r="D615" s="18">
        <v>4.8673504822889707E-2</v>
      </c>
      <c r="E615" s="1">
        <v>5.4247666373407003E-3</v>
      </c>
    </row>
    <row r="616" spans="1:5" x14ac:dyDescent="0.25">
      <c r="A616" s="1" t="s">
        <v>2226</v>
      </c>
      <c r="B616" s="1" t="s">
        <v>186</v>
      </c>
      <c r="C616" s="1">
        <v>10</v>
      </c>
      <c r="D616" s="18">
        <v>-0.5820723142711578</v>
      </c>
      <c r="E616" s="1">
        <v>5.5158837857460603E-3</v>
      </c>
    </row>
    <row r="617" spans="1:5" x14ac:dyDescent="0.25">
      <c r="A617" s="1" t="s">
        <v>4518</v>
      </c>
      <c r="B617" s="1" t="s">
        <v>4519</v>
      </c>
      <c r="C617" s="1">
        <v>5</v>
      </c>
      <c r="D617" s="18">
        <v>1.112992277079746</v>
      </c>
      <c r="E617" s="1">
        <v>5.54761541637557E-3</v>
      </c>
    </row>
    <row r="618" spans="1:5" x14ac:dyDescent="0.25">
      <c r="A618" s="1" t="s">
        <v>4520</v>
      </c>
      <c r="B618" s="1" t="s">
        <v>211</v>
      </c>
      <c r="C618" s="1">
        <v>115</v>
      </c>
      <c r="D618" s="18">
        <v>-4.6126847763561234E-2</v>
      </c>
      <c r="E618" s="1">
        <v>5.5582207668006204E-3</v>
      </c>
    </row>
    <row r="619" spans="1:5" x14ac:dyDescent="0.25">
      <c r="A619" s="1" t="s">
        <v>4521</v>
      </c>
      <c r="B619" s="1" t="s">
        <v>4522</v>
      </c>
      <c r="C619" s="1">
        <v>86</v>
      </c>
      <c r="D619" s="18">
        <v>7.1491664028932464E-2</v>
      </c>
      <c r="E619" s="1">
        <v>5.5582207668006204E-3</v>
      </c>
    </row>
    <row r="620" spans="1:5" x14ac:dyDescent="0.25">
      <c r="A620" s="1" t="s">
        <v>1424</v>
      </c>
      <c r="B620" s="1" t="s">
        <v>1425</v>
      </c>
      <c r="C620" s="1">
        <v>5</v>
      </c>
      <c r="D620" s="18">
        <v>0.7762834761243218</v>
      </c>
      <c r="E620" s="1">
        <v>5.5840727203101499E-3</v>
      </c>
    </row>
    <row r="621" spans="1:5" x14ac:dyDescent="0.25">
      <c r="A621" s="1" t="s">
        <v>1490</v>
      </c>
      <c r="B621" s="1" t="s">
        <v>1491</v>
      </c>
      <c r="C621" s="1">
        <v>42</v>
      </c>
      <c r="D621" s="18">
        <v>9.1375690591838699E-2</v>
      </c>
      <c r="E621" s="1">
        <v>5.5969444076801999E-3</v>
      </c>
    </row>
    <row r="622" spans="1:5" x14ac:dyDescent="0.25">
      <c r="A622" s="1" t="s">
        <v>2192</v>
      </c>
      <c r="B622" s="1" t="s">
        <v>2193</v>
      </c>
      <c r="C622" s="1">
        <v>99</v>
      </c>
      <c r="D622" s="18">
        <v>8.2355997898851119E-2</v>
      </c>
      <c r="E622" s="1">
        <v>5.5969444076801999E-3</v>
      </c>
    </row>
    <row r="623" spans="1:5" x14ac:dyDescent="0.25">
      <c r="A623" s="1" t="s">
        <v>1342</v>
      </c>
      <c r="B623" s="1" t="s">
        <v>791</v>
      </c>
      <c r="C623" s="1">
        <v>6</v>
      </c>
      <c r="D623" s="18">
        <v>-0.73393153401733757</v>
      </c>
      <c r="E623" s="1">
        <v>5.6183121452387996E-3</v>
      </c>
    </row>
    <row r="624" spans="1:5" x14ac:dyDescent="0.25">
      <c r="A624" s="1" t="s">
        <v>4523</v>
      </c>
      <c r="B624" s="1" t="s">
        <v>4524</v>
      </c>
      <c r="C624" s="1">
        <v>37</v>
      </c>
      <c r="D624" s="18">
        <v>0.22810738080317644</v>
      </c>
      <c r="E624" s="1">
        <v>5.6184551283385E-3</v>
      </c>
    </row>
    <row r="625" spans="1:5" x14ac:dyDescent="0.25">
      <c r="A625" s="1" t="s">
        <v>3447</v>
      </c>
      <c r="B625" s="1" t="s">
        <v>3448</v>
      </c>
      <c r="C625" s="1">
        <v>33</v>
      </c>
      <c r="D625" s="18">
        <v>0.28738312046393433</v>
      </c>
      <c r="E625" s="1">
        <v>5.6184551283385E-3</v>
      </c>
    </row>
    <row r="626" spans="1:5" x14ac:dyDescent="0.25">
      <c r="A626" s="1" t="s">
        <v>4525</v>
      </c>
      <c r="B626" s="1" t="s">
        <v>4526</v>
      </c>
      <c r="C626" s="1">
        <v>58</v>
      </c>
      <c r="D626" s="18">
        <v>-6.4336178981342904E-2</v>
      </c>
      <c r="E626" s="1">
        <v>5.6184551283385E-3</v>
      </c>
    </row>
    <row r="627" spans="1:5" x14ac:dyDescent="0.25">
      <c r="A627" s="1" t="s">
        <v>1083</v>
      </c>
      <c r="B627" s="1" t="s">
        <v>1084</v>
      </c>
      <c r="C627" s="1">
        <v>21</v>
      </c>
      <c r="D627" s="18">
        <v>0.21276380034369721</v>
      </c>
      <c r="E627" s="1">
        <v>5.6447576803184303E-3</v>
      </c>
    </row>
    <row r="628" spans="1:5" x14ac:dyDescent="0.25">
      <c r="A628" s="1" t="s">
        <v>193</v>
      </c>
      <c r="B628" s="1" t="s">
        <v>194</v>
      </c>
      <c r="C628" s="1">
        <v>168</v>
      </c>
      <c r="D628" s="18">
        <v>7.7289438012358644E-2</v>
      </c>
      <c r="E628" s="1">
        <v>5.6895623671161999E-3</v>
      </c>
    </row>
    <row r="629" spans="1:5" x14ac:dyDescent="0.25">
      <c r="A629" s="1" t="s">
        <v>4527</v>
      </c>
      <c r="B629" s="1" t="s">
        <v>4528</v>
      </c>
      <c r="C629" s="1">
        <v>42</v>
      </c>
      <c r="D629" s="18">
        <v>-0.15467268831357997</v>
      </c>
      <c r="E629" s="1">
        <v>5.6895623671161999E-3</v>
      </c>
    </row>
    <row r="630" spans="1:5" x14ac:dyDescent="0.25">
      <c r="A630" s="1" t="s">
        <v>4529</v>
      </c>
      <c r="B630" s="1" t="s">
        <v>3992</v>
      </c>
      <c r="C630" s="1">
        <v>92</v>
      </c>
      <c r="D630" s="18">
        <v>-0.10079704900520463</v>
      </c>
      <c r="E630" s="1">
        <v>5.7004944786633698E-3</v>
      </c>
    </row>
    <row r="631" spans="1:5" x14ac:dyDescent="0.25">
      <c r="A631" s="1" t="s">
        <v>4530</v>
      </c>
      <c r="B631" s="1" t="s">
        <v>4531</v>
      </c>
      <c r="C631" s="1">
        <v>285</v>
      </c>
      <c r="D631" s="18">
        <v>2.3474585596373481E-2</v>
      </c>
      <c r="E631" s="1">
        <v>5.7004944786633698E-3</v>
      </c>
    </row>
    <row r="632" spans="1:5" x14ac:dyDescent="0.25">
      <c r="A632" s="1" t="s">
        <v>2809</v>
      </c>
      <c r="B632" s="1" t="s">
        <v>2810</v>
      </c>
      <c r="C632" s="1">
        <v>20</v>
      </c>
      <c r="D632" s="18">
        <v>0.24565956020183419</v>
      </c>
      <c r="E632" s="1">
        <v>5.7004944786633698E-3</v>
      </c>
    </row>
    <row r="633" spans="1:5" x14ac:dyDescent="0.25">
      <c r="A633" s="1" t="s">
        <v>4532</v>
      </c>
      <c r="B633" s="1" t="s">
        <v>4533</v>
      </c>
      <c r="C633" s="1">
        <v>205</v>
      </c>
      <c r="D633" s="18">
        <v>3.5369856750172762E-2</v>
      </c>
      <c r="E633" s="1">
        <v>5.7004944786633698E-3</v>
      </c>
    </row>
    <row r="634" spans="1:5" x14ac:dyDescent="0.25">
      <c r="A634" s="1" t="s">
        <v>4534</v>
      </c>
      <c r="B634" s="1" t="s">
        <v>4535</v>
      </c>
      <c r="C634" s="1">
        <v>160</v>
      </c>
      <c r="D634" s="18">
        <v>-3.2594731617440767E-2</v>
      </c>
      <c r="E634" s="1">
        <v>5.7004944786633698E-3</v>
      </c>
    </row>
    <row r="635" spans="1:5" x14ac:dyDescent="0.25">
      <c r="A635" s="1" t="s">
        <v>4536</v>
      </c>
      <c r="B635" s="1" t="s">
        <v>4537</v>
      </c>
      <c r="C635" s="1">
        <v>7</v>
      </c>
      <c r="D635" s="18">
        <v>0.81489015523588515</v>
      </c>
      <c r="E635" s="1">
        <v>5.8852873191342098E-3</v>
      </c>
    </row>
    <row r="636" spans="1:5" x14ac:dyDescent="0.25">
      <c r="A636" s="1" t="s">
        <v>4538</v>
      </c>
      <c r="B636" s="1" t="s">
        <v>4539</v>
      </c>
      <c r="C636" s="1">
        <v>220</v>
      </c>
      <c r="D636" s="18">
        <v>2.397695793056492E-2</v>
      </c>
      <c r="E636" s="1">
        <v>5.9193378613128997E-3</v>
      </c>
    </row>
    <row r="637" spans="1:5" x14ac:dyDescent="0.25">
      <c r="A637" s="1" t="s">
        <v>4540</v>
      </c>
      <c r="B637" s="1" t="s">
        <v>4541</v>
      </c>
      <c r="C637" s="1">
        <v>153</v>
      </c>
      <c r="D637" s="18">
        <v>2.6012328826469644E-2</v>
      </c>
      <c r="E637" s="1">
        <v>6.0029278112869802E-3</v>
      </c>
    </row>
    <row r="638" spans="1:5" x14ac:dyDescent="0.25">
      <c r="A638" s="1" t="s">
        <v>2675</v>
      </c>
      <c r="B638" s="1" t="s">
        <v>2676</v>
      </c>
      <c r="C638" s="1">
        <v>109</v>
      </c>
      <c r="D638" s="18">
        <v>-3.8494683799853137E-2</v>
      </c>
      <c r="E638" s="1">
        <v>6.0029278112869802E-3</v>
      </c>
    </row>
    <row r="639" spans="1:5" x14ac:dyDescent="0.25">
      <c r="A639" s="1" t="s">
        <v>4542</v>
      </c>
      <c r="B639" s="1" t="s">
        <v>4543</v>
      </c>
      <c r="C639" s="1">
        <v>114</v>
      </c>
      <c r="D639" s="18">
        <v>8.1561433930179825E-2</v>
      </c>
      <c r="E639" s="1">
        <v>6.0243701681681004E-3</v>
      </c>
    </row>
    <row r="640" spans="1:5" x14ac:dyDescent="0.25">
      <c r="A640" s="1" t="s">
        <v>4544</v>
      </c>
      <c r="B640" s="1" t="s">
        <v>4545</v>
      </c>
      <c r="C640" s="1">
        <v>134</v>
      </c>
      <c r="D640" s="18">
        <v>6.1303345067188091E-2</v>
      </c>
      <c r="E640" s="1">
        <v>6.0342398053529903E-3</v>
      </c>
    </row>
    <row r="641" spans="1:5" x14ac:dyDescent="0.25">
      <c r="A641" s="1" t="s">
        <v>4546</v>
      </c>
      <c r="B641" s="1" t="s">
        <v>4547</v>
      </c>
      <c r="C641" s="1">
        <v>9</v>
      </c>
      <c r="D641" s="18">
        <v>0.59342812834916137</v>
      </c>
      <c r="E641" s="1">
        <v>6.0342398053529903E-3</v>
      </c>
    </row>
    <row r="642" spans="1:5" x14ac:dyDescent="0.25">
      <c r="A642" s="1" t="s">
        <v>2099</v>
      </c>
      <c r="B642" s="1" t="s">
        <v>2100</v>
      </c>
      <c r="C642" s="1">
        <v>104</v>
      </c>
      <c r="D642" s="18">
        <v>6.6398643413370192E-2</v>
      </c>
      <c r="E642" s="1">
        <v>6.0342398053529903E-3</v>
      </c>
    </row>
    <row r="643" spans="1:5" x14ac:dyDescent="0.25">
      <c r="A643" s="1" t="s">
        <v>4548</v>
      </c>
      <c r="B643" s="1" t="s">
        <v>4549</v>
      </c>
      <c r="C643" s="1">
        <v>105</v>
      </c>
      <c r="D643" s="18">
        <v>6.7210534897285248E-2</v>
      </c>
      <c r="E643" s="1">
        <v>6.0342398053529903E-3</v>
      </c>
    </row>
    <row r="644" spans="1:5" x14ac:dyDescent="0.25">
      <c r="A644" s="1" t="s">
        <v>1939</v>
      </c>
      <c r="B644" s="1" t="s">
        <v>1940</v>
      </c>
      <c r="C644" s="1">
        <v>72</v>
      </c>
      <c r="D644" s="18">
        <v>7.0805077868812474E-2</v>
      </c>
      <c r="E644" s="1">
        <v>6.0519919875472302E-3</v>
      </c>
    </row>
    <row r="645" spans="1:5" x14ac:dyDescent="0.25">
      <c r="A645" s="1" t="s">
        <v>4550</v>
      </c>
      <c r="B645" s="1" t="s">
        <v>4551</v>
      </c>
      <c r="C645" s="1">
        <v>107</v>
      </c>
      <c r="D645" s="18">
        <v>6.2166323550745632E-3</v>
      </c>
      <c r="E645" s="1">
        <v>6.0580257389931903E-3</v>
      </c>
    </row>
    <row r="646" spans="1:5" x14ac:dyDescent="0.25">
      <c r="A646" s="1" t="s">
        <v>1294</v>
      </c>
      <c r="C646" s="1">
        <v>42</v>
      </c>
      <c r="D646" s="18">
        <v>-8.4113455764938519E-2</v>
      </c>
      <c r="E646" s="1">
        <v>6.0687837611025199E-3</v>
      </c>
    </row>
    <row r="647" spans="1:5" x14ac:dyDescent="0.25">
      <c r="A647" s="1" t="s">
        <v>4552</v>
      </c>
      <c r="B647" s="1" t="s">
        <v>4553</v>
      </c>
      <c r="C647" s="1">
        <v>8</v>
      </c>
      <c r="D647" s="18">
        <v>0.47863759078732621</v>
      </c>
      <c r="E647" s="1">
        <v>6.0857686163235704E-3</v>
      </c>
    </row>
    <row r="648" spans="1:5" x14ac:dyDescent="0.25">
      <c r="A648" s="1" t="s">
        <v>4554</v>
      </c>
      <c r="B648" s="1" t="s">
        <v>4555</v>
      </c>
      <c r="C648" s="1">
        <v>107</v>
      </c>
      <c r="D648" s="18">
        <v>5.2216420560181727E-2</v>
      </c>
      <c r="E648" s="1">
        <v>6.1271861425717198E-3</v>
      </c>
    </row>
    <row r="649" spans="1:5" x14ac:dyDescent="0.25">
      <c r="A649" s="1" t="s">
        <v>4556</v>
      </c>
      <c r="B649" s="1" t="s">
        <v>4557</v>
      </c>
      <c r="C649" s="1">
        <v>225</v>
      </c>
      <c r="D649" s="18">
        <v>2.1783379951813842E-2</v>
      </c>
      <c r="E649" s="1">
        <v>6.1468616897808696E-3</v>
      </c>
    </row>
    <row r="650" spans="1:5" x14ac:dyDescent="0.25">
      <c r="A650" s="1" t="s">
        <v>4558</v>
      </c>
      <c r="B650" s="1" t="s">
        <v>4559</v>
      </c>
      <c r="C650" s="1">
        <v>97</v>
      </c>
      <c r="D650" s="18">
        <v>4.1913792780234438E-2</v>
      </c>
      <c r="E650" s="1">
        <v>6.2285169374328604E-3</v>
      </c>
    </row>
    <row r="651" spans="1:5" x14ac:dyDescent="0.25">
      <c r="A651" s="1" t="s">
        <v>1540</v>
      </c>
      <c r="B651" s="1" t="s">
        <v>1541</v>
      </c>
      <c r="C651" s="1">
        <v>61</v>
      </c>
      <c r="D651" s="18">
        <v>4.0910255795810764E-2</v>
      </c>
      <c r="E651" s="1">
        <v>6.2440701395286204E-3</v>
      </c>
    </row>
    <row r="652" spans="1:5" x14ac:dyDescent="0.25">
      <c r="A652" s="1" t="s">
        <v>1990</v>
      </c>
      <c r="B652" s="1" t="s">
        <v>1991</v>
      </c>
      <c r="C652" s="1">
        <v>6</v>
      </c>
      <c r="D652" s="18">
        <v>-1.0491220527446161</v>
      </c>
      <c r="E652" s="1">
        <v>6.2440701395286204E-3</v>
      </c>
    </row>
    <row r="653" spans="1:5" x14ac:dyDescent="0.25">
      <c r="A653" s="1" t="s">
        <v>4560</v>
      </c>
      <c r="B653" s="1" t="s">
        <v>4561</v>
      </c>
      <c r="C653" s="1">
        <v>13</v>
      </c>
      <c r="D653" s="18">
        <v>-0.56857625739411322</v>
      </c>
      <c r="E653" s="1">
        <v>6.2485373566077704E-3</v>
      </c>
    </row>
    <row r="654" spans="1:5" x14ac:dyDescent="0.25">
      <c r="A654" s="1" t="s">
        <v>4562</v>
      </c>
      <c r="B654" s="1" t="s">
        <v>4456</v>
      </c>
      <c r="C654" s="1">
        <v>146</v>
      </c>
      <c r="D654" s="18">
        <v>6.2335643157911902E-2</v>
      </c>
      <c r="E654" s="1">
        <v>6.3217117406930701E-3</v>
      </c>
    </row>
    <row r="655" spans="1:5" x14ac:dyDescent="0.25">
      <c r="A655" s="1" t="s">
        <v>4563</v>
      </c>
      <c r="B655" s="1" t="s">
        <v>4564</v>
      </c>
      <c r="C655" s="1">
        <v>141</v>
      </c>
      <c r="D655" s="18">
        <v>7.55927483789441E-2</v>
      </c>
      <c r="E655" s="1">
        <v>6.38113846471044E-3</v>
      </c>
    </row>
    <row r="656" spans="1:5" x14ac:dyDescent="0.25">
      <c r="A656" s="1" t="s">
        <v>4565</v>
      </c>
      <c r="B656" s="1" t="s">
        <v>4566</v>
      </c>
      <c r="C656" s="1">
        <v>73</v>
      </c>
      <c r="D656" s="18">
        <v>-0.12692550327880234</v>
      </c>
      <c r="E656" s="1">
        <v>6.3934896471198504E-3</v>
      </c>
    </row>
    <row r="657" spans="1:5" x14ac:dyDescent="0.25">
      <c r="A657" s="1" t="s">
        <v>4567</v>
      </c>
      <c r="B657" s="1" t="s">
        <v>725</v>
      </c>
      <c r="C657" s="1">
        <v>30</v>
      </c>
      <c r="D657" s="18">
        <v>0.28920952747801831</v>
      </c>
      <c r="E657" s="1">
        <v>6.3934896471198504E-3</v>
      </c>
    </row>
    <row r="658" spans="1:5" x14ac:dyDescent="0.25">
      <c r="A658" s="1" t="s">
        <v>4568</v>
      </c>
      <c r="B658" s="1" t="s">
        <v>316</v>
      </c>
      <c r="C658" s="1">
        <v>62</v>
      </c>
      <c r="D658" s="18">
        <v>-0.18219924978304325</v>
      </c>
      <c r="E658" s="1">
        <v>6.4131474754980404E-3</v>
      </c>
    </row>
    <row r="659" spans="1:5" x14ac:dyDescent="0.25">
      <c r="A659" s="1" t="s">
        <v>4569</v>
      </c>
      <c r="B659" s="1" t="s">
        <v>4570</v>
      </c>
      <c r="C659" s="1">
        <v>52</v>
      </c>
      <c r="D659" s="18">
        <v>0.11751153028768163</v>
      </c>
      <c r="E659" s="1">
        <v>6.44254779452051E-3</v>
      </c>
    </row>
    <row r="660" spans="1:5" x14ac:dyDescent="0.25">
      <c r="A660" s="1" t="s">
        <v>2856</v>
      </c>
      <c r="B660" s="1" t="s">
        <v>2857</v>
      </c>
      <c r="C660" s="1">
        <v>60</v>
      </c>
      <c r="D660" s="18">
        <v>0.11905392275669814</v>
      </c>
      <c r="E660" s="1">
        <v>6.5444373243795104E-3</v>
      </c>
    </row>
    <row r="661" spans="1:5" x14ac:dyDescent="0.25">
      <c r="A661" s="1" t="s">
        <v>4571</v>
      </c>
      <c r="C661" s="1">
        <v>43</v>
      </c>
      <c r="D661" s="18">
        <v>8.0730794906195863E-2</v>
      </c>
      <c r="E661" s="1">
        <v>6.5444373243795104E-3</v>
      </c>
    </row>
    <row r="662" spans="1:5" x14ac:dyDescent="0.25">
      <c r="A662" s="1" t="s">
        <v>4572</v>
      </c>
      <c r="B662" s="1" t="s">
        <v>4573</v>
      </c>
      <c r="C662" s="1">
        <v>36</v>
      </c>
      <c r="D662" s="18">
        <v>-0.20479786084897864</v>
      </c>
      <c r="E662" s="1">
        <v>6.5444373243795104E-3</v>
      </c>
    </row>
    <row r="663" spans="1:5" x14ac:dyDescent="0.25">
      <c r="A663" s="1" t="s">
        <v>2203</v>
      </c>
      <c r="B663" s="1" t="s">
        <v>2204</v>
      </c>
      <c r="C663" s="1">
        <v>189</v>
      </c>
      <c r="D663" s="18">
        <v>-4.8266988173461582E-2</v>
      </c>
      <c r="E663" s="1">
        <v>6.5653315768558502E-3</v>
      </c>
    </row>
    <row r="664" spans="1:5" x14ac:dyDescent="0.25">
      <c r="A664" s="1" t="s">
        <v>4574</v>
      </c>
      <c r="B664" s="1" t="s">
        <v>3409</v>
      </c>
      <c r="C664" s="1">
        <v>10</v>
      </c>
      <c r="D664" s="18">
        <v>0.39998485203043294</v>
      </c>
      <c r="E664" s="1">
        <v>6.5653315768558502E-3</v>
      </c>
    </row>
    <row r="665" spans="1:5" x14ac:dyDescent="0.25">
      <c r="A665" s="1" t="s">
        <v>1197</v>
      </c>
      <c r="B665" s="1" t="s">
        <v>1198</v>
      </c>
      <c r="C665" s="1">
        <v>30</v>
      </c>
      <c r="D665" s="18">
        <v>-0.1137488395589327</v>
      </c>
      <c r="E665" s="1">
        <v>6.6283690832258796E-3</v>
      </c>
    </row>
    <row r="666" spans="1:5" x14ac:dyDescent="0.25">
      <c r="A666" s="1" t="s">
        <v>1876</v>
      </c>
      <c r="B666" s="1" t="s">
        <v>1877</v>
      </c>
      <c r="C666" s="1">
        <v>55</v>
      </c>
      <c r="D666" s="18">
        <v>4.1947468020497293E-2</v>
      </c>
      <c r="E666" s="1">
        <v>6.6402196901070697E-3</v>
      </c>
    </row>
    <row r="667" spans="1:5" x14ac:dyDescent="0.25">
      <c r="A667" s="1" t="s">
        <v>1111</v>
      </c>
      <c r="B667" s="1" t="s">
        <v>1112</v>
      </c>
      <c r="C667" s="1">
        <v>233</v>
      </c>
      <c r="D667" s="18">
        <v>2.4343923439689497E-2</v>
      </c>
      <c r="E667" s="1">
        <v>6.6520977690117597E-3</v>
      </c>
    </row>
    <row r="668" spans="1:5" x14ac:dyDescent="0.25">
      <c r="A668" s="1" t="s">
        <v>4575</v>
      </c>
      <c r="B668" s="1" t="s">
        <v>4576</v>
      </c>
      <c r="C668" s="1">
        <v>54</v>
      </c>
      <c r="D668" s="18">
        <v>-0.1333867469461695</v>
      </c>
      <c r="E668" s="1">
        <v>6.6520977690117597E-3</v>
      </c>
    </row>
    <row r="669" spans="1:5" x14ac:dyDescent="0.25">
      <c r="A669" s="1" t="s">
        <v>4577</v>
      </c>
      <c r="B669" s="1" t="s">
        <v>4578</v>
      </c>
      <c r="C669" s="1">
        <v>125</v>
      </c>
      <c r="D669" s="18">
        <v>4.8519180832813515E-2</v>
      </c>
      <c r="E669" s="1">
        <v>6.6520977690117597E-3</v>
      </c>
    </row>
    <row r="670" spans="1:5" x14ac:dyDescent="0.25">
      <c r="A670" s="1" t="s">
        <v>4579</v>
      </c>
      <c r="B670" s="1" t="s">
        <v>2329</v>
      </c>
      <c r="C670" s="1">
        <v>5</v>
      </c>
      <c r="D670" s="18">
        <v>0.79707210099930192</v>
      </c>
      <c r="E670" s="1">
        <v>6.6782169360839402E-3</v>
      </c>
    </row>
    <row r="671" spans="1:5" x14ac:dyDescent="0.25">
      <c r="A671" s="1" t="s">
        <v>4580</v>
      </c>
      <c r="B671" s="1" t="s">
        <v>4581</v>
      </c>
      <c r="C671" s="1">
        <v>135</v>
      </c>
      <c r="D671" s="18">
        <v>0.12953475626293195</v>
      </c>
      <c r="E671" s="1">
        <v>6.7101488802128999E-3</v>
      </c>
    </row>
    <row r="672" spans="1:5" x14ac:dyDescent="0.25">
      <c r="A672" s="1" t="s">
        <v>1166</v>
      </c>
      <c r="B672" s="1" t="s">
        <v>1167</v>
      </c>
      <c r="C672" s="1">
        <v>53</v>
      </c>
      <c r="D672" s="18">
        <v>2.6818152317713246E-2</v>
      </c>
      <c r="E672" s="1">
        <v>6.7162036466538602E-3</v>
      </c>
    </row>
    <row r="673" spans="1:5" x14ac:dyDescent="0.25">
      <c r="A673" s="1" t="s">
        <v>4582</v>
      </c>
      <c r="B673" s="1" t="s">
        <v>4583</v>
      </c>
      <c r="C673" s="1">
        <v>49</v>
      </c>
      <c r="D673" s="18">
        <v>0.1786309573410344</v>
      </c>
      <c r="E673" s="1">
        <v>6.7309315175548097E-3</v>
      </c>
    </row>
    <row r="674" spans="1:5" x14ac:dyDescent="0.25">
      <c r="A674" s="1" t="s">
        <v>4584</v>
      </c>
      <c r="B674" s="1" t="s">
        <v>4585</v>
      </c>
      <c r="C674" s="1">
        <v>13</v>
      </c>
      <c r="D674" s="18">
        <v>-0.40369787756114711</v>
      </c>
      <c r="E674" s="1">
        <v>6.7309315175548097E-3</v>
      </c>
    </row>
    <row r="675" spans="1:5" x14ac:dyDescent="0.25">
      <c r="A675" s="1" t="s">
        <v>1707</v>
      </c>
      <c r="B675" s="1" t="s">
        <v>1708</v>
      </c>
      <c r="C675" s="1">
        <v>76</v>
      </c>
      <c r="D675" s="18">
        <v>0.21948269971052584</v>
      </c>
      <c r="E675" s="1">
        <v>6.7309315175548097E-3</v>
      </c>
    </row>
    <row r="676" spans="1:5" x14ac:dyDescent="0.25">
      <c r="A676" s="1" t="s">
        <v>4586</v>
      </c>
      <c r="B676" s="1" t="s">
        <v>4587</v>
      </c>
      <c r="C676" s="1">
        <v>38</v>
      </c>
      <c r="D676" s="18">
        <v>0.22782432637115946</v>
      </c>
      <c r="E676" s="1">
        <v>6.7309315175548097E-3</v>
      </c>
    </row>
    <row r="677" spans="1:5" x14ac:dyDescent="0.25">
      <c r="A677" s="1" t="s">
        <v>1470</v>
      </c>
      <c r="B677" s="1" t="s">
        <v>1471</v>
      </c>
      <c r="C677" s="1">
        <v>71</v>
      </c>
      <c r="D677" s="18">
        <v>0.20591308623258292</v>
      </c>
      <c r="E677" s="1">
        <v>6.7309315175548097E-3</v>
      </c>
    </row>
    <row r="678" spans="1:5" x14ac:dyDescent="0.25">
      <c r="A678" s="1" t="s">
        <v>4588</v>
      </c>
      <c r="B678" s="1" t="s">
        <v>4589</v>
      </c>
      <c r="C678" s="1">
        <v>38</v>
      </c>
      <c r="D678" s="18">
        <v>0.16341652369258741</v>
      </c>
      <c r="E678" s="1">
        <v>6.7309315175548097E-3</v>
      </c>
    </row>
    <row r="679" spans="1:5" x14ac:dyDescent="0.25">
      <c r="A679" s="1" t="s">
        <v>1599</v>
      </c>
      <c r="B679" s="1" t="s">
        <v>1600</v>
      </c>
      <c r="C679" s="1">
        <v>9</v>
      </c>
      <c r="D679" s="18">
        <v>0.59761515635489171</v>
      </c>
      <c r="E679" s="1">
        <v>6.7309315175548097E-3</v>
      </c>
    </row>
    <row r="680" spans="1:5" x14ac:dyDescent="0.25">
      <c r="A680" s="1" t="s">
        <v>1378</v>
      </c>
      <c r="C680" s="1">
        <v>179</v>
      </c>
      <c r="D680" s="18">
        <v>3.6789517757747206E-2</v>
      </c>
      <c r="E680" s="1">
        <v>6.7662797451111404E-3</v>
      </c>
    </row>
    <row r="681" spans="1:5" x14ac:dyDescent="0.25">
      <c r="A681" s="1" t="s">
        <v>2025</v>
      </c>
      <c r="B681" s="1" t="s">
        <v>2026</v>
      </c>
      <c r="C681" s="1">
        <v>10</v>
      </c>
      <c r="D681" s="18">
        <v>0.41153482127529134</v>
      </c>
      <c r="E681" s="1">
        <v>6.7887481109495601E-3</v>
      </c>
    </row>
    <row r="682" spans="1:5" x14ac:dyDescent="0.25">
      <c r="A682" s="1" t="s">
        <v>218</v>
      </c>
      <c r="B682" s="1" t="s">
        <v>219</v>
      </c>
      <c r="C682" s="1">
        <v>197</v>
      </c>
      <c r="D682" s="18">
        <v>3.0365910971917921E-2</v>
      </c>
      <c r="E682" s="1">
        <v>6.7887481109495601E-3</v>
      </c>
    </row>
    <row r="683" spans="1:5" x14ac:dyDescent="0.25">
      <c r="A683" s="1" t="s">
        <v>4590</v>
      </c>
      <c r="B683" s="1" t="s">
        <v>4591</v>
      </c>
      <c r="C683" s="1">
        <v>139</v>
      </c>
      <c r="D683" s="18">
        <v>3.3263906969585484E-2</v>
      </c>
      <c r="E683" s="1">
        <v>6.7924359728018299E-3</v>
      </c>
    </row>
    <row r="684" spans="1:5" x14ac:dyDescent="0.25">
      <c r="A684" s="1" t="s">
        <v>4592</v>
      </c>
      <c r="B684" s="1" t="s">
        <v>4593</v>
      </c>
      <c r="C684" s="1">
        <v>122</v>
      </c>
      <c r="D684" s="18">
        <v>4.6358440773612959E-2</v>
      </c>
      <c r="E684" s="1">
        <v>6.8044395768213101E-3</v>
      </c>
    </row>
    <row r="685" spans="1:5" x14ac:dyDescent="0.25">
      <c r="A685" s="1" t="s">
        <v>1079</v>
      </c>
      <c r="B685" s="1" t="s">
        <v>1080</v>
      </c>
      <c r="C685" s="1">
        <v>106</v>
      </c>
      <c r="D685" s="18">
        <v>3.2662266471717917E-2</v>
      </c>
      <c r="E685" s="1">
        <v>6.90634686415022E-3</v>
      </c>
    </row>
    <row r="686" spans="1:5" x14ac:dyDescent="0.25">
      <c r="A686" s="1" t="s">
        <v>4594</v>
      </c>
      <c r="B686" s="1" t="s">
        <v>4595</v>
      </c>
      <c r="C686" s="1">
        <v>52</v>
      </c>
      <c r="D686" s="18">
        <v>-8.5005782619557366E-2</v>
      </c>
      <c r="E686" s="1">
        <v>6.9083643036850001E-3</v>
      </c>
    </row>
    <row r="687" spans="1:5" x14ac:dyDescent="0.25">
      <c r="A687" s="1" t="s">
        <v>2865</v>
      </c>
      <c r="B687" s="1" t="s">
        <v>2866</v>
      </c>
      <c r="C687" s="1">
        <v>30</v>
      </c>
      <c r="D687" s="18">
        <v>-0.21581055609298105</v>
      </c>
      <c r="E687" s="1">
        <v>6.9177118461428199E-3</v>
      </c>
    </row>
    <row r="688" spans="1:5" x14ac:dyDescent="0.25">
      <c r="A688" s="1" t="s">
        <v>1687</v>
      </c>
      <c r="B688" s="1" t="s">
        <v>1688</v>
      </c>
      <c r="C688" s="1">
        <v>184</v>
      </c>
      <c r="D688" s="18">
        <v>2.3880786904571946E-2</v>
      </c>
      <c r="E688" s="1">
        <v>6.9180372645987797E-3</v>
      </c>
    </row>
    <row r="689" spans="1:5" x14ac:dyDescent="0.25">
      <c r="A689" s="1" t="s">
        <v>4596</v>
      </c>
      <c r="B689" s="1" t="s">
        <v>4597</v>
      </c>
      <c r="C689" s="1">
        <v>14</v>
      </c>
      <c r="D689" s="18">
        <v>-0.19388895424762936</v>
      </c>
      <c r="E689" s="1">
        <v>6.9263721996490604E-3</v>
      </c>
    </row>
    <row r="690" spans="1:5" x14ac:dyDescent="0.25">
      <c r="A690" s="1" t="s">
        <v>4598</v>
      </c>
      <c r="B690" s="1" t="s">
        <v>4599</v>
      </c>
      <c r="C690" s="1">
        <v>34</v>
      </c>
      <c r="D690" s="18">
        <v>-0.1093995568271551</v>
      </c>
      <c r="E690" s="1">
        <v>6.9464895881874902E-3</v>
      </c>
    </row>
    <row r="691" spans="1:5" x14ac:dyDescent="0.25">
      <c r="A691" s="1" t="s">
        <v>4600</v>
      </c>
      <c r="B691" s="1" t="s">
        <v>287</v>
      </c>
      <c r="C691" s="1">
        <v>5</v>
      </c>
      <c r="D691" s="18">
        <v>-1.0263873107818593</v>
      </c>
      <c r="E691" s="1">
        <v>6.9745104905609796E-3</v>
      </c>
    </row>
    <row r="692" spans="1:5" x14ac:dyDescent="0.25">
      <c r="A692" s="1" t="s">
        <v>1183</v>
      </c>
      <c r="B692" s="1" t="s">
        <v>1184</v>
      </c>
      <c r="C692" s="1">
        <v>5</v>
      </c>
      <c r="D692" s="18">
        <v>-0.62226003401337693</v>
      </c>
      <c r="E692" s="1">
        <v>6.9861607631815604E-3</v>
      </c>
    </row>
    <row r="693" spans="1:5" x14ac:dyDescent="0.25">
      <c r="A693" s="1" t="s">
        <v>4601</v>
      </c>
      <c r="B693" s="1" t="s">
        <v>4602</v>
      </c>
      <c r="C693" s="1">
        <v>8</v>
      </c>
      <c r="D693" s="18">
        <v>0.72573281233689013</v>
      </c>
      <c r="E693" s="1">
        <v>6.9891125652538797E-3</v>
      </c>
    </row>
    <row r="694" spans="1:5" x14ac:dyDescent="0.25">
      <c r="A694" s="1" t="s">
        <v>4603</v>
      </c>
      <c r="B694" s="1" t="s">
        <v>4604</v>
      </c>
      <c r="C694" s="1">
        <v>6</v>
      </c>
      <c r="D694" s="18">
        <v>0.90398131423014716</v>
      </c>
      <c r="E694" s="1">
        <v>7.0396613196753201E-3</v>
      </c>
    </row>
    <row r="695" spans="1:5" x14ac:dyDescent="0.25">
      <c r="A695" s="1" t="s">
        <v>4605</v>
      </c>
      <c r="B695" s="1" t="s">
        <v>4606</v>
      </c>
      <c r="C695" s="1">
        <v>510</v>
      </c>
      <c r="D695" s="18">
        <v>3.2732311770527406E-2</v>
      </c>
      <c r="E695" s="1">
        <v>7.1074703667165897E-3</v>
      </c>
    </row>
    <row r="696" spans="1:5" x14ac:dyDescent="0.25">
      <c r="A696" s="1" t="s">
        <v>1966</v>
      </c>
      <c r="B696" s="1" t="s">
        <v>1967</v>
      </c>
      <c r="C696" s="1">
        <v>37</v>
      </c>
      <c r="D696" s="18">
        <v>0.10453812511841187</v>
      </c>
      <c r="E696" s="1">
        <v>7.1074703667165897E-3</v>
      </c>
    </row>
    <row r="697" spans="1:5" x14ac:dyDescent="0.25">
      <c r="A697" s="1" t="s">
        <v>3693</v>
      </c>
      <c r="C697" s="1">
        <v>49</v>
      </c>
      <c r="D697" s="18">
        <v>0.13921717808395978</v>
      </c>
      <c r="E697" s="1">
        <v>7.1074703667165897E-3</v>
      </c>
    </row>
    <row r="698" spans="1:5" x14ac:dyDescent="0.25">
      <c r="A698" s="1" t="s">
        <v>953</v>
      </c>
      <c r="B698" s="1" t="s">
        <v>954</v>
      </c>
      <c r="C698" s="1">
        <v>36</v>
      </c>
      <c r="D698" s="18">
        <v>-7.4927613501396914E-2</v>
      </c>
      <c r="E698" s="1">
        <v>7.1249641337277998E-3</v>
      </c>
    </row>
    <row r="699" spans="1:5" x14ac:dyDescent="0.25">
      <c r="A699" s="1" t="s">
        <v>1846</v>
      </c>
      <c r="B699" s="1" t="s">
        <v>1847</v>
      </c>
      <c r="C699" s="1">
        <v>13</v>
      </c>
      <c r="D699" s="18">
        <v>0.19580605346538504</v>
      </c>
      <c r="E699" s="1">
        <v>7.1253645961864903E-3</v>
      </c>
    </row>
    <row r="700" spans="1:5" x14ac:dyDescent="0.25">
      <c r="A700" s="1" t="s">
        <v>4607</v>
      </c>
      <c r="B700" s="1" t="s">
        <v>4608</v>
      </c>
      <c r="C700" s="1">
        <v>80</v>
      </c>
      <c r="D700" s="18">
        <v>3.8800077132168972E-2</v>
      </c>
      <c r="E700" s="1">
        <v>7.1781546859620501E-3</v>
      </c>
    </row>
    <row r="701" spans="1:5" x14ac:dyDescent="0.25">
      <c r="A701" s="1" t="s">
        <v>3347</v>
      </c>
      <c r="B701" s="1" t="s">
        <v>3348</v>
      </c>
      <c r="C701" s="1">
        <v>150</v>
      </c>
      <c r="D701" s="18">
        <v>3.6218504776201747E-2</v>
      </c>
      <c r="E701" s="1">
        <v>7.1781546859620501E-3</v>
      </c>
    </row>
    <row r="702" spans="1:5" x14ac:dyDescent="0.25">
      <c r="A702" s="1" t="s">
        <v>3191</v>
      </c>
      <c r="B702" s="1" t="s">
        <v>3192</v>
      </c>
      <c r="C702" s="1">
        <v>89</v>
      </c>
      <c r="D702" s="18">
        <v>5.0079010192010512E-2</v>
      </c>
      <c r="E702" s="1">
        <v>7.2117482597091496E-3</v>
      </c>
    </row>
    <row r="703" spans="1:5" x14ac:dyDescent="0.25">
      <c r="A703" s="1" t="s">
        <v>4609</v>
      </c>
      <c r="B703" s="1" t="s">
        <v>4610</v>
      </c>
      <c r="C703" s="1">
        <v>54</v>
      </c>
      <c r="D703" s="18">
        <v>-8.922076034456479E-2</v>
      </c>
      <c r="E703" s="1">
        <v>7.2221163746952798E-3</v>
      </c>
    </row>
    <row r="704" spans="1:5" x14ac:dyDescent="0.25">
      <c r="A704" s="1" t="s">
        <v>4611</v>
      </c>
      <c r="B704" s="1" t="s">
        <v>4612</v>
      </c>
      <c r="C704" s="1">
        <v>6</v>
      </c>
      <c r="D704" s="18">
        <v>0.62781267849236888</v>
      </c>
      <c r="E704" s="1">
        <v>7.2646974787912199E-3</v>
      </c>
    </row>
    <row r="705" spans="1:5" x14ac:dyDescent="0.25">
      <c r="A705" s="1" t="s">
        <v>4613</v>
      </c>
      <c r="B705" s="1" t="s">
        <v>3649</v>
      </c>
      <c r="C705" s="1">
        <v>33</v>
      </c>
      <c r="D705" s="18">
        <v>-0.16301854185061584</v>
      </c>
      <c r="E705" s="1">
        <v>7.2646974787912199E-3</v>
      </c>
    </row>
    <row r="706" spans="1:5" x14ac:dyDescent="0.25">
      <c r="A706" s="1" t="s">
        <v>4614</v>
      </c>
      <c r="B706" s="1" t="s">
        <v>4615</v>
      </c>
      <c r="C706" s="1">
        <v>30</v>
      </c>
      <c r="D706" s="18">
        <v>-9.3893090416934152E-2</v>
      </c>
      <c r="E706" s="1">
        <v>7.3183774149508897E-3</v>
      </c>
    </row>
    <row r="707" spans="1:5" x14ac:dyDescent="0.25">
      <c r="A707" s="1" t="s">
        <v>2035</v>
      </c>
      <c r="B707" s="1" t="s">
        <v>2036</v>
      </c>
      <c r="C707" s="1">
        <v>222</v>
      </c>
      <c r="D707" s="18">
        <v>3.096034893676022E-2</v>
      </c>
      <c r="E707" s="1">
        <v>7.3204224573554504E-3</v>
      </c>
    </row>
    <row r="708" spans="1:5" x14ac:dyDescent="0.25">
      <c r="A708" s="1" t="s">
        <v>4616</v>
      </c>
      <c r="B708" s="1" t="s">
        <v>4617</v>
      </c>
      <c r="C708" s="1">
        <v>174</v>
      </c>
      <c r="D708" s="18">
        <v>3.2085070698555256E-2</v>
      </c>
      <c r="E708" s="1">
        <v>7.3936022350131001E-3</v>
      </c>
    </row>
    <row r="709" spans="1:5" x14ac:dyDescent="0.25">
      <c r="A709" s="1" t="s">
        <v>4618</v>
      </c>
      <c r="B709" s="1" t="s">
        <v>4619</v>
      </c>
      <c r="C709" s="1">
        <v>69</v>
      </c>
      <c r="D709" s="18">
        <v>9.9674131747608113E-2</v>
      </c>
      <c r="E709" s="1">
        <v>7.4664829367499397E-3</v>
      </c>
    </row>
    <row r="710" spans="1:5" x14ac:dyDescent="0.25">
      <c r="A710" s="1" t="s">
        <v>4620</v>
      </c>
      <c r="B710" s="1" t="s">
        <v>4621</v>
      </c>
      <c r="C710" s="1">
        <v>221</v>
      </c>
      <c r="D710" s="18">
        <v>5.9888502249005993E-2</v>
      </c>
      <c r="E710" s="1">
        <v>7.4746250366318203E-3</v>
      </c>
    </row>
    <row r="711" spans="1:5" x14ac:dyDescent="0.25">
      <c r="A711" s="1" t="s">
        <v>4622</v>
      </c>
      <c r="B711" s="1" t="s">
        <v>4623</v>
      </c>
      <c r="C711" s="1">
        <v>23</v>
      </c>
      <c r="D711" s="18">
        <v>-0.31607629170603685</v>
      </c>
      <c r="E711" s="1">
        <v>7.4746250366318203E-3</v>
      </c>
    </row>
    <row r="712" spans="1:5" x14ac:dyDescent="0.25">
      <c r="A712" s="1" t="s">
        <v>4624</v>
      </c>
      <c r="B712" s="1" t="s">
        <v>4625</v>
      </c>
      <c r="C712" s="1">
        <v>56</v>
      </c>
      <c r="D712" s="18">
        <v>5.97622224519175E-2</v>
      </c>
      <c r="E712" s="1">
        <v>7.5086885453035301E-3</v>
      </c>
    </row>
    <row r="713" spans="1:5" x14ac:dyDescent="0.25">
      <c r="A713" s="1" t="s">
        <v>4626</v>
      </c>
      <c r="B713" s="1" t="s">
        <v>4627</v>
      </c>
      <c r="C713" s="1">
        <v>62</v>
      </c>
      <c r="D713" s="18">
        <v>-0.15081189147905324</v>
      </c>
      <c r="E713" s="1">
        <v>7.5379711594019301E-3</v>
      </c>
    </row>
    <row r="714" spans="1:5" x14ac:dyDescent="0.25">
      <c r="A714" s="1" t="s">
        <v>1279</v>
      </c>
      <c r="B714" s="1" t="s">
        <v>1280</v>
      </c>
      <c r="C714" s="1">
        <v>149</v>
      </c>
      <c r="D714" s="18">
        <v>3.9578852205564438E-2</v>
      </c>
      <c r="E714" s="1">
        <v>7.5379711594019301E-3</v>
      </c>
    </row>
    <row r="715" spans="1:5" x14ac:dyDescent="0.25">
      <c r="A715" s="1" t="s">
        <v>4628</v>
      </c>
      <c r="B715" s="1" t="s">
        <v>4629</v>
      </c>
      <c r="C715" s="1">
        <v>18</v>
      </c>
      <c r="D715" s="18">
        <v>0.10359403852686264</v>
      </c>
      <c r="E715" s="1">
        <v>7.5379711594019301E-3</v>
      </c>
    </row>
    <row r="716" spans="1:5" x14ac:dyDescent="0.25">
      <c r="A716" s="1" t="s">
        <v>2208</v>
      </c>
      <c r="B716" s="1" t="s">
        <v>2209</v>
      </c>
      <c r="C716" s="1">
        <v>94</v>
      </c>
      <c r="D716" s="18">
        <v>0.14247604534955313</v>
      </c>
      <c r="E716" s="1">
        <v>7.5805962564123404E-3</v>
      </c>
    </row>
    <row r="717" spans="1:5" x14ac:dyDescent="0.25">
      <c r="A717" s="1" t="s">
        <v>4630</v>
      </c>
      <c r="B717" s="1" t="s">
        <v>4631</v>
      </c>
      <c r="C717" s="1">
        <v>96</v>
      </c>
      <c r="D717" s="18">
        <v>6.1486178469133144E-2</v>
      </c>
      <c r="E717" s="1">
        <v>7.6657326661214798E-3</v>
      </c>
    </row>
    <row r="718" spans="1:5" x14ac:dyDescent="0.25">
      <c r="A718" s="1" t="s">
        <v>4632</v>
      </c>
      <c r="B718" s="1" t="s">
        <v>4633</v>
      </c>
      <c r="C718" s="1">
        <v>153</v>
      </c>
      <c r="D718" s="18">
        <v>7.7134999921012581E-2</v>
      </c>
      <c r="E718" s="1">
        <v>7.7570404283391001E-3</v>
      </c>
    </row>
    <row r="719" spans="1:5" x14ac:dyDescent="0.25">
      <c r="A719" s="1" t="s">
        <v>1467</v>
      </c>
      <c r="B719" s="1" t="s">
        <v>1468</v>
      </c>
      <c r="C719" s="1">
        <v>216</v>
      </c>
      <c r="D719" s="18">
        <v>2.3811165078354887E-2</v>
      </c>
      <c r="E719" s="1">
        <v>7.78722171686846E-3</v>
      </c>
    </row>
    <row r="720" spans="1:5" x14ac:dyDescent="0.25">
      <c r="A720" s="1" t="s">
        <v>4634</v>
      </c>
      <c r="B720" s="1" t="s">
        <v>186</v>
      </c>
      <c r="C720" s="1">
        <v>11</v>
      </c>
      <c r="D720" s="18">
        <v>0.288007478159236</v>
      </c>
      <c r="E720" s="1">
        <v>7.78722171686846E-3</v>
      </c>
    </row>
    <row r="721" spans="1:5" x14ac:dyDescent="0.25">
      <c r="A721" s="1" t="s">
        <v>4635</v>
      </c>
      <c r="B721" s="1" t="s">
        <v>4636</v>
      </c>
      <c r="C721" s="1">
        <v>175</v>
      </c>
      <c r="D721" s="18">
        <v>1.9289178466553165E-2</v>
      </c>
      <c r="E721" s="1">
        <v>7.7969667109218203E-3</v>
      </c>
    </row>
    <row r="722" spans="1:5" x14ac:dyDescent="0.25">
      <c r="A722" s="1" t="s">
        <v>4637</v>
      </c>
      <c r="B722" s="1" t="s">
        <v>1984</v>
      </c>
      <c r="C722" s="1">
        <v>185</v>
      </c>
      <c r="D722" s="18">
        <v>-3.4100405679131619E-2</v>
      </c>
      <c r="E722" s="1">
        <v>7.8309135427661897E-3</v>
      </c>
    </row>
    <row r="723" spans="1:5" x14ac:dyDescent="0.25">
      <c r="A723" s="1" t="s">
        <v>4638</v>
      </c>
      <c r="B723" s="1" t="s">
        <v>4639</v>
      </c>
      <c r="C723" s="1">
        <v>6</v>
      </c>
      <c r="D723" s="18">
        <v>-0.9414460312510663</v>
      </c>
      <c r="E723" s="1">
        <v>7.8309135427661897E-3</v>
      </c>
    </row>
    <row r="724" spans="1:5" x14ac:dyDescent="0.25">
      <c r="A724" s="1" t="s">
        <v>4640</v>
      </c>
      <c r="B724" s="1" t="s">
        <v>4641</v>
      </c>
      <c r="C724" s="1">
        <v>312</v>
      </c>
      <c r="D724" s="18">
        <v>7.621466107167349E-2</v>
      </c>
      <c r="E724" s="1">
        <v>7.8834403039749999E-3</v>
      </c>
    </row>
    <row r="725" spans="1:5" x14ac:dyDescent="0.25">
      <c r="A725" s="1" t="s">
        <v>293</v>
      </c>
      <c r="B725" s="1" t="s">
        <v>294</v>
      </c>
      <c r="C725" s="1">
        <v>14</v>
      </c>
      <c r="D725" s="18">
        <v>0.16393061872495038</v>
      </c>
      <c r="E725" s="1">
        <v>7.90506545937243E-3</v>
      </c>
    </row>
    <row r="726" spans="1:5" x14ac:dyDescent="0.25">
      <c r="A726" s="1" t="s">
        <v>4642</v>
      </c>
      <c r="B726" s="1" t="s">
        <v>316</v>
      </c>
      <c r="C726" s="1">
        <v>21</v>
      </c>
      <c r="D726" s="18">
        <v>0.14419222850537847</v>
      </c>
      <c r="E726" s="1">
        <v>7.9551907634651496E-3</v>
      </c>
    </row>
    <row r="727" spans="1:5" x14ac:dyDescent="0.25">
      <c r="A727" s="1" t="s">
        <v>4643</v>
      </c>
      <c r="B727" s="1" t="s">
        <v>4644</v>
      </c>
      <c r="C727" s="1">
        <v>14</v>
      </c>
      <c r="D727" s="18">
        <v>-0.12675332609545931</v>
      </c>
      <c r="E727" s="1">
        <v>7.9551907634651496E-3</v>
      </c>
    </row>
    <row r="728" spans="1:5" x14ac:dyDescent="0.25">
      <c r="A728" s="1" t="s">
        <v>4645</v>
      </c>
      <c r="B728" s="1" t="s">
        <v>156</v>
      </c>
      <c r="C728" s="1">
        <v>5</v>
      </c>
      <c r="D728" s="18">
        <v>-0.86434490059883562</v>
      </c>
      <c r="E728" s="1">
        <v>7.9551907634651496E-3</v>
      </c>
    </row>
    <row r="729" spans="1:5" x14ac:dyDescent="0.25">
      <c r="A729" s="1" t="s">
        <v>2610</v>
      </c>
      <c r="B729" s="1" t="s">
        <v>2611</v>
      </c>
      <c r="C729" s="1">
        <v>235</v>
      </c>
      <c r="D729" s="18">
        <v>2.3904948890024535E-2</v>
      </c>
      <c r="E729" s="1">
        <v>7.9736588949039008E-3</v>
      </c>
    </row>
    <row r="730" spans="1:5" x14ac:dyDescent="0.25">
      <c r="A730" s="1" t="s">
        <v>4646</v>
      </c>
      <c r="B730" s="1" t="s">
        <v>4647</v>
      </c>
      <c r="C730" s="1">
        <v>300</v>
      </c>
      <c r="D730" s="18">
        <v>-1.5621350092228694E-2</v>
      </c>
      <c r="E730" s="1">
        <v>7.9736588949039008E-3</v>
      </c>
    </row>
    <row r="731" spans="1:5" x14ac:dyDescent="0.25">
      <c r="A731" s="1" t="s">
        <v>4648</v>
      </c>
      <c r="B731" s="1" t="s">
        <v>4251</v>
      </c>
      <c r="C731" s="1">
        <v>139</v>
      </c>
      <c r="D731" s="18">
        <v>-8.1695854135180296E-2</v>
      </c>
      <c r="E731" s="1">
        <v>7.9736588949039008E-3</v>
      </c>
    </row>
    <row r="732" spans="1:5" x14ac:dyDescent="0.25">
      <c r="A732" s="1" t="s">
        <v>4649</v>
      </c>
      <c r="B732" s="1" t="s">
        <v>4650</v>
      </c>
      <c r="C732" s="1">
        <v>49</v>
      </c>
      <c r="D732" s="18">
        <v>8.86332439995835E-2</v>
      </c>
      <c r="E732" s="1">
        <v>7.9815031877066896E-3</v>
      </c>
    </row>
    <row r="733" spans="1:5" x14ac:dyDescent="0.25">
      <c r="A733" s="1" t="s">
        <v>4651</v>
      </c>
      <c r="B733" s="1" t="s">
        <v>4652</v>
      </c>
      <c r="C733" s="1">
        <v>53</v>
      </c>
      <c r="D733" s="18">
        <v>8.3238768313237954E-2</v>
      </c>
      <c r="E733" s="1">
        <v>7.9981655058887907E-3</v>
      </c>
    </row>
    <row r="734" spans="1:5" x14ac:dyDescent="0.25">
      <c r="A734" s="1" t="s">
        <v>3019</v>
      </c>
      <c r="B734" s="1" t="s">
        <v>3020</v>
      </c>
      <c r="C734" s="1">
        <v>64</v>
      </c>
      <c r="D734" s="18">
        <v>8.2094636443394528E-2</v>
      </c>
      <c r="E734" s="1">
        <v>8.0188863994879803E-3</v>
      </c>
    </row>
    <row r="735" spans="1:5" x14ac:dyDescent="0.25">
      <c r="A735" s="1" t="s">
        <v>4653</v>
      </c>
      <c r="B735" s="1" t="s">
        <v>4654</v>
      </c>
      <c r="C735" s="1">
        <v>26</v>
      </c>
      <c r="D735" s="18">
        <v>8.4611429946969421E-2</v>
      </c>
      <c r="E735" s="1">
        <v>8.0464665172052807E-3</v>
      </c>
    </row>
    <row r="736" spans="1:5" x14ac:dyDescent="0.25">
      <c r="A736" s="1" t="s">
        <v>4655</v>
      </c>
      <c r="B736" s="1" t="s">
        <v>4656</v>
      </c>
      <c r="C736" s="1">
        <v>10</v>
      </c>
      <c r="D736" s="18">
        <v>-0.36265940245865169</v>
      </c>
      <c r="E736" s="1">
        <v>8.0766203446081507E-3</v>
      </c>
    </row>
    <row r="737" spans="1:5" x14ac:dyDescent="0.25">
      <c r="A737" s="1" t="s">
        <v>3342</v>
      </c>
      <c r="B737" s="1" t="s">
        <v>1965</v>
      </c>
      <c r="C737" s="1">
        <v>170</v>
      </c>
      <c r="D737" s="18">
        <v>-9.9381302750250727E-2</v>
      </c>
      <c r="E737" s="1">
        <v>8.1355657396123306E-3</v>
      </c>
    </row>
    <row r="738" spans="1:5" x14ac:dyDescent="0.25">
      <c r="A738" s="1" t="s">
        <v>4657</v>
      </c>
      <c r="B738" s="1" t="s">
        <v>440</v>
      </c>
      <c r="C738" s="1">
        <v>335</v>
      </c>
      <c r="D738" s="18">
        <v>3.3068413533166939E-2</v>
      </c>
      <c r="E738" s="1">
        <v>8.1490532431320508E-3</v>
      </c>
    </row>
    <row r="739" spans="1:5" x14ac:dyDescent="0.25">
      <c r="A739" s="1" t="s">
        <v>4658</v>
      </c>
      <c r="B739" s="1" t="s">
        <v>4659</v>
      </c>
      <c r="C739" s="1">
        <v>149</v>
      </c>
      <c r="D739" s="18">
        <v>-4.1209777665694086E-2</v>
      </c>
      <c r="E739" s="1">
        <v>8.1664603477744502E-3</v>
      </c>
    </row>
    <row r="740" spans="1:5" x14ac:dyDescent="0.25">
      <c r="A740" s="1" t="s">
        <v>4660</v>
      </c>
      <c r="B740" s="1" t="s">
        <v>4661</v>
      </c>
      <c r="C740" s="1">
        <v>110</v>
      </c>
      <c r="D740" s="18">
        <v>2.9402430849996657E-2</v>
      </c>
      <c r="E740" s="1">
        <v>8.2439241163677398E-3</v>
      </c>
    </row>
    <row r="741" spans="1:5" x14ac:dyDescent="0.25">
      <c r="A741" s="1" t="s">
        <v>4662</v>
      </c>
      <c r="B741" s="1" t="s">
        <v>4663</v>
      </c>
      <c r="C741" s="1">
        <v>45</v>
      </c>
      <c r="D741" s="18">
        <v>0.13993590804133024</v>
      </c>
      <c r="E741" s="1">
        <v>8.3111605607240607E-3</v>
      </c>
    </row>
    <row r="742" spans="1:5" x14ac:dyDescent="0.25">
      <c r="A742" s="1" t="s">
        <v>4664</v>
      </c>
      <c r="B742" s="1" t="s">
        <v>1519</v>
      </c>
      <c r="C742" s="1">
        <v>14</v>
      </c>
      <c r="D742" s="18">
        <v>0.11911005990304775</v>
      </c>
      <c r="E742" s="1">
        <v>8.3111605607240607E-3</v>
      </c>
    </row>
    <row r="743" spans="1:5" x14ac:dyDescent="0.25">
      <c r="A743" s="1" t="s">
        <v>4665</v>
      </c>
      <c r="B743" s="1" t="s">
        <v>4666</v>
      </c>
      <c r="C743" s="1">
        <v>124</v>
      </c>
      <c r="D743" s="18">
        <v>6.004328020835601E-2</v>
      </c>
      <c r="E743" s="1">
        <v>8.3111605607240607E-3</v>
      </c>
    </row>
    <row r="744" spans="1:5" x14ac:dyDescent="0.25">
      <c r="A744" s="1" t="s">
        <v>3365</v>
      </c>
      <c r="C744" s="1">
        <v>107</v>
      </c>
      <c r="D744" s="18">
        <v>8.43876001434547E-2</v>
      </c>
      <c r="E744" s="1">
        <v>8.3428696280483106E-3</v>
      </c>
    </row>
    <row r="745" spans="1:5" x14ac:dyDescent="0.25">
      <c r="A745" s="1" t="s">
        <v>4667</v>
      </c>
      <c r="B745" s="1" t="s">
        <v>516</v>
      </c>
      <c r="C745" s="1">
        <v>38</v>
      </c>
      <c r="D745" s="18">
        <v>-0.3924307325765477</v>
      </c>
      <c r="E745" s="1">
        <v>8.4355422169274993E-3</v>
      </c>
    </row>
    <row r="746" spans="1:5" x14ac:dyDescent="0.25">
      <c r="A746" s="1" t="s">
        <v>4668</v>
      </c>
      <c r="B746" s="1" t="s">
        <v>4669</v>
      </c>
      <c r="C746" s="1">
        <v>18</v>
      </c>
      <c r="D746" s="18">
        <v>0.21761855870541935</v>
      </c>
      <c r="E746" s="1">
        <v>8.4676737038185696E-3</v>
      </c>
    </row>
    <row r="747" spans="1:5" x14ac:dyDescent="0.25">
      <c r="A747" s="1" t="s">
        <v>3473</v>
      </c>
      <c r="B747" s="1" t="s">
        <v>3474</v>
      </c>
      <c r="C747" s="1">
        <v>12</v>
      </c>
      <c r="D747" s="18">
        <v>0.16819035607232488</v>
      </c>
      <c r="E747" s="1">
        <v>8.6016612881499293E-3</v>
      </c>
    </row>
    <row r="748" spans="1:5" x14ac:dyDescent="0.25">
      <c r="A748" s="1" t="s">
        <v>4670</v>
      </c>
      <c r="B748" s="1" t="s">
        <v>4671</v>
      </c>
      <c r="C748" s="1">
        <v>21</v>
      </c>
      <c r="D748" s="18">
        <v>-0.3132537150918403</v>
      </c>
      <c r="E748" s="1">
        <v>8.6016612881499293E-3</v>
      </c>
    </row>
    <row r="749" spans="1:5" x14ac:dyDescent="0.25">
      <c r="A749" s="1" t="s">
        <v>4672</v>
      </c>
      <c r="B749" s="1" t="s">
        <v>4673</v>
      </c>
      <c r="C749" s="1">
        <v>38</v>
      </c>
      <c r="D749" s="18">
        <v>-0.11140503842420736</v>
      </c>
      <c r="E749" s="1">
        <v>8.6055740019956393E-3</v>
      </c>
    </row>
    <row r="750" spans="1:5" x14ac:dyDescent="0.25">
      <c r="A750" s="1" t="s">
        <v>4674</v>
      </c>
      <c r="B750" s="1" t="s">
        <v>4675</v>
      </c>
      <c r="C750" s="1">
        <v>178</v>
      </c>
      <c r="D750" s="18">
        <v>-3.5393472743638972E-2</v>
      </c>
      <c r="E750" s="1">
        <v>8.7358342798684405E-3</v>
      </c>
    </row>
    <row r="751" spans="1:5" x14ac:dyDescent="0.25">
      <c r="A751" s="1" t="s">
        <v>393</v>
      </c>
      <c r="B751" s="1" t="s">
        <v>394</v>
      </c>
      <c r="C751" s="1">
        <v>108</v>
      </c>
      <c r="D751" s="18">
        <v>3.7868351551837542E-2</v>
      </c>
      <c r="E751" s="1">
        <v>8.7960412204060607E-3</v>
      </c>
    </row>
    <row r="752" spans="1:5" x14ac:dyDescent="0.25">
      <c r="A752" s="1" t="s">
        <v>4676</v>
      </c>
      <c r="B752" s="1" t="s">
        <v>3176</v>
      </c>
      <c r="C752" s="1">
        <v>1390</v>
      </c>
      <c r="D752" s="18">
        <v>-1.7411553120607971E-2</v>
      </c>
      <c r="E752" s="1">
        <v>8.8090394033409902E-3</v>
      </c>
    </row>
    <row r="753" spans="1:5" x14ac:dyDescent="0.25">
      <c r="A753" s="1" t="s">
        <v>4677</v>
      </c>
      <c r="B753" s="1" t="s">
        <v>1046</v>
      </c>
      <c r="C753" s="1">
        <v>18</v>
      </c>
      <c r="D753" s="18">
        <v>0.44144295885897444</v>
      </c>
      <c r="E753" s="1">
        <v>8.8117971071453305E-3</v>
      </c>
    </row>
    <row r="754" spans="1:5" x14ac:dyDescent="0.25">
      <c r="A754" s="1" t="s">
        <v>333</v>
      </c>
      <c r="B754" s="1" t="s">
        <v>334</v>
      </c>
      <c r="C754" s="1">
        <v>193</v>
      </c>
      <c r="D754" s="18">
        <v>3.929923814929509E-2</v>
      </c>
      <c r="E754" s="1">
        <v>8.8380010356090295E-3</v>
      </c>
    </row>
    <row r="755" spans="1:5" x14ac:dyDescent="0.25">
      <c r="A755" s="1" t="s">
        <v>2249</v>
      </c>
      <c r="B755" s="1" t="s">
        <v>2250</v>
      </c>
      <c r="C755" s="1">
        <v>39</v>
      </c>
      <c r="D755" s="18">
        <v>0.12070500062955046</v>
      </c>
      <c r="E755" s="1">
        <v>8.8654155833304705E-3</v>
      </c>
    </row>
    <row r="756" spans="1:5" x14ac:dyDescent="0.25">
      <c r="A756" s="1" t="s">
        <v>4678</v>
      </c>
      <c r="B756" s="1" t="s">
        <v>4679</v>
      </c>
      <c r="C756" s="1">
        <v>117</v>
      </c>
      <c r="D756" s="18">
        <v>6.132149894413489E-2</v>
      </c>
      <c r="E756" s="1">
        <v>8.8796932375134405E-3</v>
      </c>
    </row>
    <row r="757" spans="1:5" x14ac:dyDescent="0.25">
      <c r="A757" s="1" t="s">
        <v>3838</v>
      </c>
      <c r="B757" s="1" t="s">
        <v>3839</v>
      </c>
      <c r="C757" s="1">
        <v>48</v>
      </c>
      <c r="D757" s="18">
        <v>6.4516363116513972E-2</v>
      </c>
      <c r="E757" s="1">
        <v>8.9523031147730504E-3</v>
      </c>
    </row>
    <row r="758" spans="1:5" x14ac:dyDescent="0.25">
      <c r="A758" s="1" t="s">
        <v>4680</v>
      </c>
      <c r="B758" s="1" t="s">
        <v>1965</v>
      </c>
      <c r="C758" s="1">
        <v>11</v>
      </c>
      <c r="D758" s="18">
        <v>0.50146897879291663</v>
      </c>
      <c r="E758" s="1">
        <v>8.9523031147730504E-3</v>
      </c>
    </row>
    <row r="759" spans="1:5" x14ac:dyDescent="0.25">
      <c r="A759" s="1" t="s">
        <v>3272</v>
      </c>
      <c r="B759" s="1" t="s">
        <v>3273</v>
      </c>
      <c r="C759" s="1">
        <v>249</v>
      </c>
      <c r="D759" s="18">
        <v>4.7599121103954832E-2</v>
      </c>
      <c r="E759" s="1">
        <v>8.9624188341531907E-3</v>
      </c>
    </row>
    <row r="760" spans="1:5" x14ac:dyDescent="0.25">
      <c r="A760" s="1" t="s">
        <v>4681</v>
      </c>
      <c r="B760" s="1" t="s">
        <v>4682</v>
      </c>
      <c r="C760" s="1">
        <v>206</v>
      </c>
      <c r="D760" s="18">
        <v>2.0540296049659658E-2</v>
      </c>
      <c r="E760" s="1">
        <v>8.9953024728671692E-3</v>
      </c>
    </row>
    <row r="761" spans="1:5" x14ac:dyDescent="0.25">
      <c r="A761" s="1" t="s">
        <v>4683</v>
      </c>
      <c r="B761" s="1" t="s">
        <v>4684</v>
      </c>
      <c r="C761" s="1">
        <v>30</v>
      </c>
      <c r="D761" s="18">
        <v>-7.5070180157803673E-2</v>
      </c>
      <c r="E761" s="1">
        <v>9.02948503779657E-3</v>
      </c>
    </row>
    <row r="762" spans="1:5" x14ac:dyDescent="0.25">
      <c r="A762" s="1" t="s">
        <v>4685</v>
      </c>
      <c r="B762" s="1" t="s">
        <v>4686</v>
      </c>
      <c r="C762" s="1">
        <v>68</v>
      </c>
      <c r="D762" s="18">
        <v>7.1641961565200737E-2</v>
      </c>
      <c r="E762" s="1">
        <v>9.1078385047854097E-3</v>
      </c>
    </row>
    <row r="763" spans="1:5" x14ac:dyDescent="0.25">
      <c r="A763" s="1" t="s">
        <v>4687</v>
      </c>
      <c r="B763" s="1" t="s">
        <v>4688</v>
      </c>
      <c r="C763" s="1">
        <v>52</v>
      </c>
      <c r="D763" s="18">
        <v>9.3893028963164607E-2</v>
      </c>
      <c r="E763" s="1">
        <v>9.11305541366513E-3</v>
      </c>
    </row>
    <row r="764" spans="1:5" x14ac:dyDescent="0.25">
      <c r="A764" s="1" t="s">
        <v>4689</v>
      </c>
      <c r="B764" s="1" t="s">
        <v>4690</v>
      </c>
      <c r="C764" s="1">
        <v>110</v>
      </c>
      <c r="D764" s="18">
        <v>6.6726555435443341E-2</v>
      </c>
      <c r="E764" s="1">
        <v>9.1148152342985494E-3</v>
      </c>
    </row>
    <row r="765" spans="1:5" x14ac:dyDescent="0.25">
      <c r="A765" s="1" t="s">
        <v>1395</v>
      </c>
      <c r="B765" s="1" t="s">
        <v>1396</v>
      </c>
      <c r="C765" s="1">
        <v>44</v>
      </c>
      <c r="D765" s="18">
        <v>0.22157457034215472</v>
      </c>
      <c r="E765" s="1">
        <v>9.1164923160267398E-3</v>
      </c>
    </row>
    <row r="766" spans="1:5" x14ac:dyDescent="0.25">
      <c r="A766" s="1" t="s">
        <v>1900</v>
      </c>
      <c r="B766" s="1" t="s">
        <v>1901</v>
      </c>
      <c r="C766" s="1">
        <v>467</v>
      </c>
      <c r="D766" s="18">
        <v>1.7016052240568659E-2</v>
      </c>
      <c r="E766" s="1">
        <v>9.1164923160267398E-3</v>
      </c>
    </row>
    <row r="767" spans="1:5" x14ac:dyDescent="0.25">
      <c r="A767" s="1" t="s">
        <v>4691</v>
      </c>
      <c r="B767" s="1" t="s">
        <v>4692</v>
      </c>
      <c r="C767" s="1">
        <v>168</v>
      </c>
      <c r="D767" s="18">
        <v>-6.1115468781200652E-2</v>
      </c>
      <c r="E767" s="1">
        <v>9.1164923160267398E-3</v>
      </c>
    </row>
    <row r="768" spans="1:5" x14ac:dyDescent="0.25">
      <c r="A768" s="1" t="s">
        <v>229</v>
      </c>
      <c r="B768" s="1" t="s">
        <v>230</v>
      </c>
      <c r="C768" s="1">
        <v>28</v>
      </c>
      <c r="D768" s="18">
        <v>0.12208379480914848</v>
      </c>
      <c r="E768" s="1">
        <v>9.1945687827457608E-3</v>
      </c>
    </row>
    <row r="769" spans="1:5" x14ac:dyDescent="0.25">
      <c r="A769" s="1" t="s">
        <v>4693</v>
      </c>
      <c r="B769" s="1" t="s">
        <v>4694</v>
      </c>
      <c r="C769" s="1">
        <v>11</v>
      </c>
      <c r="D769" s="18">
        <v>-0.38137194160150362</v>
      </c>
      <c r="E769" s="1">
        <v>9.2199240556525407E-3</v>
      </c>
    </row>
    <row r="770" spans="1:5" x14ac:dyDescent="0.25">
      <c r="A770" s="1" t="s">
        <v>4695</v>
      </c>
      <c r="B770" s="1" t="s">
        <v>4696</v>
      </c>
      <c r="C770" s="1">
        <v>191</v>
      </c>
      <c r="D770" s="18">
        <v>2.4203666712377652E-2</v>
      </c>
      <c r="E770" s="1">
        <v>9.2199240556525407E-3</v>
      </c>
    </row>
    <row r="771" spans="1:5" x14ac:dyDescent="0.25">
      <c r="A771" s="1" t="s">
        <v>4697</v>
      </c>
      <c r="B771" s="1" t="s">
        <v>4698</v>
      </c>
      <c r="C771" s="1">
        <v>126</v>
      </c>
      <c r="D771" s="18">
        <v>3.3031626484640211E-2</v>
      </c>
      <c r="E771" s="1">
        <v>9.2431282197363105E-3</v>
      </c>
    </row>
    <row r="772" spans="1:5" x14ac:dyDescent="0.25">
      <c r="A772" s="1" t="s">
        <v>4699</v>
      </c>
      <c r="B772" s="1" t="s">
        <v>4700</v>
      </c>
      <c r="C772" s="1">
        <v>88</v>
      </c>
      <c r="D772" s="18">
        <v>-7.5898244280317828E-2</v>
      </c>
      <c r="E772" s="1">
        <v>9.25431828682843E-3</v>
      </c>
    </row>
    <row r="773" spans="1:5" x14ac:dyDescent="0.25">
      <c r="A773" s="1" t="s">
        <v>4701</v>
      </c>
      <c r="B773" s="1" t="s">
        <v>4702</v>
      </c>
      <c r="C773" s="1">
        <v>264</v>
      </c>
      <c r="D773" s="18">
        <v>-3.12443247623365E-2</v>
      </c>
      <c r="E773" s="1">
        <v>9.2560449120902694E-3</v>
      </c>
    </row>
    <row r="774" spans="1:5" x14ac:dyDescent="0.25">
      <c r="A774" s="1" t="s">
        <v>4703</v>
      </c>
      <c r="B774" s="1" t="s">
        <v>4704</v>
      </c>
      <c r="C774" s="1">
        <v>16</v>
      </c>
      <c r="D774" s="18">
        <v>-0.38355854863605887</v>
      </c>
      <c r="E774" s="1">
        <v>9.2560449120902694E-3</v>
      </c>
    </row>
    <row r="775" spans="1:5" x14ac:dyDescent="0.25">
      <c r="A775" s="1" t="s">
        <v>4705</v>
      </c>
      <c r="B775" s="1" t="s">
        <v>4706</v>
      </c>
      <c r="C775" s="1">
        <v>220</v>
      </c>
      <c r="D775" s="18">
        <v>2.5548943792705836E-2</v>
      </c>
      <c r="E775" s="1">
        <v>9.3396118749867196E-3</v>
      </c>
    </row>
    <row r="776" spans="1:5" x14ac:dyDescent="0.25">
      <c r="A776" s="1" t="s">
        <v>4707</v>
      </c>
      <c r="B776" s="1" t="s">
        <v>4708</v>
      </c>
      <c r="C776" s="1">
        <v>54</v>
      </c>
      <c r="D776" s="18">
        <v>-6.3850031297919968E-2</v>
      </c>
      <c r="E776" s="1">
        <v>9.3841702804205798E-3</v>
      </c>
    </row>
    <row r="777" spans="1:5" x14ac:dyDescent="0.25">
      <c r="A777" s="1" t="s">
        <v>4709</v>
      </c>
      <c r="B777" s="1" t="s">
        <v>4710</v>
      </c>
      <c r="C777" s="1">
        <v>5</v>
      </c>
      <c r="D777" s="18">
        <v>0.30953557324382619</v>
      </c>
      <c r="E777" s="1">
        <v>9.3841702804205798E-3</v>
      </c>
    </row>
    <row r="778" spans="1:5" x14ac:dyDescent="0.25">
      <c r="A778" s="1" t="s">
        <v>4711</v>
      </c>
      <c r="B778" s="1" t="s">
        <v>4712</v>
      </c>
      <c r="C778" s="1">
        <v>22</v>
      </c>
      <c r="D778" s="18">
        <v>-0.34699291411342048</v>
      </c>
      <c r="E778" s="1">
        <v>9.4114023121390899E-3</v>
      </c>
    </row>
    <row r="779" spans="1:5" x14ac:dyDescent="0.25">
      <c r="A779" s="1" t="s">
        <v>4713</v>
      </c>
      <c r="B779" s="1" t="s">
        <v>4714</v>
      </c>
      <c r="C779" s="1">
        <v>54</v>
      </c>
      <c r="D779" s="18">
        <v>-0.14744392829027536</v>
      </c>
      <c r="E779" s="1">
        <v>9.4114023121390899E-3</v>
      </c>
    </row>
    <row r="780" spans="1:5" x14ac:dyDescent="0.25">
      <c r="A780" s="1" t="s">
        <v>1643</v>
      </c>
      <c r="B780" s="1" t="s">
        <v>1644</v>
      </c>
      <c r="C780" s="1">
        <v>117</v>
      </c>
      <c r="D780" s="18">
        <v>4.4796575523767854E-2</v>
      </c>
      <c r="E780" s="1">
        <v>9.4114023121390899E-3</v>
      </c>
    </row>
    <row r="781" spans="1:5" x14ac:dyDescent="0.25">
      <c r="A781" s="1" t="s">
        <v>4715</v>
      </c>
      <c r="B781" s="1" t="s">
        <v>4716</v>
      </c>
      <c r="C781" s="1">
        <v>77</v>
      </c>
      <c r="D781" s="18">
        <v>5.1525780318072603E-2</v>
      </c>
      <c r="E781" s="1">
        <v>9.4114023121390899E-3</v>
      </c>
    </row>
    <row r="782" spans="1:5" x14ac:dyDescent="0.25">
      <c r="A782" s="1" t="s">
        <v>1753</v>
      </c>
      <c r="B782" s="1" t="s">
        <v>1754</v>
      </c>
      <c r="C782" s="1">
        <v>7</v>
      </c>
      <c r="D782" s="18">
        <v>-0.52663836488829974</v>
      </c>
      <c r="E782" s="1">
        <v>9.4411609730337097E-3</v>
      </c>
    </row>
    <row r="783" spans="1:5" x14ac:dyDescent="0.25">
      <c r="A783" s="1" t="s">
        <v>4717</v>
      </c>
      <c r="B783" s="1" t="s">
        <v>4718</v>
      </c>
      <c r="C783" s="1">
        <v>129</v>
      </c>
      <c r="D783" s="18">
        <v>-4.6983798055367253E-2</v>
      </c>
      <c r="E783" s="1">
        <v>9.4664553588920102E-3</v>
      </c>
    </row>
    <row r="784" spans="1:5" x14ac:dyDescent="0.25">
      <c r="A784" s="1" t="s">
        <v>4719</v>
      </c>
      <c r="B784" s="1" t="s">
        <v>4720</v>
      </c>
      <c r="C784" s="1">
        <v>48</v>
      </c>
      <c r="D784" s="18">
        <v>0.16285327259239207</v>
      </c>
      <c r="E784" s="1">
        <v>9.4664553588920102E-3</v>
      </c>
    </row>
    <row r="785" spans="1:5" x14ac:dyDescent="0.25">
      <c r="A785" s="1" t="s">
        <v>4721</v>
      </c>
      <c r="B785" s="1" t="s">
        <v>479</v>
      </c>
      <c r="C785" s="1">
        <v>11</v>
      </c>
      <c r="D785" s="18">
        <v>-0.70452719444401524</v>
      </c>
      <c r="E785" s="1">
        <v>9.5317699905537699E-3</v>
      </c>
    </row>
    <row r="786" spans="1:5" x14ac:dyDescent="0.25">
      <c r="A786" s="1" t="s">
        <v>2085</v>
      </c>
      <c r="B786" s="1" t="s">
        <v>2086</v>
      </c>
      <c r="C786" s="1">
        <v>33</v>
      </c>
      <c r="D786" s="18">
        <v>-0.14799321307828692</v>
      </c>
      <c r="E786" s="1">
        <v>9.6174020144091307E-3</v>
      </c>
    </row>
    <row r="787" spans="1:5" x14ac:dyDescent="0.25">
      <c r="A787" s="1" t="s">
        <v>4722</v>
      </c>
      <c r="C787" s="1">
        <v>10</v>
      </c>
      <c r="D787" s="18">
        <v>-0.58314743345804487</v>
      </c>
      <c r="E787" s="1">
        <v>9.6194709228167898E-3</v>
      </c>
    </row>
    <row r="788" spans="1:5" x14ac:dyDescent="0.25">
      <c r="A788" s="1" t="s">
        <v>2395</v>
      </c>
      <c r="B788" s="1" t="s">
        <v>2396</v>
      </c>
      <c r="C788" s="1">
        <v>11</v>
      </c>
      <c r="D788" s="18">
        <v>-0.74149728326133013</v>
      </c>
      <c r="E788" s="1">
        <v>9.6341523340912495E-3</v>
      </c>
    </row>
    <row r="789" spans="1:5" x14ac:dyDescent="0.25">
      <c r="A789" s="1" t="s">
        <v>2733</v>
      </c>
      <c r="B789" s="1" t="s">
        <v>2734</v>
      </c>
      <c r="C789" s="1">
        <v>84</v>
      </c>
      <c r="D789" s="18">
        <v>6.4260449917929147E-2</v>
      </c>
      <c r="E789" s="1">
        <v>9.6967049460213693E-3</v>
      </c>
    </row>
    <row r="790" spans="1:5" x14ac:dyDescent="0.25">
      <c r="A790" s="1" t="s">
        <v>4723</v>
      </c>
      <c r="B790" s="1" t="s">
        <v>4724</v>
      </c>
      <c r="C790" s="1">
        <v>217</v>
      </c>
      <c r="D790" s="18">
        <v>-1.8935060419634667E-2</v>
      </c>
      <c r="E790" s="1">
        <v>9.7377366885045107E-3</v>
      </c>
    </row>
    <row r="791" spans="1:5" x14ac:dyDescent="0.25">
      <c r="A791" s="1" t="s">
        <v>4725</v>
      </c>
      <c r="B791" s="1" t="s">
        <v>434</v>
      </c>
      <c r="C791" s="1">
        <v>7</v>
      </c>
      <c r="D791" s="18">
        <v>-0.68244218666817591</v>
      </c>
      <c r="E791" s="1">
        <v>9.7377366885045107E-3</v>
      </c>
    </row>
    <row r="792" spans="1:5" x14ac:dyDescent="0.25">
      <c r="A792" s="1" t="s">
        <v>3686</v>
      </c>
      <c r="B792" s="1" t="s">
        <v>3687</v>
      </c>
      <c r="C792" s="1">
        <v>185</v>
      </c>
      <c r="D792" s="18">
        <v>3.6106408488568498E-2</v>
      </c>
      <c r="E792" s="1">
        <v>9.8128709349880293E-3</v>
      </c>
    </row>
    <row r="793" spans="1:5" x14ac:dyDescent="0.25">
      <c r="A793" s="1" t="s">
        <v>4726</v>
      </c>
      <c r="B793" s="1" t="s">
        <v>4727</v>
      </c>
      <c r="C793" s="1">
        <v>15</v>
      </c>
      <c r="D793" s="18">
        <v>0.32751080951295258</v>
      </c>
      <c r="E793" s="1">
        <v>9.8802988593313795E-3</v>
      </c>
    </row>
    <row r="794" spans="1:5" x14ac:dyDescent="0.25">
      <c r="A794" s="1" t="s">
        <v>4728</v>
      </c>
      <c r="B794" s="1" t="s">
        <v>4729</v>
      </c>
      <c r="C794" s="1">
        <v>76</v>
      </c>
      <c r="D794" s="18">
        <v>-4.7660567223263561E-2</v>
      </c>
      <c r="E794" s="1">
        <v>9.9488878788719006E-3</v>
      </c>
    </row>
    <row r="795" spans="1:5" x14ac:dyDescent="0.25">
      <c r="A795" s="1" t="s">
        <v>4730</v>
      </c>
      <c r="B795" s="1" t="s">
        <v>4731</v>
      </c>
      <c r="C795" s="1">
        <v>98</v>
      </c>
      <c r="D795" s="18">
        <v>-3.2632546570756663E-2</v>
      </c>
      <c r="E795" s="1">
        <v>9.9592465432297404E-3</v>
      </c>
    </row>
    <row r="796" spans="1:5" x14ac:dyDescent="0.25">
      <c r="A796" s="1" t="s">
        <v>4732</v>
      </c>
      <c r="B796" s="1" t="s">
        <v>4733</v>
      </c>
      <c r="C796" s="1">
        <v>163</v>
      </c>
      <c r="D796" s="18">
        <v>3.7212465975659789E-2</v>
      </c>
      <c r="E796" s="1">
        <v>1.00980028411833E-2</v>
      </c>
    </row>
    <row r="797" spans="1:5" x14ac:dyDescent="0.25">
      <c r="A797" s="1" t="s">
        <v>4734</v>
      </c>
      <c r="B797" s="1" t="s">
        <v>4735</v>
      </c>
      <c r="C797" s="1">
        <v>45</v>
      </c>
      <c r="D797" s="18">
        <v>7.1114729728625967E-2</v>
      </c>
      <c r="E797" s="1">
        <v>1.0112395041963399E-2</v>
      </c>
    </row>
    <row r="798" spans="1:5" x14ac:dyDescent="0.25">
      <c r="A798" s="1" t="s">
        <v>4736</v>
      </c>
      <c r="B798" s="1" t="s">
        <v>4737</v>
      </c>
      <c r="C798" s="1">
        <v>19</v>
      </c>
      <c r="D798" s="18">
        <v>0.26836765052616834</v>
      </c>
      <c r="E798" s="1">
        <v>1.0112395041963399E-2</v>
      </c>
    </row>
    <row r="799" spans="1:5" x14ac:dyDescent="0.25">
      <c r="A799" s="1" t="s">
        <v>4738</v>
      </c>
      <c r="B799" s="1" t="s">
        <v>4739</v>
      </c>
      <c r="C799" s="1">
        <v>8</v>
      </c>
      <c r="D799" s="18">
        <v>-0.16379897192293766</v>
      </c>
      <c r="E799" s="1">
        <v>1.01186459773398E-2</v>
      </c>
    </row>
    <row r="800" spans="1:5" x14ac:dyDescent="0.25">
      <c r="A800" s="1" t="s">
        <v>4740</v>
      </c>
      <c r="B800" s="1" t="s">
        <v>4741</v>
      </c>
      <c r="C800" s="1">
        <v>26</v>
      </c>
      <c r="D800" s="18">
        <v>0.14511610402654923</v>
      </c>
      <c r="E800" s="1">
        <v>1.01316627743767E-2</v>
      </c>
    </row>
    <row r="801" spans="1:5" x14ac:dyDescent="0.25">
      <c r="A801" s="1" t="s">
        <v>4742</v>
      </c>
      <c r="B801" s="1" t="s">
        <v>4743</v>
      </c>
      <c r="C801" s="1">
        <v>233</v>
      </c>
      <c r="D801" s="18">
        <v>2.6432485332280917E-2</v>
      </c>
      <c r="E801" s="1">
        <v>1.0205507331659799E-2</v>
      </c>
    </row>
    <row r="802" spans="1:5" x14ac:dyDescent="0.25">
      <c r="A802" s="1" t="s">
        <v>4744</v>
      </c>
      <c r="B802" s="1" t="s">
        <v>4745</v>
      </c>
      <c r="C802" s="1">
        <v>69</v>
      </c>
      <c r="D802" s="18">
        <v>0.13130985656731112</v>
      </c>
      <c r="E802" s="1">
        <v>1.0236280208793899E-2</v>
      </c>
    </row>
    <row r="803" spans="1:5" x14ac:dyDescent="0.25">
      <c r="A803" s="1" t="s">
        <v>4746</v>
      </c>
      <c r="B803" s="1" t="s">
        <v>4747</v>
      </c>
      <c r="C803" s="1">
        <v>65</v>
      </c>
      <c r="D803" s="18">
        <v>4.529286768177479E-2</v>
      </c>
      <c r="E803" s="1">
        <v>1.02720679122165E-2</v>
      </c>
    </row>
    <row r="804" spans="1:5" x14ac:dyDescent="0.25">
      <c r="A804" s="1" t="s">
        <v>4748</v>
      </c>
      <c r="B804" s="1" t="s">
        <v>4749</v>
      </c>
      <c r="C804" s="1">
        <v>186</v>
      </c>
      <c r="D804" s="18">
        <v>-0.10505289126892724</v>
      </c>
      <c r="E804" s="1">
        <v>1.02842229577413E-2</v>
      </c>
    </row>
    <row r="805" spans="1:5" x14ac:dyDescent="0.25">
      <c r="A805" s="1" t="s">
        <v>4750</v>
      </c>
      <c r="B805" s="1" t="s">
        <v>4751</v>
      </c>
      <c r="C805" s="1">
        <v>28</v>
      </c>
      <c r="D805" s="18">
        <v>-0.1146972655838318</v>
      </c>
      <c r="E805" s="1">
        <v>1.0299749861662801E-2</v>
      </c>
    </row>
    <row r="806" spans="1:5" x14ac:dyDescent="0.25">
      <c r="A806" s="1" t="s">
        <v>4752</v>
      </c>
      <c r="B806" s="1" t="s">
        <v>4753</v>
      </c>
      <c r="C806" s="1">
        <v>6</v>
      </c>
      <c r="D806" s="18">
        <v>-0.66342512914733198</v>
      </c>
      <c r="E806" s="1">
        <v>1.03079152662923E-2</v>
      </c>
    </row>
    <row r="807" spans="1:5" x14ac:dyDescent="0.25">
      <c r="A807" s="1" t="s">
        <v>4754</v>
      </c>
      <c r="B807" s="1" t="s">
        <v>4755</v>
      </c>
      <c r="C807" s="1">
        <v>91</v>
      </c>
      <c r="D807" s="18">
        <v>4.5541543939007612E-2</v>
      </c>
      <c r="E807" s="1">
        <v>1.03079152662923E-2</v>
      </c>
    </row>
    <row r="808" spans="1:5" x14ac:dyDescent="0.25">
      <c r="A808" s="1" t="s">
        <v>539</v>
      </c>
      <c r="B808" s="1" t="s">
        <v>540</v>
      </c>
      <c r="C808" s="1">
        <v>11</v>
      </c>
      <c r="D808" s="18">
        <v>-0.47851084214088369</v>
      </c>
      <c r="E808" s="1">
        <v>1.0344249443516499E-2</v>
      </c>
    </row>
    <row r="809" spans="1:5" x14ac:dyDescent="0.25">
      <c r="A809" s="1" t="s">
        <v>2584</v>
      </c>
      <c r="B809" s="1" t="s">
        <v>2585</v>
      </c>
      <c r="C809" s="1">
        <v>108</v>
      </c>
      <c r="D809" s="18">
        <v>-5.3873509185559693E-2</v>
      </c>
      <c r="E809" s="1">
        <v>1.0439394958402E-2</v>
      </c>
    </row>
    <row r="810" spans="1:5" x14ac:dyDescent="0.25">
      <c r="A810" s="1" t="s">
        <v>4756</v>
      </c>
      <c r="B810" s="1" t="s">
        <v>4757</v>
      </c>
      <c r="C810" s="1">
        <v>50</v>
      </c>
      <c r="D810" s="18">
        <v>0.14064482909149201</v>
      </c>
      <c r="E810" s="1">
        <v>1.04938679971132E-2</v>
      </c>
    </row>
    <row r="811" spans="1:5" x14ac:dyDescent="0.25">
      <c r="A811" s="1" t="s">
        <v>3434</v>
      </c>
      <c r="C811" s="1">
        <v>44</v>
      </c>
      <c r="D811" s="18">
        <v>0.12904989607172093</v>
      </c>
      <c r="E811" s="1">
        <v>1.05012154070335E-2</v>
      </c>
    </row>
    <row r="812" spans="1:5" x14ac:dyDescent="0.25">
      <c r="A812" s="1" t="s">
        <v>4758</v>
      </c>
      <c r="B812" s="1" t="s">
        <v>4759</v>
      </c>
      <c r="C812" s="1">
        <v>45</v>
      </c>
      <c r="D812" s="18">
        <v>0.19557702614914918</v>
      </c>
      <c r="E812" s="1">
        <v>1.05012154070335E-2</v>
      </c>
    </row>
    <row r="813" spans="1:5" x14ac:dyDescent="0.25">
      <c r="A813" s="1" t="s">
        <v>4760</v>
      </c>
      <c r="B813" s="1" t="s">
        <v>4761</v>
      </c>
      <c r="C813" s="1">
        <v>92</v>
      </c>
      <c r="D813" s="18">
        <v>3.5852710381417859E-2</v>
      </c>
      <c r="E813" s="1">
        <v>1.0584777517199899E-2</v>
      </c>
    </row>
    <row r="814" spans="1:5" x14ac:dyDescent="0.25">
      <c r="A814" s="1" t="s">
        <v>4762</v>
      </c>
      <c r="B814" s="1" t="s">
        <v>3176</v>
      </c>
      <c r="C814" s="1">
        <v>270</v>
      </c>
      <c r="D814" s="18">
        <v>-6.1998304625670797E-2</v>
      </c>
      <c r="E814" s="1">
        <v>1.0602797611527E-2</v>
      </c>
    </row>
    <row r="815" spans="1:5" x14ac:dyDescent="0.25">
      <c r="A815" s="1" t="s">
        <v>2965</v>
      </c>
      <c r="B815" s="1" t="s">
        <v>2966</v>
      </c>
      <c r="C815" s="1">
        <v>29</v>
      </c>
      <c r="D815" s="18">
        <v>9.0541466505305895E-2</v>
      </c>
      <c r="E815" s="1">
        <v>1.06292760121786E-2</v>
      </c>
    </row>
    <row r="816" spans="1:5" x14ac:dyDescent="0.25">
      <c r="A816" s="1" t="s">
        <v>3183</v>
      </c>
      <c r="B816" s="1" t="s">
        <v>3184</v>
      </c>
      <c r="C816" s="1">
        <v>6</v>
      </c>
      <c r="D816" s="18">
        <v>0.21910993021387343</v>
      </c>
      <c r="E816" s="1">
        <v>1.0639688032822199E-2</v>
      </c>
    </row>
    <row r="817" spans="1:5" x14ac:dyDescent="0.25">
      <c r="A817" s="1" t="s">
        <v>4763</v>
      </c>
      <c r="B817" s="1" t="s">
        <v>4764</v>
      </c>
      <c r="C817" s="1">
        <v>29</v>
      </c>
      <c r="D817" s="18">
        <v>0.28896162126182318</v>
      </c>
      <c r="E817" s="1">
        <v>1.0650699440869099E-2</v>
      </c>
    </row>
    <row r="818" spans="1:5" x14ac:dyDescent="0.25">
      <c r="A818" s="1" t="s">
        <v>4765</v>
      </c>
      <c r="B818" s="1" t="s">
        <v>3796</v>
      </c>
      <c r="C818" s="1">
        <v>6</v>
      </c>
      <c r="D818" s="18">
        <v>-0.57137952844823114</v>
      </c>
      <c r="E818" s="1">
        <v>1.07033061164823E-2</v>
      </c>
    </row>
    <row r="819" spans="1:5" x14ac:dyDescent="0.25">
      <c r="A819" s="1" t="s">
        <v>1677</v>
      </c>
      <c r="B819" s="1" t="s">
        <v>1678</v>
      </c>
      <c r="C819" s="1">
        <v>58</v>
      </c>
      <c r="D819" s="18">
        <v>6.7939447745263018E-2</v>
      </c>
      <c r="E819" s="1">
        <v>1.07184570583394E-2</v>
      </c>
    </row>
    <row r="820" spans="1:5" x14ac:dyDescent="0.25">
      <c r="A820" s="1" t="s">
        <v>4766</v>
      </c>
      <c r="B820" s="1" t="s">
        <v>4767</v>
      </c>
      <c r="C820" s="1">
        <v>345</v>
      </c>
      <c r="D820" s="18">
        <v>-4.8143029594031141E-2</v>
      </c>
      <c r="E820" s="1">
        <v>1.08247889884409E-2</v>
      </c>
    </row>
    <row r="821" spans="1:5" x14ac:dyDescent="0.25">
      <c r="A821" s="1" t="s">
        <v>4768</v>
      </c>
      <c r="B821" s="1" t="s">
        <v>4769</v>
      </c>
      <c r="C821" s="1">
        <v>57</v>
      </c>
      <c r="D821" s="18">
        <v>-0.10757291717971484</v>
      </c>
      <c r="E821" s="1">
        <v>1.0951048288194799E-2</v>
      </c>
    </row>
    <row r="822" spans="1:5" x14ac:dyDescent="0.25">
      <c r="A822" s="1" t="s">
        <v>173</v>
      </c>
      <c r="B822" s="1" t="s">
        <v>174</v>
      </c>
      <c r="C822" s="1">
        <v>853</v>
      </c>
      <c r="D822" s="18">
        <v>4.2787088358491904E-2</v>
      </c>
      <c r="E822" s="1">
        <v>1.0965952131359801E-2</v>
      </c>
    </row>
    <row r="823" spans="1:5" x14ac:dyDescent="0.25">
      <c r="A823" s="1" t="s">
        <v>1219</v>
      </c>
      <c r="B823" s="1" t="s">
        <v>1220</v>
      </c>
      <c r="C823" s="1">
        <v>80</v>
      </c>
      <c r="D823" s="18">
        <v>3.3982727149514128E-2</v>
      </c>
      <c r="E823" s="1">
        <v>1.0965952131359801E-2</v>
      </c>
    </row>
    <row r="824" spans="1:5" x14ac:dyDescent="0.25">
      <c r="A824" s="1" t="s">
        <v>4770</v>
      </c>
      <c r="B824" s="1" t="s">
        <v>4771</v>
      </c>
      <c r="C824" s="1">
        <v>8</v>
      </c>
      <c r="D824" s="18">
        <v>-0.23026375420260448</v>
      </c>
      <c r="E824" s="1">
        <v>1.0994360323406401E-2</v>
      </c>
    </row>
    <row r="825" spans="1:5" x14ac:dyDescent="0.25">
      <c r="A825" s="1" t="s">
        <v>529</v>
      </c>
      <c r="B825" s="1" t="s">
        <v>530</v>
      </c>
      <c r="C825" s="1">
        <v>135</v>
      </c>
      <c r="D825" s="18">
        <v>-3.7607131164027294E-2</v>
      </c>
      <c r="E825" s="1">
        <v>1.0994360323406401E-2</v>
      </c>
    </row>
    <row r="826" spans="1:5" x14ac:dyDescent="0.25">
      <c r="A826" s="1" t="s">
        <v>3451</v>
      </c>
      <c r="B826" s="1" t="s">
        <v>3452</v>
      </c>
      <c r="C826" s="1">
        <v>131</v>
      </c>
      <c r="D826" s="18">
        <v>5.1064037236159703E-2</v>
      </c>
      <c r="E826" s="1">
        <v>1.1058259793027899E-2</v>
      </c>
    </row>
    <row r="827" spans="1:5" x14ac:dyDescent="0.25">
      <c r="A827" s="1" t="s">
        <v>4772</v>
      </c>
      <c r="B827" s="1" t="s">
        <v>4773</v>
      </c>
      <c r="C827" s="1">
        <v>11</v>
      </c>
      <c r="D827" s="18">
        <v>0.47585966042132233</v>
      </c>
      <c r="E827" s="1">
        <v>1.1058259793027899E-2</v>
      </c>
    </row>
    <row r="828" spans="1:5" x14ac:dyDescent="0.25">
      <c r="A828" s="1" t="s">
        <v>4774</v>
      </c>
      <c r="B828" s="1" t="s">
        <v>4775</v>
      </c>
      <c r="C828" s="1">
        <v>98</v>
      </c>
      <c r="D828" s="18">
        <v>-0.10722240565231428</v>
      </c>
      <c r="E828" s="1">
        <v>1.1087412404048799E-2</v>
      </c>
    </row>
    <row r="829" spans="1:5" x14ac:dyDescent="0.25">
      <c r="A829" s="1" t="s">
        <v>4776</v>
      </c>
      <c r="B829" s="1" t="s">
        <v>292</v>
      </c>
      <c r="C829" s="1">
        <v>144</v>
      </c>
      <c r="D829" s="18">
        <v>0.16486849402838627</v>
      </c>
      <c r="E829" s="1">
        <v>1.12393421759412E-2</v>
      </c>
    </row>
    <row r="830" spans="1:5" x14ac:dyDescent="0.25">
      <c r="A830" s="1" t="s">
        <v>1368</v>
      </c>
      <c r="B830" s="1" t="s">
        <v>1369</v>
      </c>
      <c r="C830" s="1">
        <v>220</v>
      </c>
      <c r="D830" s="18">
        <v>3.6372580825888588E-2</v>
      </c>
      <c r="E830" s="1">
        <v>1.1327352099616401E-2</v>
      </c>
    </row>
    <row r="831" spans="1:5" x14ac:dyDescent="0.25">
      <c r="A831" s="1" t="s">
        <v>919</v>
      </c>
      <c r="C831" s="1">
        <v>236</v>
      </c>
      <c r="D831" s="18">
        <v>-2.9686955827539847E-2</v>
      </c>
      <c r="E831" s="1">
        <v>1.1392574269164501E-2</v>
      </c>
    </row>
    <row r="832" spans="1:5" x14ac:dyDescent="0.25">
      <c r="A832" s="1" t="s">
        <v>4777</v>
      </c>
      <c r="B832" s="1" t="s">
        <v>4778</v>
      </c>
      <c r="C832" s="1">
        <v>69</v>
      </c>
      <c r="D832" s="18">
        <v>-4.9330920857170522E-2</v>
      </c>
      <c r="E832" s="1">
        <v>1.14966095508552E-2</v>
      </c>
    </row>
    <row r="833" spans="1:5" x14ac:dyDescent="0.25">
      <c r="A833" s="1" t="s">
        <v>4779</v>
      </c>
      <c r="B833" s="1" t="s">
        <v>4780</v>
      </c>
      <c r="C833" s="1">
        <v>141</v>
      </c>
      <c r="D833" s="18">
        <v>-6.7540904750570688E-2</v>
      </c>
      <c r="E833" s="1">
        <v>1.15089124277797E-2</v>
      </c>
    </row>
    <row r="834" spans="1:5" x14ac:dyDescent="0.25">
      <c r="A834" s="1" t="s">
        <v>4781</v>
      </c>
      <c r="B834" s="1" t="s">
        <v>3176</v>
      </c>
      <c r="C834" s="1">
        <v>477</v>
      </c>
      <c r="D834" s="18">
        <v>-5.5488720819359266E-2</v>
      </c>
      <c r="E834" s="1">
        <v>1.15224107550174E-2</v>
      </c>
    </row>
    <row r="835" spans="1:5" x14ac:dyDescent="0.25">
      <c r="A835" s="1" t="s">
        <v>2337</v>
      </c>
      <c r="B835" s="1" t="s">
        <v>2338</v>
      </c>
      <c r="C835" s="1">
        <v>247</v>
      </c>
      <c r="D835" s="18">
        <v>3.3072310377330952E-2</v>
      </c>
      <c r="E835" s="1">
        <v>1.15918531343341E-2</v>
      </c>
    </row>
    <row r="836" spans="1:5" x14ac:dyDescent="0.25">
      <c r="A836" s="1" t="s">
        <v>4782</v>
      </c>
      <c r="B836" s="1" t="s">
        <v>4783</v>
      </c>
      <c r="C836" s="1">
        <v>176</v>
      </c>
      <c r="D836" s="18">
        <v>2.6858413370460188E-2</v>
      </c>
      <c r="E836" s="1">
        <v>1.15918531343341E-2</v>
      </c>
    </row>
    <row r="837" spans="1:5" x14ac:dyDescent="0.25">
      <c r="A837" s="1" t="s">
        <v>2212</v>
      </c>
      <c r="B837" s="1" t="s">
        <v>2213</v>
      </c>
      <c r="C837" s="1">
        <v>25</v>
      </c>
      <c r="D837" s="18">
        <v>-0.35505373562437414</v>
      </c>
      <c r="E837" s="1">
        <v>1.15918531343341E-2</v>
      </c>
    </row>
    <row r="838" spans="1:5" x14ac:dyDescent="0.25">
      <c r="A838" s="1" t="s">
        <v>4784</v>
      </c>
      <c r="B838" s="1" t="s">
        <v>4785</v>
      </c>
      <c r="C838" s="1">
        <v>55</v>
      </c>
      <c r="D838" s="18">
        <v>-5.4090558150900032E-2</v>
      </c>
      <c r="E838" s="1">
        <v>1.15918531343341E-2</v>
      </c>
    </row>
    <row r="839" spans="1:5" x14ac:dyDescent="0.25">
      <c r="A839" s="1" t="s">
        <v>4786</v>
      </c>
      <c r="B839" s="1" t="s">
        <v>4787</v>
      </c>
      <c r="C839" s="1">
        <v>17</v>
      </c>
      <c r="D839" s="18">
        <v>-0.26024116382839235</v>
      </c>
      <c r="E839" s="1">
        <v>1.15918531343341E-2</v>
      </c>
    </row>
    <row r="840" spans="1:5" x14ac:dyDescent="0.25">
      <c r="A840" s="1" t="s">
        <v>4788</v>
      </c>
      <c r="C840" s="1">
        <v>57</v>
      </c>
      <c r="D840" s="18">
        <v>-0.17601595262298894</v>
      </c>
      <c r="E840" s="1">
        <v>1.15918531343341E-2</v>
      </c>
    </row>
    <row r="841" spans="1:5" x14ac:dyDescent="0.25">
      <c r="A841" s="1" t="s">
        <v>4789</v>
      </c>
      <c r="B841" s="1" t="s">
        <v>4790</v>
      </c>
      <c r="C841" s="1">
        <v>6</v>
      </c>
      <c r="D841" s="18">
        <v>0.89475067472185665</v>
      </c>
      <c r="E841" s="1">
        <v>1.1619749491712E-2</v>
      </c>
    </row>
    <row r="842" spans="1:5" x14ac:dyDescent="0.25">
      <c r="A842" s="1" t="s">
        <v>3353</v>
      </c>
      <c r="B842" s="1" t="s">
        <v>3058</v>
      </c>
      <c r="C842" s="1">
        <v>167</v>
      </c>
      <c r="D842" s="18">
        <v>9.3040355799781482E-2</v>
      </c>
      <c r="E842" s="1">
        <v>1.16221792401969E-2</v>
      </c>
    </row>
    <row r="843" spans="1:5" x14ac:dyDescent="0.25">
      <c r="A843" s="1" t="s">
        <v>4791</v>
      </c>
      <c r="B843" s="1" t="s">
        <v>4792</v>
      </c>
      <c r="C843" s="1">
        <v>331</v>
      </c>
      <c r="D843" s="18">
        <v>1.5126990685912096E-2</v>
      </c>
      <c r="E843" s="1">
        <v>1.17659683629407E-2</v>
      </c>
    </row>
    <row r="844" spans="1:5" x14ac:dyDescent="0.25">
      <c r="A844" s="1" t="s">
        <v>4793</v>
      </c>
      <c r="B844" s="1" t="s">
        <v>4794</v>
      </c>
      <c r="C844" s="1">
        <v>9</v>
      </c>
      <c r="D844" s="18">
        <v>-0.30799761002889964</v>
      </c>
      <c r="E844" s="1">
        <v>1.17791083015533E-2</v>
      </c>
    </row>
    <row r="845" spans="1:5" x14ac:dyDescent="0.25">
      <c r="A845" s="1" t="s">
        <v>4795</v>
      </c>
      <c r="B845" s="1" t="s">
        <v>4796</v>
      </c>
      <c r="C845" s="1">
        <v>49</v>
      </c>
      <c r="D845" s="18">
        <v>-0.10576736101066091</v>
      </c>
      <c r="E845" s="1">
        <v>1.17791083015533E-2</v>
      </c>
    </row>
    <row r="846" spans="1:5" x14ac:dyDescent="0.25">
      <c r="A846" s="1" t="s">
        <v>4797</v>
      </c>
      <c r="B846" s="1" t="s">
        <v>3659</v>
      </c>
      <c r="C846" s="1">
        <v>10</v>
      </c>
      <c r="D846" s="18">
        <v>-0.47477622213381859</v>
      </c>
      <c r="E846" s="1">
        <v>1.17791083015533E-2</v>
      </c>
    </row>
    <row r="847" spans="1:5" x14ac:dyDescent="0.25">
      <c r="A847" s="1" t="s">
        <v>4798</v>
      </c>
      <c r="B847" s="1" t="s">
        <v>4799</v>
      </c>
      <c r="C847" s="1">
        <v>114</v>
      </c>
      <c r="D847" s="18">
        <v>3.3431915435798161E-2</v>
      </c>
      <c r="E847" s="1">
        <v>1.17791083015533E-2</v>
      </c>
    </row>
    <row r="848" spans="1:5" x14ac:dyDescent="0.25">
      <c r="A848" s="1" t="s">
        <v>4800</v>
      </c>
      <c r="B848" s="1" t="s">
        <v>4801</v>
      </c>
      <c r="C848" s="1">
        <v>185</v>
      </c>
      <c r="D848" s="18">
        <v>4.4570606789931064E-2</v>
      </c>
      <c r="E848" s="1">
        <v>1.18533285843011E-2</v>
      </c>
    </row>
    <row r="849" spans="1:5" x14ac:dyDescent="0.25">
      <c r="A849" s="1" t="s">
        <v>3484</v>
      </c>
      <c r="B849" s="1" t="s">
        <v>3485</v>
      </c>
      <c r="C849" s="1">
        <v>25</v>
      </c>
      <c r="D849" s="18">
        <v>-0.26087083162175323</v>
      </c>
      <c r="E849" s="1">
        <v>1.1859677546716201E-2</v>
      </c>
    </row>
    <row r="850" spans="1:5" x14ac:dyDescent="0.25">
      <c r="A850" s="1" t="s">
        <v>4802</v>
      </c>
      <c r="B850" s="1" t="s">
        <v>4803</v>
      </c>
      <c r="C850" s="1">
        <v>354</v>
      </c>
      <c r="D850" s="18">
        <v>6.7170477211475232E-2</v>
      </c>
      <c r="E850" s="1">
        <v>1.1910811761465599E-2</v>
      </c>
    </row>
    <row r="851" spans="1:5" x14ac:dyDescent="0.25">
      <c r="A851" s="1" t="s">
        <v>4804</v>
      </c>
      <c r="B851" s="1" t="s">
        <v>4805</v>
      </c>
      <c r="C851" s="1">
        <v>285</v>
      </c>
      <c r="D851" s="18">
        <v>2.713042810171034E-2</v>
      </c>
      <c r="E851" s="1">
        <v>1.1923979558163799E-2</v>
      </c>
    </row>
    <row r="852" spans="1:5" x14ac:dyDescent="0.25">
      <c r="A852" s="1" t="s">
        <v>4806</v>
      </c>
      <c r="B852" s="1" t="s">
        <v>4807</v>
      </c>
      <c r="C852" s="1">
        <v>6</v>
      </c>
      <c r="D852" s="18">
        <v>1.0383184263338174</v>
      </c>
      <c r="E852" s="1">
        <v>1.19309068552278E-2</v>
      </c>
    </row>
    <row r="853" spans="1:5" x14ac:dyDescent="0.25">
      <c r="A853" s="1" t="s">
        <v>4808</v>
      </c>
      <c r="B853" s="1" t="s">
        <v>4809</v>
      </c>
      <c r="C853" s="1">
        <v>140</v>
      </c>
      <c r="D853" s="18">
        <v>3.8626584481333548E-2</v>
      </c>
      <c r="E853" s="1">
        <v>1.19636915231227E-2</v>
      </c>
    </row>
    <row r="854" spans="1:5" x14ac:dyDescent="0.25">
      <c r="A854" s="1" t="s">
        <v>2098</v>
      </c>
      <c r="C854" s="1">
        <v>78</v>
      </c>
      <c r="D854" s="18">
        <v>4.3140942683150295E-2</v>
      </c>
      <c r="E854" s="1">
        <v>1.19754160143777E-2</v>
      </c>
    </row>
    <row r="855" spans="1:5" x14ac:dyDescent="0.25">
      <c r="A855" s="1" t="s">
        <v>4810</v>
      </c>
      <c r="B855" s="1" t="s">
        <v>4811</v>
      </c>
      <c r="C855" s="1">
        <v>258</v>
      </c>
      <c r="D855" s="18">
        <v>2.6029405756003227E-2</v>
      </c>
      <c r="E855" s="1">
        <v>1.1982013690933799E-2</v>
      </c>
    </row>
    <row r="856" spans="1:5" x14ac:dyDescent="0.25">
      <c r="A856" s="1" t="s">
        <v>4812</v>
      </c>
      <c r="B856" s="1" t="s">
        <v>4813</v>
      </c>
      <c r="C856" s="1">
        <v>123</v>
      </c>
      <c r="D856" s="18">
        <v>5.2761240184490008E-2</v>
      </c>
      <c r="E856" s="1">
        <v>1.1992425773339799E-2</v>
      </c>
    </row>
    <row r="857" spans="1:5" x14ac:dyDescent="0.25">
      <c r="A857" s="1" t="s">
        <v>1611</v>
      </c>
      <c r="B857" s="1" t="s">
        <v>1612</v>
      </c>
      <c r="C857" s="1">
        <v>114</v>
      </c>
      <c r="D857" s="18">
        <v>4.2164618949721289E-2</v>
      </c>
      <c r="E857" s="1">
        <v>1.2049833473209801E-2</v>
      </c>
    </row>
    <row r="858" spans="1:5" x14ac:dyDescent="0.25">
      <c r="A858" s="1" t="s">
        <v>4814</v>
      </c>
      <c r="B858" s="1" t="s">
        <v>4815</v>
      </c>
      <c r="C858" s="1">
        <v>22</v>
      </c>
      <c r="D858" s="18">
        <v>0.32769861385264221</v>
      </c>
      <c r="E858" s="1">
        <v>1.2064854038592599E-2</v>
      </c>
    </row>
    <row r="859" spans="1:5" x14ac:dyDescent="0.25">
      <c r="A859" s="1" t="s">
        <v>4816</v>
      </c>
      <c r="B859" s="1" t="s">
        <v>4817</v>
      </c>
      <c r="C859" s="1">
        <v>83</v>
      </c>
      <c r="D859" s="18">
        <v>5.8756630637493583E-2</v>
      </c>
      <c r="E859" s="1">
        <v>1.21034810661658E-2</v>
      </c>
    </row>
    <row r="860" spans="1:5" x14ac:dyDescent="0.25">
      <c r="A860" s="1" t="s">
        <v>3343</v>
      </c>
      <c r="B860" s="1" t="s">
        <v>3344</v>
      </c>
      <c r="C860" s="1">
        <v>150</v>
      </c>
      <c r="D860" s="18">
        <v>4.2713360481684906E-2</v>
      </c>
      <c r="E860" s="1">
        <v>1.2199834655752599E-2</v>
      </c>
    </row>
    <row r="861" spans="1:5" x14ac:dyDescent="0.25">
      <c r="A861" s="1" t="s">
        <v>798</v>
      </c>
      <c r="B861" s="1" t="s">
        <v>799</v>
      </c>
      <c r="C861" s="1">
        <v>112</v>
      </c>
      <c r="D861" s="18">
        <v>-3.3444758504622675E-2</v>
      </c>
      <c r="E861" s="1">
        <v>1.22064955808667E-2</v>
      </c>
    </row>
    <row r="862" spans="1:5" x14ac:dyDescent="0.25">
      <c r="A862" s="1" t="s">
        <v>4818</v>
      </c>
      <c r="B862" s="1" t="s">
        <v>4819</v>
      </c>
      <c r="C862" s="1">
        <v>10</v>
      </c>
      <c r="D862" s="18">
        <v>1.2443844306971485</v>
      </c>
      <c r="E862" s="1">
        <v>1.2343330137214699E-2</v>
      </c>
    </row>
    <row r="863" spans="1:5" x14ac:dyDescent="0.25">
      <c r="A863" s="1" t="s">
        <v>4820</v>
      </c>
      <c r="B863" s="1" t="s">
        <v>4821</v>
      </c>
      <c r="C863" s="1">
        <v>7</v>
      </c>
      <c r="D863" s="18">
        <v>-1.1604289110404187</v>
      </c>
      <c r="E863" s="1">
        <v>1.2343330137214699E-2</v>
      </c>
    </row>
    <row r="864" spans="1:5" x14ac:dyDescent="0.25">
      <c r="A864" s="1" t="s">
        <v>4822</v>
      </c>
      <c r="B864" s="1" t="s">
        <v>4823</v>
      </c>
      <c r="C864" s="1">
        <v>5</v>
      </c>
      <c r="D864" s="18">
        <v>0.73406136900498165</v>
      </c>
      <c r="E864" s="1">
        <v>1.2453400387473799E-2</v>
      </c>
    </row>
    <row r="865" spans="1:5" x14ac:dyDescent="0.25">
      <c r="A865" s="1" t="s">
        <v>1862</v>
      </c>
      <c r="B865" s="1" t="s">
        <v>1863</v>
      </c>
      <c r="C865" s="1">
        <v>52</v>
      </c>
      <c r="D865" s="18">
        <v>9.8818736714515826E-2</v>
      </c>
      <c r="E865" s="1">
        <v>1.24555606429404E-2</v>
      </c>
    </row>
    <row r="866" spans="1:5" x14ac:dyDescent="0.25">
      <c r="A866" s="1" t="s">
        <v>4824</v>
      </c>
      <c r="B866" s="1" t="s">
        <v>4825</v>
      </c>
      <c r="C866" s="1">
        <v>22</v>
      </c>
      <c r="D866" s="18">
        <v>-0.20149642248173003</v>
      </c>
      <c r="E866" s="1">
        <v>1.24555606429404E-2</v>
      </c>
    </row>
    <row r="867" spans="1:5" x14ac:dyDescent="0.25">
      <c r="A867" s="1" t="s">
        <v>1153</v>
      </c>
      <c r="B867" s="1" t="s">
        <v>1154</v>
      </c>
      <c r="C867" s="1">
        <v>247</v>
      </c>
      <c r="D867" s="18">
        <v>3.2590323162904354E-2</v>
      </c>
      <c r="E867" s="1">
        <v>1.25926982599248E-2</v>
      </c>
    </row>
    <row r="868" spans="1:5" x14ac:dyDescent="0.25">
      <c r="A868" s="1" t="s">
        <v>2727</v>
      </c>
      <c r="B868" s="1" t="s">
        <v>2728</v>
      </c>
      <c r="C868" s="1">
        <v>27</v>
      </c>
      <c r="D868" s="18">
        <v>-0.16178869470148738</v>
      </c>
      <c r="E868" s="1">
        <v>1.2594745306170999E-2</v>
      </c>
    </row>
    <row r="869" spans="1:5" x14ac:dyDescent="0.25">
      <c r="A869" s="1" t="s">
        <v>4826</v>
      </c>
      <c r="B869" s="1" t="s">
        <v>4827</v>
      </c>
      <c r="C869" s="1">
        <v>72</v>
      </c>
      <c r="D869" s="18">
        <v>7.5674797358506782E-2</v>
      </c>
      <c r="E869" s="1">
        <v>1.2594745306170999E-2</v>
      </c>
    </row>
    <row r="870" spans="1:5" x14ac:dyDescent="0.25">
      <c r="A870" s="1" t="s">
        <v>4828</v>
      </c>
      <c r="C870" s="1">
        <v>198</v>
      </c>
      <c r="D870" s="18">
        <v>3.0921227858987009E-2</v>
      </c>
      <c r="E870" s="1">
        <v>1.2628171527772E-2</v>
      </c>
    </row>
    <row r="871" spans="1:5" x14ac:dyDescent="0.25">
      <c r="A871" s="1" t="s">
        <v>4829</v>
      </c>
      <c r="B871" s="1" t="s">
        <v>4830</v>
      </c>
      <c r="C871" s="1">
        <v>95</v>
      </c>
      <c r="D871" s="18">
        <v>7.3470195819278647E-2</v>
      </c>
      <c r="E871" s="1">
        <v>1.27807335704109E-2</v>
      </c>
    </row>
    <row r="872" spans="1:5" x14ac:dyDescent="0.25">
      <c r="A872" s="1" t="s">
        <v>4831</v>
      </c>
      <c r="B872" s="1" t="s">
        <v>4832</v>
      </c>
      <c r="C872" s="1">
        <v>9</v>
      </c>
      <c r="D872" s="18">
        <v>0.588234814993012</v>
      </c>
      <c r="E872" s="1">
        <v>1.2788627321373799E-2</v>
      </c>
    </row>
    <row r="873" spans="1:5" x14ac:dyDescent="0.25">
      <c r="A873" s="1" t="s">
        <v>4833</v>
      </c>
      <c r="B873" s="1" t="s">
        <v>4834</v>
      </c>
      <c r="C873" s="1">
        <v>71</v>
      </c>
      <c r="D873" s="18">
        <v>8.0735373965462362E-2</v>
      </c>
      <c r="E873" s="1">
        <v>1.2840785356875099E-2</v>
      </c>
    </row>
    <row r="874" spans="1:5" x14ac:dyDescent="0.25">
      <c r="A874" s="1" t="s">
        <v>4835</v>
      </c>
      <c r="B874" s="1" t="s">
        <v>4836</v>
      </c>
      <c r="C874" s="1">
        <v>44</v>
      </c>
      <c r="D874" s="18">
        <v>-9.7036155594300511E-2</v>
      </c>
      <c r="E874" s="1">
        <v>1.2840785356875099E-2</v>
      </c>
    </row>
    <row r="875" spans="1:5" x14ac:dyDescent="0.25">
      <c r="A875" s="1" t="s">
        <v>515</v>
      </c>
      <c r="B875" s="1" t="s">
        <v>516</v>
      </c>
      <c r="C875" s="1">
        <v>117</v>
      </c>
      <c r="D875" s="18">
        <v>6.7636605827227941E-2</v>
      </c>
      <c r="E875" s="1">
        <v>1.2918030013978E-2</v>
      </c>
    </row>
    <row r="876" spans="1:5" x14ac:dyDescent="0.25">
      <c r="A876" s="1" t="s">
        <v>4837</v>
      </c>
      <c r="B876" s="1" t="s">
        <v>4641</v>
      </c>
      <c r="C876" s="1">
        <v>83</v>
      </c>
      <c r="D876" s="18">
        <v>-0.17021939943610875</v>
      </c>
      <c r="E876" s="1">
        <v>1.29388550957874E-2</v>
      </c>
    </row>
    <row r="877" spans="1:5" x14ac:dyDescent="0.25">
      <c r="A877" s="1" t="s">
        <v>4838</v>
      </c>
      <c r="B877" s="1" t="s">
        <v>4839</v>
      </c>
      <c r="C877" s="1">
        <v>30</v>
      </c>
      <c r="D877" s="18">
        <v>0.24123810986486688</v>
      </c>
      <c r="E877" s="1">
        <v>1.29509718464248E-2</v>
      </c>
    </row>
    <row r="878" spans="1:5" x14ac:dyDescent="0.25">
      <c r="A878" s="1" t="s">
        <v>2573</v>
      </c>
      <c r="B878" s="1" t="s">
        <v>2574</v>
      </c>
      <c r="C878" s="1">
        <v>75</v>
      </c>
      <c r="D878" s="18">
        <v>8.1234813383408877E-2</v>
      </c>
      <c r="E878" s="1">
        <v>1.29509718464248E-2</v>
      </c>
    </row>
    <row r="879" spans="1:5" x14ac:dyDescent="0.25">
      <c r="A879" s="1" t="s">
        <v>4840</v>
      </c>
      <c r="B879" s="1" t="s">
        <v>2835</v>
      </c>
      <c r="C879" s="1">
        <v>46</v>
      </c>
      <c r="D879" s="18">
        <v>-9.2493296486971077E-2</v>
      </c>
      <c r="E879" s="1">
        <v>1.2964398128721501E-2</v>
      </c>
    </row>
    <row r="880" spans="1:5" x14ac:dyDescent="0.25">
      <c r="A880" s="1" t="s">
        <v>4841</v>
      </c>
      <c r="B880" s="1" t="s">
        <v>4842</v>
      </c>
      <c r="C880" s="1">
        <v>39</v>
      </c>
      <c r="D880" s="18">
        <v>0.25634206453632147</v>
      </c>
      <c r="E880" s="1">
        <v>1.2968836180417101E-2</v>
      </c>
    </row>
    <row r="881" spans="1:5" x14ac:dyDescent="0.25">
      <c r="A881" s="1" t="s">
        <v>4843</v>
      </c>
      <c r="B881" s="1" t="s">
        <v>4844</v>
      </c>
      <c r="C881" s="1">
        <v>110</v>
      </c>
      <c r="D881" s="18">
        <v>4.2437269115341847E-2</v>
      </c>
      <c r="E881" s="1">
        <v>1.2982631047976E-2</v>
      </c>
    </row>
    <row r="882" spans="1:5" x14ac:dyDescent="0.25">
      <c r="A882" s="1" t="s">
        <v>4845</v>
      </c>
      <c r="C882" s="1">
        <v>7</v>
      </c>
      <c r="D882" s="18">
        <v>-0.45762824227096122</v>
      </c>
      <c r="E882" s="1">
        <v>1.2997021186079699E-2</v>
      </c>
    </row>
    <row r="883" spans="1:5" x14ac:dyDescent="0.25">
      <c r="A883" s="1" t="s">
        <v>4846</v>
      </c>
      <c r="B883" s="1" t="s">
        <v>4847</v>
      </c>
      <c r="C883" s="1">
        <v>28</v>
      </c>
      <c r="D883" s="18">
        <v>-0.16939566370929465</v>
      </c>
      <c r="E883" s="1">
        <v>1.3061012857580901E-2</v>
      </c>
    </row>
    <row r="884" spans="1:5" x14ac:dyDescent="0.25">
      <c r="A884" s="1" t="s">
        <v>3542</v>
      </c>
      <c r="B884" s="1" t="s">
        <v>3543</v>
      </c>
      <c r="C884" s="1">
        <v>18</v>
      </c>
      <c r="D884" s="18">
        <v>1.3834057770503196</v>
      </c>
      <c r="E884" s="1">
        <v>1.3061012857580901E-2</v>
      </c>
    </row>
    <row r="885" spans="1:5" x14ac:dyDescent="0.25">
      <c r="A885" s="1" t="s">
        <v>4848</v>
      </c>
      <c r="C885" s="1">
        <v>37</v>
      </c>
      <c r="D885" s="18">
        <v>0.10058067441161932</v>
      </c>
      <c r="E885" s="1">
        <v>1.3061129718295501E-2</v>
      </c>
    </row>
    <row r="886" spans="1:5" x14ac:dyDescent="0.25">
      <c r="A886" s="1" t="s">
        <v>780</v>
      </c>
      <c r="B886" s="1" t="s">
        <v>781</v>
      </c>
      <c r="C886" s="1">
        <v>36</v>
      </c>
      <c r="D886" s="18">
        <v>7.3024104709545928E-2</v>
      </c>
      <c r="E886" s="1">
        <v>1.3073059905412699E-2</v>
      </c>
    </row>
    <row r="887" spans="1:5" x14ac:dyDescent="0.25">
      <c r="A887" s="1" t="s">
        <v>4849</v>
      </c>
      <c r="B887" s="1" t="s">
        <v>4850</v>
      </c>
      <c r="C887" s="1">
        <v>217</v>
      </c>
      <c r="D887" s="18">
        <v>-1.3429325456749767E-2</v>
      </c>
      <c r="E887" s="1">
        <v>1.30738006035427E-2</v>
      </c>
    </row>
    <row r="888" spans="1:5" x14ac:dyDescent="0.25">
      <c r="A888" s="1" t="s">
        <v>1821</v>
      </c>
      <c r="C888" s="1">
        <v>13</v>
      </c>
      <c r="D888" s="18">
        <v>0.48813516933463708</v>
      </c>
      <c r="E888" s="1">
        <v>1.3175241550529701E-2</v>
      </c>
    </row>
    <row r="889" spans="1:5" x14ac:dyDescent="0.25">
      <c r="A889" s="1" t="s">
        <v>1246</v>
      </c>
      <c r="B889" s="1" t="s">
        <v>1247</v>
      </c>
      <c r="C889" s="1">
        <v>312</v>
      </c>
      <c r="D889" s="18">
        <v>2.3606016159920345E-2</v>
      </c>
      <c r="E889" s="1">
        <v>1.31998994710214E-2</v>
      </c>
    </row>
    <row r="890" spans="1:5" x14ac:dyDescent="0.25">
      <c r="A890" s="1" t="s">
        <v>1201</v>
      </c>
      <c r="B890" s="1" t="s">
        <v>1202</v>
      </c>
      <c r="C890" s="1">
        <v>164</v>
      </c>
      <c r="D890" s="18">
        <v>4.0320517383080789E-2</v>
      </c>
      <c r="E890" s="1">
        <v>1.31998994710214E-2</v>
      </c>
    </row>
    <row r="891" spans="1:5" x14ac:dyDescent="0.25">
      <c r="A891" s="1" t="s">
        <v>4851</v>
      </c>
      <c r="B891" s="1" t="s">
        <v>4852</v>
      </c>
      <c r="C891" s="1">
        <v>79</v>
      </c>
      <c r="D891" s="18">
        <v>-4.8170959359309096E-2</v>
      </c>
      <c r="E891" s="1">
        <v>1.3230099241529999E-2</v>
      </c>
    </row>
    <row r="892" spans="1:5" x14ac:dyDescent="0.25">
      <c r="A892" s="1" t="s">
        <v>764</v>
      </c>
      <c r="B892" s="1" t="s">
        <v>765</v>
      </c>
      <c r="C892" s="1">
        <v>47</v>
      </c>
      <c r="D892" s="18">
        <v>6.9655846555959647E-2</v>
      </c>
      <c r="E892" s="1">
        <v>1.32309891643431E-2</v>
      </c>
    </row>
    <row r="893" spans="1:5" x14ac:dyDescent="0.25">
      <c r="A893" s="1" t="s">
        <v>4853</v>
      </c>
      <c r="B893" s="1" t="s">
        <v>4854</v>
      </c>
      <c r="C893" s="1">
        <v>9</v>
      </c>
      <c r="D893" s="18">
        <v>-0.57830738024508987</v>
      </c>
      <c r="E893" s="1">
        <v>1.3242769423637699E-2</v>
      </c>
    </row>
    <row r="894" spans="1:5" x14ac:dyDescent="0.25">
      <c r="A894" s="1" t="s">
        <v>4855</v>
      </c>
      <c r="C894" s="1">
        <v>135</v>
      </c>
      <c r="D894" s="18">
        <v>-6.0257822422738069E-2</v>
      </c>
      <c r="E894" s="1">
        <v>1.32879071733739E-2</v>
      </c>
    </row>
    <row r="895" spans="1:5" x14ac:dyDescent="0.25">
      <c r="A895" s="1" t="s">
        <v>1327</v>
      </c>
      <c r="B895" s="1" t="s">
        <v>1328</v>
      </c>
      <c r="C895" s="1">
        <v>76</v>
      </c>
      <c r="D895" s="18">
        <v>7.6946122165259687E-2</v>
      </c>
      <c r="E895" s="1">
        <v>1.32879071733739E-2</v>
      </c>
    </row>
    <row r="896" spans="1:5" x14ac:dyDescent="0.25">
      <c r="A896" s="1" t="s">
        <v>4856</v>
      </c>
      <c r="B896" s="1" t="s">
        <v>4857</v>
      </c>
      <c r="C896" s="1">
        <v>420</v>
      </c>
      <c r="D896" s="18">
        <v>3.0745464876128097E-2</v>
      </c>
      <c r="E896" s="1">
        <v>1.32879071733739E-2</v>
      </c>
    </row>
    <row r="897" spans="1:5" x14ac:dyDescent="0.25">
      <c r="A897" s="1" t="s">
        <v>4858</v>
      </c>
      <c r="B897" s="1" t="s">
        <v>4859</v>
      </c>
      <c r="C897" s="1">
        <v>198</v>
      </c>
      <c r="D897" s="18">
        <v>3.2620764194682364E-2</v>
      </c>
      <c r="E897" s="1">
        <v>1.3377660304359201E-2</v>
      </c>
    </row>
    <row r="898" spans="1:5" x14ac:dyDescent="0.25">
      <c r="A898" s="1" t="s">
        <v>3827</v>
      </c>
      <c r="B898" s="1" t="s">
        <v>3828</v>
      </c>
      <c r="C898" s="1">
        <v>337</v>
      </c>
      <c r="D898" s="18">
        <v>5.4960892279481643E-2</v>
      </c>
      <c r="E898" s="1">
        <v>1.3379154150315599E-2</v>
      </c>
    </row>
    <row r="899" spans="1:5" x14ac:dyDescent="0.25">
      <c r="A899" s="1" t="s">
        <v>4860</v>
      </c>
      <c r="B899" s="1" t="s">
        <v>4861</v>
      </c>
      <c r="C899" s="1">
        <v>98</v>
      </c>
      <c r="D899" s="18">
        <v>3.3476424694109379E-2</v>
      </c>
      <c r="E899" s="1">
        <v>1.3416265970735201E-2</v>
      </c>
    </row>
    <row r="900" spans="1:5" x14ac:dyDescent="0.25">
      <c r="A900" s="1" t="s">
        <v>4862</v>
      </c>
      <c r="B900" s="1" t="s">
        <v>4863</v>
      </c>
      <c r="C900" s="1">
        <v>61</v>
      </c>
      <c r="D900" s="18">
        <v>7.0968001046078699E-2</v>
      </c>
      <c r="E900" s="1">
        <v>1.3416265970735201E-2</v>
      </c>
    </row>
    <row r="901" spans="1:5" x14ac:dyDescent="0.25">
      <c r="A901" s="1" t="s">
        <v>1407</v>
      </c>
      <c r="B901" s="1" t="s">
        <v>1408</v>
      </c>
      <c r="C901" s="1">
        <v>40</v>
      </c>
      <c r="D901" s="18">
        <v>7.5654765906306265E-2</v>
      </c>
      <c r="E901" s="1">
        <v>1.3416265970735201E-2</v>
      </c>
    </row>
    <row r="902" spans="1:5" x14ac:dyDescent="0.25">
      <c r="A902" s="1" t="s">
        <v>4864</v>
      </c>
      <c r="B902" s="1" t="s">
        <v>4865</v>
      </c>
      <c r="C902" s="1">
        <v>207</v>
      </c>
      <c r="D902" s="18">
        <v>8.5910529790423615E-2</v>
      </c>
      <c r="E902" s="1">
        <v>1.3487987559156501E-2</v>
      </c>
    </row>
    <row r="903" spans="1:5" x14ac:dyDescent="0.25">
      <c r="A903" s="1" t="s">
        <v>4866</v>
      </c>
      <c r="B903" s="1" t="s">
        <v>4172</v>
      </c>
      <c r="C903" s="1">
        <v>40</v>
      </c>
      <c r="D903" s="18">
        <v>0.34737702220657285</v>
      </c>
      <c r="E903" s="1">
        <v>1.3604049252415901E-2</v>
      </c>
    </row>
    <row r="904" spans="1:5" x14ac:dyDescent="0.25">
      <c r="A904" s="1" t="s">
        <v>181</v>
      </c>
      <c r="B904" s="1" t="s">
        <v>182</v>
      </c>
      <c r="C904" s="1">
        <v>36</v>
      </c>
      <c r="D904" s="18">
        <v>0.13062865515933733</v>
      </c>
      <c r="E904" s="1">
        <v>1.3621515135891601E-2</v>
      </c>
    </row>
    <row r="905" spans="1:5" x14ac:dyDescent="0.25">
      <c r="A905" s="1" t="s">
        <v>4867</v>
      </c>
      <c r="B905" s="1" t="s">
        <v>4868</v>
      </c>
      <c r="C905" s="1">
        <v>179</v>
      </c>
      <c r="D905" s="18">
        <v>-7.6315845752319089E-2</v>
      </c>
      <c r="E905" s="1">
        <v>1.3622081555268801E-2</v>
      </c>
    </row>
    <row r="906" spans="1:5" x14ac:dyDescent="0.25">
      <c r="A906" s="1" t="s">
        <v>4869</v>
      </c>
      <c r="B906" s="1" t="s">
        <v>4870</v>
      </c>
      <c r="C906" s="1">
        <v>64</v>
      </c>
      <c r="D906" s="18">
        <v>-5.5892490030925529E-2</v>
      </c>
      <c r="E906" s="1">
        <v>1.36294145472373E-2</v>
      </c>
    </row>
    <row r="907" spans="1:5" x14ac:dyDescent="0.25">
      <c r="A907" s="1" t="s">
        <v>341</v>
      </c>
      <c r="B907" s="1" t="s">
        <v>342</v>
      </c>
      <c r="C907" s="1">
        <v>159</v>
      </c>
      <c r="D907" s="18">
        <v>-9.4562916492922464E-2</v>
      </c>
      <c r="E907" s="1">
        <v>1.36294145472373E-2</v>
      </c>
    </row>
    <row r="908" spans="1:5" x14ac:dyDescent="0.25">
      <c r="A908" s="1" t="s">
        <v>4871</v>
      </c>
      <c r="B908" s="1" t="s">
        <v>4872</v>
      </c>
      <c r="C908" s="1">
        <v>93</v>
      </c>
      <c r="D908" s="18">
        <v>-6.4700252933578908E-2</v>
      </c>
      <c r="E908" s="1">
        <v>1.3680054604833399E-2</v>
      </c>
    </row>
    <row r="909" spans="1:5" x14ac:dyDescent="0.25">
      <c r="A909" s="1" t="s">
        <v>4873</v>
      </c>
      <c r="B909" s="1" t="s">
        <v>4874</v>
      </c>
      <c r="C909" s="1">
        <v>276</v>
      </c>
      <c r="D909" s="18">
        <v>3.136810386893546E-2</v>
      </c>
      <c r="E909" s="1">
        <v>1.37224971660426E-2</v>
      </c>
    </row>
    <row r="910" spans="1:5" x14ac:dyDescent="0.25">
      <c r="A910" s="1" t="s">
        <v>974</v>
      </c>
      <c r="B910" s="1" t="s">
        <v>975</v>
      </c>
      <c r="C910" s="1">
        <v>27</v>
      </c>
      <c r="D910" s="18">
        <v>6.9043146794456084E-2</v>
      </c>
      <c r="E910" s="1">
        <v>1.37224971660426E-2</v>
      </c>
    </row>
    <row r="911" spans="1:5" x14ac:dyDescent="0.25">
      <c r="A911" s="1" t="s">
        <v>3648</v>
      </c>
      <c r="B911" s="1" t="s">
        <v>3649</v>
      </c>
      <c r="C911" s="1">
        <v>55</v>
      </c>
      <c r="D911" s="18">
        <v>9.3347342310590498E-2</v>
      </c>
      <c r="E911" s="1">
        <v>1.3737669229333701E-2</v>
      </c>
    </row>
    <row r="912" spans="1:5" x14ac:dyDescent="0.25">
      <c r="A912" s="1" t="s">
        <v>4875</v>
      </c>
      <c r="B912" s="1" t="s">
        <v>4876</v>
      </c>
      <c r="C912" s="1">
        <v>236</v>
      </c>
      <c r="D912" s="18">
        <v>2.7772807753243211E-2</v>
      </c>
      <c r="E912" s="1">
        <v>1.3835346722706801E-2</v>
      </c>
    </row>
    <row r="913" spans="1:5" x14ac:dyDescent="0.25">
      <c r="A913" s="1" t="s">
        <v>2572</v>
      </c>
      <c r="C913" s="1">
        <v>153</v>
      </c>
      <c r="D913" s="18">
        <v>3.0531599653825462E-2</v>
      </c>
      <c r="E913" s="1">
        <v>1.3835346722706801E-2</v>
      </c>
    </row>
    <row r="914" spans="1:5" x14ac:dyDescent="0.25">
      <c r="A914" s="1" t="s">
        <v>2821</v>
      </c>
      <c r="B914" s="1" t="s">
        <v>2822</v>
      </c>
      <c r="C914" s="1">
        <v>118</v>
      </c>
      <c r="D914" s="18">
        <v>6.1768314454741111E-2</v>
      </c>
      <c r="E914" s="1">
        <v>1.3882033068336999E-2</v>
      </c>
    </row>
    <row r="915" spans="1:5" x14ac:dyDescent="0.25">
      <c r="A915" s="1" t="s">
        <v>4877</v>
      </c>
      <c r="B915" s="1" t="s">
        <v>4878</v>
      </c>
      <c r="C915" s="1">
        <v>5</v>
      </c>
      <c r="D915" s="18">
        <v>0.81918668241494963</v>
      </c>
      <c r="E915" s="1">
        <v>1.39012770592453E-2</v>
      </c>
    </row>
    <row r="916" spans="1:5" x14ac:dyDescent="0.25">
      <c r="A916" s="1" t="s">
        <v>345</v>
      </c>
      <c r="B916" s="1" t="s">
        <v>346</v>
      </c>
      <c r="C916" s="1">
        <v>405</v>
      </c>
      <c r="D916" s="18">
        <v>2.4289173795380817E-2</v>
      </c>
      <c r="E916" s="1">
        <v>1.39329528288049E-2</v>
      </c>
    </row>
    <row r="917" spans="1:5" x14ac:dyDescent="0.25">
      <c r="A917" s="1" t="s">
        <v>550</v>
      </c>
      <c r="C917" s="1">
        <v>43</v>
      </c>
      <c r="D917" s="18">
        <v>5.8952606931971102E-2</v>
      </c>
      <c r="E917" s="1">
        <v>1.39329528288049E-2</v>
      </c>
    </row>
    <row r="918" spans="1:5" x14ac:dyDescent="0.25">
      <c r="A918" s="1" t="s">
        <v>4879</v>
      </c>
      <c r="C918" s="1">
        <v>21</v>
      </c>
      <c r="D918" s="18">
        <v>-0.25360689966853645</v>
      </c>
      <c r="E918" s="1">
        <v>1.39434396637684E-2</v>
      </c>
    </row>
    <row r="919" spans="1:5" x14ac:dyDescent="0.25">
      <c r="A919" s="1" t="s">
        <v>4880</v>
      </c>
      <c r="B919" s="1" t="s">
        <v>4881</v>
      </c>
      <c r="C919" s="1">
        <v>305</v>
      </c>
      <c r="D919" s="18">
        <v>-2.9313198599849103E-2</v>
      </c>
      <c r="E919" s="1">
        <v>1.3960038274331401E-2</v>
      </c>
    </row>
    <row r="920" spans="1:5" x14ac:dyDescent="0.25">
      <c r="A920" s="1" t="s">
        <v>4882</v>
      </c>
      <c r="B920" s="1" t="s">
        <v>4883</v>
      </c>
      <c r="C920" s="1">
        <v>208</v>
      </c>
      <c r="D920" s="18">
        <v>2.3293028357356277E-2</v>
      </c>
      <c r="E920" s="1">
        <v>1.4035416760643901E-2</v>
      </c>
    </row>
    <row r="921" spans="1:5" x14ac:dyDescent="0.25">
      <c r="A921" s="1" t="s">
        <v>1148</v>
      </c>
      <c r="C921" s="1">
        <v>16</v>
      </c>
      <c r="D921" s="18">
        <v>0.17485402228308405</v>
      </c>
      <c r="E921" s="1">
        <v>1.4047761666857001E-2</v>
      </c>
    </row>
    <row r="922" spans="1:5" x14ac:dyDescent="0.25">
      <c r="A922" s="1" t="s">
        <v>2435</v>
      </c>
      <c r="B922" s="1" t="s">
        <v>2436</v>
      </c>
      <c r="C922" s="1">
        <v>89</v>
      </c>
      <c r="D922" s="18">
        <v>5.7553723240551184E-2</v>
      </c>
      <c r="E922" s="1">
        <v>1.4052661789100401E-2</v>
      </c>
    </row>
    <row r="923" spans="1:5" x14ac:dyDescent="0.25">
      <c r="A923" s="1" t="s">
        <v>4884</v>
      </c>
      <c r="C923" s="1">
        <v>100</v>
      </c>
      <c r="D923" s="18">
        <v>6.930690505110787E-2</v>
      </c>
      <c r="E923" s="1">
        <v>1.4057341218276899E-2</v>
      </c>
    </row>
    <row r="924" spans="1:5" x14ac:dyDescent="0.25">
      <c r="A924" s="1" t="s">
        <v>4885</v>
      </c>
      <c r="B924" s="1" t="s">
        <v>4886</v>
      </c>
      <c r="C924" s="1">
        <v>130</v>
      </c>
      <c r="D924" s="18">
        <v>-0.30390435313087033</v>
      </c>
      <c r="E924" s="1">
        <v>1.4057341218276899E-2</v>
      </c>
    </row>
    <row r="925" spans="1:5" x14ac:dyDescent="0.25">
      <c r="A925" s="1" t="s">
        <v>4887</v>
      </c>
      <c r="B925" s="1" t="s">
        <v>188</v>
      </c>
      <c r="C925" s="1">
        <v>20</v>
      </c>
      <c r="D925" s="18">
        <v>0.24934310050465577</v>
      </c>
      <c r="E925" s="1">
        <v>1.4057341218276899E-2</v>
      </c>
    </row>
    <row r="926" spans="1:5" x14ac:dyDescent="0.25">
      <c r="A926" s="1" t="s">
        <v>4888</v>
      </c>
      <c r="B926" s="1" t="s">
        <v>4889</v>
      </c>
      <c r="C926" s="1">
        <v>6</v>
      </c>
      <c r="D926" s="18">
        <v>0.45523379209118103</v>
      </c>
      <c r="E926" s="1">
        <v>1.4061012358059399E-2</v>
      </c>
    </row>
    <row r="927" spans="1:5" x14ac:dyDescent="0.25">
      <c r="A927" s="1" t="s">
        <v>546</v>
      </c>
      <c r="B927" s="1" t="s">
        <v>547</v>
      </c>
      <c r="C927" s="1">
        <v>28</v>
      </c>
      <c r="D927" s="18">
        <v>0.23001807730719365</v>
      </c>
      <c r="E927" s="1">
        <v>1.4061012358059399E-2</v>
      </c>
    </row>
    <row r="928" spans="1:5" x14ac:dyDescent="0.25">
      <c r="A928" s="1" t="s">
        <v>4890</v>
      </c>
      <c r="B928" s="1" t="s">
        <v>4891</v>
      </c>
      <c r="C928" s="1">
        <v>80</v>
      </c>
      <c r="D928" s="18">
        <v>4.9347464912610668E-2</v>
      </c>
      <c r="E928" s="1">
        <v>1.40785412146163E-2</v>
      </c>
    </row>
    <row r="929" spans="1:5" x14ac:dyDescent="0.25">
      <c r="A929" s="1" t="s">
        <v>4892</v>
      </c>
      <c r="B929" s="1" t="s">
        <v>4893</v>
      </c>
      <c r="C929" s="1">
        <v>24</v>
      </c>
      <c r="D929" s="18">
        <v>-9.8710486273779957E-2</v>
      </c>
      <c r="E929" s="1">
        <v>1.40851498207286E-2</v>
      </c>
    </row>
    <row r="930" spans="1:5" x14ac:dyDescent="0.25">
      <c r="A930" s="1" t="s">
        <v>4894</v>
      </c>
      <c r="B930" s="1" t="s">
        <v>316</v>
      </c>
      <c r="C930" s="1">
        <v>8</v>
      </c>
      <c r="D930" s="18">
        <v>-0.71608686448871695</v>
      </c>
      <c r="E930" s="1">
        <v>1.4192407940695999E-2</v>
      </c>
    </row>
    <row r="931" spans="1:5" x14ac:dyDescent="0.25">
      <c r="A931" s="1" t="s">
        <v>4895</v>
      </c>
      <c r="B931" s="1" t="s">
        <v>4896</v>
      </c>
      <c r="C931" s="1">
        <v>59</v>
      </c>
      <c r="D931" s="18">
        <v>5.9283726748343847E-2</v>
      </c>
      <c r="E931" s="1">
        <v>1.4239965843557899E-2</v>
      </c>
    </row>
    <row r="932" spans="1:5" x14ac:dyDescent="0.25">
      <c r="A932" s="1" t="s">
        <v>4897</v>
      </c>
      <c r="B932" s="1" t="s">
        <v>4898</v>
      </c>
      <c r="C932" s="1">
        <v>218</v>
      </c>
      <c r="D932" s="18">
        <v>-3.1430330719216977E-2</v>
      </c>
      <c r="E932" s="1">
        <v>1.44901195515821E-2</v>
      </c>
    </row>
    <row r="933" spans="1:5" x14ac:dyDescent="0.25">
      <c r="A933" s="1" t="s">
        <v>4899</v>
      </c>
      <c r="B933" s="1" t="s">
        <v>4900</v>
      </c>
      <c r="C933" s="1">
        <v>7</v>
      </c>
      <c r="D933" s="18">
        <v>-0.71036002750006189</v>
      </c>
      <c r="E933" s="1">
        <v>1.45031370026803E-2</v>
      </c>
    </row>
    <row r="934" spans="1:5" x14ac:dyDescent="0.25">
      <c r="A934" s="1" t="s">
        <v>3135</v>
      </c>
      <c r="B934" s="1" t="s">
        <v>3136</v>
      </c>
      <c r="C934" s="1">
        <v>58</v>
      </c>
      <c r="D934" s="18">
        <v>-7.7023414307996793E-2</v>
      </c>
      <c r="E934" s="1">
        <v>1.45031370026803E-2</v>
      </c>
    </row>
    <row r="935" spans="1:5" x14ac:dyDescent="0.25">
      <c r="A935" s="1" t="s">
        <v>4901</v>
      </c>
      <c r="B935" s="1" t="s">
        <v>4902</v>
      </c>
      <c r="C935" s="1">
        <v>59</v>
      </c>
      <c r="D935" s="18">
        <v>6.7861980210954992E-2</v>
      </c>
      <c r="E935" s="1">
        <v>1.45031370026803E-2</v>
      </c>
    </row>
    <row r="936" spans="1:5" x14ac:dyDescent="0.25">
      <c r="A936" s="1" t="s">
        <v>4903</v>
      </c>
      <c r="B936" s="1" t="s">
        <v>4904</v>
      </c>
      <c r="C936" s="1">
        <v>36</v>
      </c>
      <c r="D936" s="18">
        <v>-7.1276990051454159E-2</v>
      </c>
      <c r="E936" s="1">
        <v>1.4531299206462501E-2</v>
      </c>
    </row>
    <row r="937" spans="1:5" x14ac:dyDescent="0.25">
      <c r="A937" s="1" t="s">
        <v>886</v>
      </c>
      <c r="B937" s="1" t="s">
        <v>887</v>
      </c>
      <c r="C937" s="1">
        <v>43</v>
      </c>
      <c r="D937" s="18">
        <v>-6.2818111931858003E-2</v>
      </c>
      <c r="E937" s="1">
        <v>1.45667181914719E-2</v>
      </c>
    </row>
    <row r="938" spans="1:5" x14ac:dyDescent="0.25">
      <c r="A938" s="1" t="s">
        <v>4905</v>
      </c>
      <c r="B938" s="1" t="s">
        <v>4906</v>
      </c>
      <c r="C938" s="1">
        <v>75</v>
      </c>
      <c r="D938" s="18">
        <v>-3.9420450532971468E-2</v>
      </c>
      <c r="E938" s="1">
        <v>1.4572506455973499E-2</v>
      </c>
    </row>
    <row r="939" spans="1:5" x14ac:dyDescent="0.25">
      <c r="A939" s="1" t="s">
        <v>1277</v>
      </c>
      <c r="B939" s="1" t="s">
        <v>1278</v>
      </c>
      <c r="C939" s="1">
        <v>436</v>
      </c>
      <c r="D939" s="18">
        <v>-1.5388882413060894E-2</v>
      </c>
      <c r="E939" s="1">
        <v>1.4613764793180901E-2</v>
      </c>
    </row>
    <row r="940" spans="1:5" x14ac:dyDescent="0.25">
      <c r="A940" s="1" t="s">
        <v>4907</v>
      </c>
      <c r="B940" s="1" t="s">
        <v>4908</v>
      </c>
      <c r="C940" s="1">
        <v>16</v>
      </c>
      <c r="D940" s="18">
        <v>0.3428988244875622</v>
      </c>
      <c r="E940" s="1">
        <v>1.46839686963646E-2</v>
      </c>
    </row>
    <row r="941" spans="1:5" x14ac:dyDescent="0.25">
      <c r="A941" s="1" t="s">
        <v>4909</v>
      </c>
      <c r="C941" s="1">
        <v>6</v>
      </c>
      <c r="D941" s="18">
        <v>-0.72436090585783008</v>
      </c>
      <c r="E941" s="1">
        <v>1.4729526616491399E-2</v>
      </c>
    </row>
    <row r="942" spans="1:5" x14ac:dyDescent="0.25">
      <c r="A942" s="1" t="s">
        <v>1892</v>
      </c>
      <c r="B942" s="1" t="s">
        <v>1893</v>
      </c>
      <c r="C942" s="1">
        <v>279</v>
      </c>
      <c r="D942" s="18">
        <v>1.2760484490606655E-2</v>
      </c>
      <c r="E942" s="1">
        <v>1.48227326602595E-2</v>
      </c>
    </row>
    <row r="943" spans="1:5" x14ac:dyDescent="0.25">
      <c r="A943" s="1" t="s">
        <v>4910</v>
      </c>
      <c r="C943" s="1">
        <v>6</v>
      </c>
      <c r="D943" s="18">
        <v>0.32911372695435276</v>
      </c>
      <c r="E943" s="1">
        <v>1.48435094321321E-2</v>
      </c>
    </row>
    <row r="944" spans="1:5" x14ac:dyDescent="0.25">
      <c r="A944" s="1" t="s">
        <v>4911</v>
      </c>
      <c r="C944" s="1">
        <v>11</v>
      </c>
      <c r="D944" s="18">
        <v>0.2567141093727755</v>
      </c>
      <c r="E944" s="1">
        <v>1.4912962214045601E-2</v>
      </c>
    </row>
    <row r="945" spans="1:5" x14ac:dyDescent="0.25">
      <c r="A945" s="1" t="s">
        <v>295</v>
      </c>
      <c r="B945" s="1" t="s">
        <v>296</v>
      </c>
      <c r="C945" s="1">
        <v>67</v>
      </c>
      <c r="D945" s="18">
        <v>-6.4516567109708017E-2</v>
      </c>
      <c r="E945" s="1">
        <v>1.4935138634155401E-2</v>
      </c>
    </row>
    <row r="946" spans="1:5" x14ac:dyDescent="0.25">
      <c r="A946" s="1" t="s">
        <v>1465</v>
      </c>
      <c r="B946" s="1" t="s">
        <v>1466</v>
      </c>
      <c r="C946" s="1">
        <v>37</v>
      </c>
      <c r="D946" s="18">
        <v>0.25845399772920613</v>
      </c>
      <c r="E946" s="1">
        <v>1.4943517146921499E-2</v>
      </c>
    </row>
    <row r="947" spans="1:5" x14ac:dyDescent="0.25">
      <c r="A947" s="1" t="s">
        <v>4912</v>
      </c>
      <c r="C947" s="1">
        <v>11</v>
      </c>
      <c r="D947" s="18">
        <v>-0.12463458204545129</v>
      </c>
      <c r="E947" s="1">
        <v>1.4958678616845199E-2</v>
      </c>
    </row>
    <row r="948" spans="1:5" x14ac:dyDescent="0.25">
      <c r="A948" s="1" t="s">
        <v>723</v>
      </c>
      <c r="B948" s="1" t="s">
        <v>242</v>
      </c>
      <c r="C948" s="1">
        <v>62</v>
      </c>
      <c r="D948" s="18">
        <v>-3.1116325110369786E-2</v>
      </c>
      <c r="E948" s="1">
        <v>1.5086498785061299E-2</v>
      </c>
    </row>
    <row r="949" spans="1:5" x14ac:dyDescent="0.25">
      <c r="A949" s="1" t="s">
        <v>4913</v>
      </c>
      <c r="B949" s="1" t="s">
        <v>4914</v>
      </c>
      <c r="C949" s="1">
        <v>6</v>
      </c>
      <c r="D949" s="18">
        <v>-0.61345962577961</v>
      </c>
      <c r="E949" s="1">
        <v>1.52176493985471E-2</v>
      </c>
    </row>
    <row r="950" spans="1:5" x14ac:dyDescent="0.25">
      <c r="A950" s="1" t="s">
        <v>2043</v>
      </c>
      <c r="B950" s="1" t="s">
        <v>2044</v>
      </c>
      <c r="C950" s="1">
        <v>52</v>
      </c>
      <c r="D950" s="18">
        <v>0.17521218309489434</v>
      </c>
      <c r="E950" s="1">
        <v>1.5225716295637E-2</v>
      </c>
    </row>
    <row r="951" spans="1:5" x14ac:dyDescent="0.25">
      <c r="A951" s="1" t="s">
        <v>4915</v>
      </c>
      <c r="B951" s="1" t="s">
        <v>4916</v>
      </c>
      <c r="C951" s="1">
        <v>44</v>
      </c>
      <c r="D951" s="18">
        <v>8.1246850572921123E-2</v>
      </c>
      <c r="E951" s="1">
        <v>1.5246496745137301E-2</v>
      </c>
    </row>
    <row r="952" spans="1:5" x14ac:dyDescent="0.25">
      <c r="A952" s="1" t="s">
        <v>4917</v>
      </c>
      <c r="B952" s="1" t="s">
        <v>4918</v>
      </c>
      <c r="C952" s="1">
        <v>85</v>
      </c>
      <c r="D952" s="18">
        <v>7.4316081907672957E-2</v>
      </c>
      <c r="E952" s="1">
        <v>1.5246496745137301E-2</v>
      </c>
    </row>
    <row r="953" spans="1:5" x14ac:dyDescent="0.25">
      <c r="A953" s="1" t="s">
        <v>4919</v>
      </c>
      <c r="B953" s="1" t="s">
        <v>4920</v>
      </c>
      <c r="C953" s="1">
        <v>93</v>
      </c>
      <c r="D953" s="18">
        <v>3.6462309119211396E-2</v>
      </c>
      <c r="E953" s="1">
        <v>1.5246496745137301E-2</v>
      </c>
    </row>
    <row r="954" spans="1:5" x14ac:dyDescent="0.25">
      <c r="A954" s="1" t="s">
        <v>3613</v>
      </c>
      <c r="B954" s="1" t="s">
        <v>3614</v>
      </c>
      <c r="C954" s="1">
        <v>384</v>
      </c>
      <c r="D954" s="18">
        <v>2.3160720760959423E-2</v>
      </c>
      <c r="E954" s="1">
        <v>1.53268222664922E-2</v>
      </c>
    </row>
    <row r="955" spans="1:5" x14ac:dyDescent="0.25">
      <c r="A955" s="1" t="s">
        <v>4921</v>
      </c>
      <c r="B955" s="1" t="s">
        <v>4922</v>
      </c>
      <c r="C955" s="1">
        <v>119</v>
      </c>
      <c r="D955" s="18">
        <v>-9.2675686173316132E-2</v>
      </c>
      <c r="E955" s="1">
        <v>1.53268222664922E-2</v>
      </c>
    </row>
    <row r="956" spans="1:5" x14ac:dyDescent="0.25">
      <c r="A956" s="1" t="s">
        <v>4923</v>
      </c>
      <c r="B956" s="1" t="s">
        <v>4924</v>
      </c>
      <c r="C956" s="1">
        <v>40</v>
      </c>
      <c r="D956" s="18">
        <v>5.5861453526858909E-2</v>
      </c>
      <c r="E956" s="1">
        <v>1.53268222664922E-2</v>
      </c>
    </row>
    <row r="957" spans="1:5" x14ac:dyDescent="0.25">
      <c r="A957" s="1" t="s">
        <v>3214</v>
      </c>
      <c r="B957" s="1" t="s">
        <v>3215</v>
      </c>
      <c r="C957" s="1">
        <v>132</v>
      </c>
      <c r="D957" s="18">
        <v>2.8282310329140737E-2</v>
      </c>
      <c r="E957" s="1">
        <v>1.53268222664922E-2</v>
      </c>
    </row>
    <row r="958" spans="1:5" x14ac:dyDescent="0.25">
      <c r="A958" s="1" t="s">
        <v>4925</v>
      </c>
      <c r="B958" s="1" t="s">
        <v>4926</v>
      </c>
      <c r="C958" s="1">
        <v>19</v>
      </c>
      <c r="D958" s="18">
        <v>-0.14088490154910951</v>
      </c>
      <c r="E958" s="1">
        <v>1.5338428053999299E-2</v>
      </c>
    </row>
    <row r="959" spans="1:5" x14ac:dyDescent="0.25">
      <c r="A959" s="1" t="s">
        <v>1625</v>
      </c>
      <c r="B959" s="1" t="s">
        <v>1626</v>
      </c>
      <c r="C959" s="1">
        <v>77</v>
      </c>
      <c r="D959" s="18">
        <v>-4.3520199202600147E-2</v>
      </c>
      <c r="E959" s="1">
        <v>1.5338428053999299E-2</v>
      </c>
    </row>
    <row r="960" spans="1:5" x14ac:dyDescent="0.25">
      <c r="A960" s="1" t="s">
        <v>4927</v>
      </c>
      <c r="B960" s="1" t="s">
        <v>483</v>
      </c>
      <c r="C960" s="1">
        <v>5</v>
      </c>
      <c r="D960" s="18">
        <v>0.79033926603170401</v>
      </c>
      <c r="E960" s="1">
        <v>1.5374957985746699E-2</v>
      </c>
    </row>
    <row r="961" spans="1:5" x14ac:dyDescent="0.25">
      <c r="A961" s="1" t="s">
        <v>4928</v>
      </c>
      <c r="B961" s="1" t="s">
        <v>1260</v>
      </c>
      <c r="C961" s="1">
        <v>11</v>
      </c>
      <c r="D961" s="18">
        <v>-0.29323932641250783</v>
      </c>
      <c r="E961" s="1">
        <v>1.5375746880221501E-2</v>
      </c>
    </row>
    <row r="962" spans="1:5" x14ac:dyDescent="0.25">
      <c r="A962" s="1" t="s">
        <v>2302</v>
      </c>
      <c r="B962" s="1" t="s">
        <v>2303</v>
      </c>
      <c r="C962" s="1">
        <v>68</v>
      </c>
      <c r="D962" s="18">
        <v>6.1348199882562293E-2</v>
      </c>
      <c r="E962" s="1">
        <v>1.5522911965563199E-2</v>
      </c>
    </row>
    <row r="963" spans="1:5" x14ac:dyDescent="0.25">
      <c r="A963" s="1" t="s">
        <v>1735</v>
      </c>
      <c r="B963" s="1" t="s">
        <v>1736</v>
      </c>
      <c r="C963" s="1">
        <v>231</v>
      </c>
      <c r="D963" s="18">
        <v>3.0461422675737541E-2</v>
      </c>
      <c r="E963" s="1">
        <v>1.5548404570157E-2</v>
      </c>
    </row>
    <row r="964" spans="1:5" x14ac:dyDescent="0.25">
      <c r="A964" s="1" t="s">
        <v>4929</v>
      </c>
      <c r="B964" s="1" t="s">
        <v>4930</v>
      </c>
      <c r="C964" s="1">
        <v>88</v>
      </c>
      <c r="D964" s="18">
        <v>-5.118689096827201E-2</v>
      </c>
      <c r="E964" s="1">
        <v>1.5548404570157E-2</v>
      </c>
    </row>
    <row r="965" spans="1:5" x14ac:dyDescent="0.25">
      <c r="A965" s="1" t="s">
        <v>4931</v>
      </c>
      <c r="B965" s="1" t="s">
        <v>86</v>
      </c>
      <c r="C965" s="1">
        <v>68</v>
      </c>
      <c r="D965" s="18">
        <v>-0.15326773154006429</v>
      </c>
      <c r="E965" s="1">
        <v>1.5548404570157E-2</v>
      </c>
    </row>
    <row r="966" spans="1:5" x14ac:dyDescent="0.25">
      <c r="A966" s="1" t="s">
        <v>1055</v>
      </c>
      <c r="B966" s="1" t="s">
        <v>1056</v>
      </c>
      <c r="C966" s="1">
        <v>15</v>
      </c>
      <c r="D966" s="18">
        <v>-0.28254910284484436</v>
      </c>
      <c r="E966" s="1">
        <v>1.55632059636358E-2</v>
      </c>
    </row>
    <row r="967" spans="1:5" x14ac:dyDescent="0.25">
      <c r="A967" s="1" t="s">
        <v>3121</v>
      </c>
      <c r="B967" s="1" t="s">
        <v>3122</v>
      </c>
      <c r="C967" s="1">
        <v>239</v>
      </c>
      <c r="D967" s="18">
        <v>3.3892492636375234E-2</v>
      </c>
      <c r="E967" s="1">
        <v>1.55819423364097E-2</v>
      </c>
    </row>
    <row r="968" spans="1:5" x14ac:dyDescent="0.25">
      <c r="A968" s="1" t="s">
        <v>4932</v>
      </c>
      <c r="B968" s="1" t="s">
        <v>4933</v>
      </c>
      <c r="C968" s="1">
        <v>13</v>
      </c>
      <c r="D968" s="18">
        <v>-0.19319422000567413</v>
      </c>
      <c r="E968" s="1">
        <v>1.5627925779322899E-2</v>
      </c>
    </row>
    <row r="969" spans="1:5" x14ac:dyDescent="0.25">
      <c r="A969" s="1" t="s">
        <v>1824</v>
      </c>
      <c r="B969" s="1" t="s">
        <v>1825</v>
      </c>
      <c r="C969" s="1">
        <v>329</v>
      </c>
      <c r="D969" s="18">
        <v>-2.1708293277439145E-2</v>
      </c>
      <c r="E969" s="1">
        <v>1.5627925779322899E-2</v>
      </c>
    </row>
    <row r="970" spans="1:5" x14ac:dyDescent="0.25">
      <c r="A970" s="1" t="s">
        <v>4934</v>
      </c>
      <c r="B970" s="1" t="s">
        <v>4935</v>
      </c>
      <c r="C970" s="1">
        <v>29</v>
      </c>
      <c r="D970" s="18">
        <v>-0.22471300180441064</v>
      </c>
      <c r="E970" s="1">
        <v>1.5627925779322899E-2</v>
      </c>
    </row>
    <row r="971" spans="1:5" x14ac:dyDescent="0.25">
      <c r="A971" s="1" t="s">
        <v>4936</v>
      </c>
      <c r="B971" s="1" t="s">
        <v>4937</v>
      </c>
      <c r="C971" s="1">
        <v>35</v>
      </c>
      <c r="D971" s="18">
        <v>-7.4980797098369162E-2</v>
      </c>
      <c r="E971" s="1">
        <v>1.5627925779322899E-2</v>
      </c>
    </row>
    <row r="972" spans="1:5" x14ac:dyDescent="0.25">
      <c r="A972" s="1" t="s">
        <v>4938</v>
      </c>
      <c r="C972" s="1">
        <v>25</v>
      </c>
      <c r="D972" s="18">
        <v>0.21674432667056978</v>
      </c>
      <c r="E972" s="1">
        <v>1.5649861710377001E-2</v>
      </c>
    </row>
    <row r="973" spans="1:5" x14ac:dyDescent="0.25">
      <c r="A973" s="1" t="s">
        <v>4939</v>
      </c>
      <c r="B973" s="1" t="s">
        <v>4940</v>
      </c>
      <c r="C973" s="1">
        <v>39</v>
      </c>
      <c r="D973" s="18">
        <v>0.15570577159296511</v>
      </c>
      <c r="E973" s="1">
        <v>1.5834793843634901E-2</v>
      </c>
    </row>
    <row r="974" spans="1:5" x14ac:dyDescent="0.25">
      <c r="A974" s="1" t="s">
        <v>1768</v>
      </c>
      <c r="B974" s="1" t="s">
        <v>1769</v>
      </c>
      <c r="C974" s="1">
        <v>105</v>
      </c>
      <c r="D974" s="18">
        <v>7.7911152512991952E-2</v>
      </c>
      <c r="E974" s="1">
        <v>1.5834793843634901E-2</v>
      </c>
    </row>
    <row r="975" spans="1:5" x14ac:dyDescent="0.25">
      <c r="A975" s="1" t="s">
        <v>4941</v>
      </c>
      <c r="B975" s="1" t="s">
        <v>253</v>
      </c>
      <c r="C975" s="1">
        <v>5</v>
      </c>
      <c r="D975" s="18">
        <v>-0.55782580268324022</v>
      </c>
      <c r="E975" s="1">
        <v>1.5854940684743801E-2</v>
      </c>
    </row>
    <row r="976" spans="1:5" x14ac:dyDescent="0.25">
      <c r="A976" s="1" t="s">
        <v>3076</v>
      </c>
      <c r="C976" s="1">
        <v>48</v>
      </c>
      <c r="D976" s="18">
        <v>-0.21485240714123827</v>
      </c>
      <c r="E976" s="1">
        <v>1.5954672682918499E-2</v>
      </c>
    </row>
    <row r="977" spans="1:5" x14ac:dyDescent="0.25">
      <c r="A977" s="1" t="s">
        <v>2958</v>
      </c>
      <c r="B977" s="1" t="s">
        <v>2959</v>
      </c>
      <c r="C977" s="1">
        <v>47</v>
      </c>
      <c r="D977" s="18">
        <v>9.1483009466929235E-2</v>
      </c>
      <c r="E977" s="1">
        <v>1.6058516248388E-2</v>
      </c>
    </row>
    <row r="978" spans="1:5" x14ac:dyDescent="0.25">
      <c r="A978" s="1" t="s">
        <v>4942</v>
      </c>
      <c r="B978" s="1" t="s">
        <v>4943</v>
      </c>
      <c r="C978" s="1">
        <v>39</v>
      </c>
      <c r="D978" s="18">
        <v>0.11353879171011119</v>
      </c>
      <c r="E978" s="1">
        <v>1.6231664009673599E-2</v>
      </c>
    </row>
    <row r="979" spans="1:5" x14ac:dyDescent="0.25">
      <c r="A979" s="1" t="s">
        <v>3650</v>
      </c>
      <c r="B979" s="1" t="s">
        <v>3651</v>
      </c>
      <c r="C979" s="1">
        <v>32</v>
      </c>
      <c r="D979" s="18">
        <v>0.1120160108225213</v>
      </c>
      <c r="E979" s="1">
        <v>1.6264403222168499E-2</v>
      </c>
    </row>
    <row r="980" spans="1:5" x14ac:dyDescent="0.25">
      <c r="A980" s="1" t="s">
        <v>4944</v>
      </c>
      <c r="B980" s="1" t="s">
        <v>211</v>
      </c>
      <c r="C980" s="1">
        <v>47</v>
      </c>
      <c r="D980" s="18">
        <v>0.16891638930771247</v>
      </c>
      <c r="E980" s="1">
        <v>1.6264403222168499E-2</v>
      </c>
    </row>
    <row r="981" spans="1:5" x14ac:dyDescent="0.25">
      <c r="A981" s="1" t="s">
        <v>4945</v>
      </c>
      <c r="B981" s="1" t="s">
        <v>4946</v>
      </c>
      <c r="C981" s="1">
        <v>356</v>
      </c>
      <c r="D981" s="18">
        <v>1.5595499399116669E-2</v>
      </c>
      <c r="E981" s="1">
        <v>1.6339003321385898E-2</v>
      </c>
    </row>
    <row r="982" spans="1:5" x14ac:dyDescent="0.25">
      <c r="A982" s="1" t="s">
        <v>99</v>
      </c>
      <c r="B982" s="1" t="s">
        <v>100</v>
      </c>
      <c r="C982" s="1">
        <v>47</v>
      </c>
      <c r="D982" s="18">
        <v>0.12407196345708726</v>
      </c>
      <c r="E982" s="1">
        <v>1.63490747242277E-2</v>
      </c>
    </row>
    <row r="983" spans="1:5" x14ac:dyDescent="0.25">
      <c r="A983" s="1" t="s">
        <v>4947</v>
      </c>
      <c r="B983" s="1" t="s">
        <v>4948</v>
      </c>
      <c r="C983" s="1">
        <v>183</v>
      </c>
      <c r="D983" s="18">
        <v>1.6426091161580225E-2</v>
      </c>
      <c r="E983" s="1">
        <v>1.63490747242277E-2</v>
      </c>
    </row>
    <row r="984" spans="1:5" x14ac:dyDescent="0.25">
      <c r="A984" s="1" t="s">
        <v>4949</v>
      </c>
      <c r="B984" s="1" t="s">
        <v>1965</v>
      </c>
      <c r="C984" s="1">
        <v>5</v>
      </c>
      <c r="D984" s="18">
        <v>0.48658850669207204</v>
      </c>
      <c r="E984" s="1">
        <v>1.63490747242277E-2</v>
      </c>
    </row>
    <row r="985" spans="1:5" x14ac:dyDescent="0.25">
      <c r="A985" s="1" t="s">
        <v>4950</v>
      </c>
      <c r="B985" s="1" t="s">
        <v>4951</v>
      </c>
      <c r="C985" s="1">
        <v>168</v>
      </c>
      <c r="D985" s="18">
        <v>2.8396931917024141E-2</v>
      </c>
      <c r="E985" s="1">
        <v>1.6448575417650199E-2</v>
      </c>
    </row>
    <row r="986" spans="1:5" x14ac:dyDescent="0.25">
      <c r="A986" s="1" t="s">
        <v>1668</v>
      </c>
      <c r="B986" s="1" t="s">
        <v>1669</v>
      </c>
      <c r="C986" s="1">
        <v>21</v>
      </c>
      <c r="D986" s="18">
        <v>0.14323030994783892</v>
      </c>
      <c r="E986" s="1">
        <v>1.64848803447676E-2</v>
      </c>
    </row>
    <row r="987" spans="1:5" x14ac:dyDescent="0.25">
      <c r="A987" s="1" t="s">
        <v>4952</v>
      </c>
      <c r="B987" s="1" t="s">
        <v>4953</v>
      </c>
      <c r="C987" s="1">
        <v>16</v>
      </c>
      <c r="D987" s="18">
        <v>0.26795353582654013</v>
      </c>
      <c r="E987" s="1">
        <v>1.64848803447676E-2</v>
      </c>
    </row>
    <row r="988" spans="1:5" x14ac:dyDescent="0.25">
      <c r="A988" s="1" t="s">
        <v>4954</v>
      </c>
      <c r="B988" s="1" t="s">
        <v>4955</v>
      </c>
      <c r="C988" s="1">
        <v>202</v>
      </c>
      <c r="D988" s="18">
        <v>5.9170103896639244E-2</v>
      </c>
      <c r="E988" s="1">
        <v>1.6608540330596899E-2</v>
      </c>
    </row>
    <row r="989" spans="1:5" x14ac:dyDescent="0.25">
      <c r="A989" s="1" t="s">
        <v>4956</v>
      </c>
      <c r="B989" s="1" t="s">
        <v>4957</v>
      </c>
      <c r="C989" s="1">
        <v>61</v>
      </c>
      <c r="D989" s="18">
        <v>7.8382073410278003E-2</v>
      </c>
      <c r="E989" s="1">
        <v>1.66180711074972E-2</v>
      </c>
    </row>
    <row r="990" spans="1:5" x14ac:dyDescent="0.25">
      <c r="A990" s="1" t="s">
        <v>4958</v>
      </c>
      <c r="B990" s="1" t="s">
        <v>4959</v>
      </c>
      <c r="C990" s="1">
        <v>66</v>
      </c>
      <c r="D990" s="18">
        <v>-5.6348627727529313E-2</v>
      </c>
      <c r="E990" s="1">
        <v>1.70183474859824E-2</v>
      </c>
    </row>
    <row r="991" spans="1:5" x14ac:dyDescent="0.25">
      <c r="A991" s="1" t="s">
        <v>4960</v>
      </c>
      <c r="B991" s="1" t="s">
        <v>4961</v>
      </c>
      <c r="C991" s="1">
        <v>90</v>
      </c>
      <c r="D991" s="18">
        <v>4.7478816838688452E-2</v>
      </c>
      <c r="E991" s="1">
        <v>1.7109979017982301E-2</v>
      </c>
    </row>
    <row r="992" spans="1:5" x14ac:dyDescent="0.25">
      <c r="A992" s="1" t="s">
        <v>4962</v>
      </c>
      <c r="B992" s="1" t="s">
        <v>4963</v>
      </c>
      <c r="C992" s="1">
        <v>64</v>
      </c>
      <c r="D992" s="18">
        <v>-9.547056550222871E-2</v>
      </c>
      <c r="E992" s="1">
        <v>1.7109979017982301E-2</v>
      </c>
    </row>
    <row r="993" spans="1:5" x14ac:dyDescent="0.25">
      <c r="A993" s="1" t="s">
        <v>2482</v>
      </c>
      <c r="B993" s="1" t="s">
        <v>2483</v>
      </c>
      <c r="C993" s="1">
        <v>78</v>
      </c>
      <c r="D993" s="18">
        <v>5.0482939652650334E-2</v>
      </c>
      <c r="E993" s="1">
        <v>1.7109979017982301E-2</v>
      </c>
    </row>
    <row r="994" spans="1:5" x14ac:dyDescent="0.25">
      <c r="A994" s="1" t="s">
        <v>4964</v>
      </c>
      <c r="B994" s="1" t="s">
        <v>3512</v>
      </c>
      <c r="C994" s="1">
        <v>42</v>
      </c>
      <c r="D994" s="18">
        <v>-0.12714435910001787</v>
      </c>
      <c r="E994" s="1">
        <v>1.7136548327749902E-2</v>
      </c>
    </row>
    <row r="995" spans="1:5" x14ac:dyDescent="0.25">
      <c r="A995" s="1" t="s">
        <v>4965</v>
      </c>
      <c r="B995" s="1" t="s">
        <v>4966</v>
      </c>
      <c r="C995" s="1">
        <v>48</v>
      </c>
      <c r="D995" s="18">
        <v>8.2407892797628474E-2</v>
      </c>
      <c r="E995" s="1">
        <v>1.7136548327749902E-2</v>
      </c>
    </row>
    <row r="996" spans="1:5" x14ac:dyDescent="0.25">
      <c r="A996" s="1" t="s">
        <v>4967</v>
      </c>
      <c r="C996" s="1">
        <v>7</v>
      </c>
      <c r="D996" s="18">
        <v>-0.31904376480066293</v>
      </c>
      <c r="E996" s="1">
        <v>1.7182993402937101E-2</v>
      </c>
    </row>
    <row r="997" spans="1:5" x14ac:dyDescent="0.25">
      <c r="A997" s="1" t="s">
        <v>4968</v>
      </c>
      <c r="B997" s="1" t="s">
        <v>4969</v>
      </c>
      <c r="C997" s="1">
        <v>26</v>
      </c>
      <c r="D997" s="18">
        <v>0.18551240086478599</v>
      </c>
      <c r="E997" s="1">
        <v>1.7203813881192999E-2</v>
      </c>
    </row>
    <row r="998" spans="1:5" x14ac:dyDescent="0.25">
      <c r="A998" s="1" t="s">
        <v>4970</v>
      </c>
      <c r="B998" s="1" t="s">
        <v>4971</v>
      </c>
      <c r="C998" s="1">
        <v>94</v>
      </c>
      <c r="D998" s="18">
        <v>5.1001441639224723E-2</v>
      </c>
      <c r="E998" s="1">
        <v>1.7277565108290899E-2</v>
      </c>
    </row>
    <row r="999" spans="1:5" x14ac:dyDescent="0.25">
      <c r="A999" s="1" t="s">
        <v>157</v>
      </c>
      <c r="B999" s="1" t="s">
        <v>158</v>
      </c>
      <c r="C999" s="1">
        <v>186</v>
      </c>
      <c r="D999" s="18">
        <v>2.9266211227507298E-2</v>
      </c>
      <c r="E999" s="1">
        <v>1.7414792727266301E-2</v>
      </c>
    </row>
    <row r="1000" spans="1:5" x14ac:dyDescent="0.25">
      <c r="A1000" s="1" t="s">
        <v>4972</v>
      </c>
      <c r="B1000" s="1" t="s">
        <v>4973</v>
      </c>
      <c r="C1000" s="1">
        <v>137</v>
      </c>
      <c r="D1000" s="18">
        <v>4.2280843070907535E-2</v>
      </c>
      <c r="E1000" s="1">
        <v>1.7475586711665301E-2</v>
      </c>
    </row>
    <row r="1001" spans="1:5" x14ac:dyDescent="0.25">
      <c r="A1001" s="1" t="s">
        <v>1987</v>
      </c>
      <c r="B1001" s="1" t="s">
        <v>1988</v>
      </c>
      <c r="C1001" s="1">
        <v>158</v>
      </c>
      <c r="D1001" s="18">
        <v>3.0663417382006342E-2</v>
      </c>
      <c r="E1001" s="1">
        <v>1.7475586711665301E-2</v>
      </c>
    </row>
    <row r="1002" spans="1:5" x14ac:dyDescent="0.25">
      <c r="A1002" s="1" t="s">
        <v>3770</v>
      </c>
      <c r="B1002" s="1" t="s">
        <v>3771</v>
      </c>
      <c r="C1002" s="1">
        <v>74</v>
      </c>
      <c r="D1002" s="18">
        <v>-4.2233128676861353E-2</v>
      </c>
      <c r="E1002" s="1">
        <v>1.7548667594789898E-2</v>
      </c>
    </row>
    <row r="1003" spans="1:5" x14ac:dyDescent="0.25">
      <c r="A1003" s="1" t="s">
        <v>4974</v>
      </c>
      <c r="B1003" s="1" t="s">
        <v>4975</v>
      </c>
      <c r="C1003" s="1">
        <v>28</v>
      </c>
      <c r="D1003" s="18">
        <v>0.11001271814103972</v>
      </c>
      <c r="E1003" s="1">
        <v>1.7575488875909501E-2</v>
      </c>
    </row>
    <row r="1004" spans="1:5" x14ac:dyDescent="0.25">
      <c r="A1004" s="1" t="s">
        <v>2004</v>
      </c>
      <c r="B1004" s="1" t="s">
        <v>2005</v>
      </c>
      <c r="C1004" s="1">
        <v>29</v>
      </c>
      <c r="D1004" s="18">
        <v>0.10251354384760215</v>
      </c>
      <c r="E1004" s="1">
        <v>1.7575488875909501E-2</v>
      </c>
    </row>
    <row r="1005" spans="1:5" x14ac:dyDescent="0.25">
      <c r="A1005" s="1" t="s">
        <v>2902</v>
      </c>
      <c r="B1005" s="1" t="s">
        <v>2903</v>
      </c>
      <c r="C1005" s="1">
        <v>10</v>
      </c>
      <c r="D1005" s="18">
        <v>-0.60468695098404179</v>
      </c>
      <c r="E1005" s="1">
        <v>1.7616904122143499E-2</v>
      </c>
    </row>
    <row r="1006" spans="1:5" x14ac:dyDescent="0.25">
      <c r="A1006" s="1" t="s">
        <v>4976</v>
      </c>
      <c r="B1006" s="1" t="s">
        <v>4977</v>
      </c>
      <c r="C1006" s="1">
        <v>20</v>
      </c>
      <c r="D1006" s="18">
        <v>-0.13805551456365037</v>
      </c>
      <c r="E1006" s="1">
        <v>1.7616904122143499E-2</v>
      </c>
    </row>
    <row r="1007" spans="1:5" x14ac:dyDescent="0.25">
      <c r="A1007" s="1" t="s">
        <v>4978</v>
      </c>
      <c r="B1007" s="1" t="s">
        <v>4979</v>
      </c>
      <c r="C1007" s="1">
        <v>52</v>
      </c>
      <c r="D1007" s="18">
        <v>5.0688366388856286E-2</v>
      </c>
      <c r="E1007" s="1">
        <v>1.7741070430628399E-2</v>
      </c>
    </row>
    <row r="1008" spans="1:5" x14ac:dyDescent="0.25">
      <c r="A1008" s="1" t="s">
        <v>416</v>
      </c>
      <c r="B1008" s="1" t="s">
        <v>417</v>
      </c>
      <c r="C1008" s="1">
        <v>590</v>
      </c>
      <c r="D1008" s="18">
        <v>9.7882313089179464E-3</v>
      </c>
      <c r="E1008" s="1">
        <v>1.7918289003773701E-2</v>
      </c>
    </row>
    <row r="1009" spans="1:5" x14ac:dyDescent="0.25">
      <c r="A1009" s="1" t="s">
        <v>4980</v>
      </c>
      <c r="B1009" s="1" t="s">
        <v>4981</v>
      </c>
      <c r="C1009" s="1">
        <v>26</v>
      </c>
      <c r="D1009" s="18">
        <v>6.9081501660038222E-2</v>
      </c>
      <c r="E1009" s="1">
        <v>1.7980209923565801E-2</v>
      </c>
    </row>
    <row r="1010" spans="1:5" x14ac:dyDescent="0.25">
      <c r="A1010" s="1" t="s">
        <v>4982</v>
      </c>
      <c r="B1010" s="1" t="s">
        <v>3796</v>
      </c>
      <c r="C1010" s="1">
        <v>643</v>
      </c>
      <c r="D1010" s="18">
        <v>-1.5898185047991384E-2</v>
      </c>
      <c r="E1010" s="1">
        <v>1.8005837027784601E-2</v>
      </c>
    </row>
    <row r="1011" spans="1:5" x14ac:dyDescent="0.25">
      <c r="A1011" s="1" t="s">
        <v>1315</v>
      </c>
      <c r="B1011" s="1" t="s">
        <v>1316</v>
      </c>
      <c r="C1011" s="1">
        <v>15</v>
      </c>
      <c r="D1011" s="18">
        <v>0.3731646513839571</v>
      </c>
      <c r="E1011" s="1">
        <v>1.8071578613692602E-2</v>
      </c>
    </row>
    <row r="1012" spans="1:5" x14ac:dyDescent="0.25">
      <c r="A1012" s="1" t="s">
        <v>4983</v>
      </c>
      <c r="B1012" s="1" t="s">
        <v>4984</v>
      </c>
      <c r="C1012" s="1">
        <v>280</v>
      </c>
      <c r="D1012" s="18">
        <v>2.3304197269891205E-2</v>
      </c>
      <c r="E1012" s="1">
        <v>1.8123429246441201E-2</v>
      </c>
    </row>
    <row r="1013" spans="1:5" x14ac:dyDescent="0.25">
      <c r="A1013" s="1" t="s">
        <v>4985</v>
      </c>
      <c r="B1013" s="1" t="s">
        <v>4986</v>
      </c>
      <c r="C1013" s="1">
        <v>167</v>
      </c>
      <c r="D1013" s="18">
        <v>-3.2084400899653844E-2</v>
      </c>
      <c r="E1013" s="1">
        <v>1.8123429246441201E-2</v>
      </c>
    </row>
    <row r="1014" spans="1:5" x14ac:dyDescent="0.25">
      <c r="A1014" s="1" t="s">
        <v>4987</v>
      </c>
      <c r="B1014" s="1" t="s">
        <v>4988</v>
      </c>
      <c r="C1014" s="1">
        <v>61</v>
      </c>
      <c r="D1014" s="18">
        <v>4.0193191554011146E-2</v>
      </c>
      <c r="E1014" s="1">
        <v>1.83455713179656E-2</v>
      </c>
    </row>
    <row r="1015" spans="1:5" x14ac:dyDescent="0.25">
      <c r="A1015" s="1" t="s">
        <v>2231</v>
      </c>
      <c r="C1015" s="1">
        <v>62</v>
      </c>
      <c r="D1015" s="18">
        <v>0.17124223256740942</v>
      </c>
      <c r="E1015" s="1">
        <v>1.8383946200893099E-2</v>
      </c>
    </row>
    <row r="1016" spans="1:5" x14ac:dyDescent="0.25">
      <c r="A1016" s="1" t="s">
        <v>4989</v>
      </c>
      <c r="B1016" s="1" t="s">
        <v>4990</v>
      </c>
      <c r="C1016" s="1">
        <v>26</v>
      </c>
      <c r="D1016" s="18">
        <v>-0.16800658803711394</v>
      </c>
      <c r="E1016" s="1">
        <v>1.8438600585133299E-2</v>
      </c>
    </row>
    <row r="1017" spans="1:5" x14ac:dyDescent="0.25">
      <c r="A1017" s="1" t="s">
        <v>4991</v>
      </c>
      <c r="B1017" s="1" t="s">
        <v>1807</v>
      </c>
      <c r="C1017" s="1">
        <v>10</v>
      </c>
      <c r="D1017" s="18">
        <v>0.36963421982399625</v>
      </c>
      <c r="E1017" s="1">
        <v>1.8461343560164101E-2</v>
      </c>
    </row>
    <row r="1018" spans="1:5" x14ac:dyDescent="0.25">
      <c r="A1018" s="1" t="s">
        <v>4992</v>
      </c>
      <c r="B1018" s="1" t="s">
        <v>4993</v>
      </c>
      <c r="C1018" s="1">
        <v>64</v>
      </c>
      <c r="D1018" s="18">
        <v>-7.6612994405275553E-2</v>
      </c>
      <c r="E1018" s="1">
        <v>1.8480550487896399E-2</v>
      </c>
    </row>
    <row r="1019" spans="1:5" x14ac:dyDescent="0.25">
      <c r="A1019" s="1" t="s">
        <v>4994</v>
      </c>
      <c r="B1019" s="1" t="s">
        <v>4995</v>
      </c>
      <c r="C1019" s="1">
        <v>81</v>
      </c>
      <c r="D1019" s="18">
        <v>6.2025427759326242E-2</v>
      </c>
      <c r="E1019" s="1">
        <v>1.8480550487896399E-2</v>
      </c>
    </row>
    <row r="1020" spans="1:5" x14ac:dyDescent="0.25">
      <c r="A1020" s="1" t="s">
        <v>2700</v>
      </c>
      <c r="B1020" s="1" t="s">
        <v>2701</v>
      </c>
      <c r="C1020" s="1">
        <v>111</v>
      </c>
      <c r="D1020" s="18">
        <v>3.0861921540555344E-2</v>
      </c>
      <c r="E1020" s="1">
        <v>1.8631455356484101E-2</v>
      </c>
    </row>
    <row r="1021" spans="1:5" x14ac:dyDescent="0.25">
      <c r="A1021" s="1" t="s">
        <v>1235</v>
      </c>
      <c r="B1021" s="1" t="s">
        <v>1236</v>
      </c>
      <c r="C1021" s="1">
        <v>21</v>
      </c>
      <c r="D1021" s="18">
        <v>0.30885386056819414</v>
      </c>
      <c r="E1021" s="1">
        <v>1.8664128286503202E-2</v>
      </c>
    </row>
    <row r="1022" spans="1:5" x14ac:dyDescent="0.25">
      <c r="A1022" s="1" t="s">
        <v>4996</v>
      </c>
      <c r="B1022" s="1" t="s">
        <v>4997</v>
      </c>
      <c r="C1022" s="1">
        <v>74</v>
      </c>
      <c r="D1022" s="18">
        <v>-6.6830381320979931E-2</v>
      </c>
      <c r="E1022" s="1">
        <v>1.8692091799032001E-2</v>
      </c>
    </row>
    <row r="1023" spans="1:5" x14ac:dyDescent="0.25">
      <c r="A1023" s="1" t="s">
        <v>4998</v>
      </c>
      <c r="B1023" s="1" t="s">
        <v>4999</v>
      </c>
      <c r="C1023" s="1">
        <v>20</v>
      </c>
      <c r="D1023" s="18">
        <v>0.12399809043022089</v>
      </c>
      <c r="E1023" s="1">
        <v>1.8726967049645799E-2</v>
      </c>
    </row>
    <row r="1024" spans="1:5" x14ac:dyDescent="0.25">
      <c r="A1024" s="1" t="s">
        <v>5000</v>
      </c>
      <c r="B1024" s="1" t="s">
        <v>5001</v>
      </c>
      <c r="C1024" s="1">
        <v>22</v>
      </c>
      <c r="D1024" s="18">
        <v>0.28963627526250557</v>
      </c>
      <c r="E1024" s="1">
        <v>1.8726967049645799E-2</v>
      </c>
    </row>
    <row r="1025" spans="1:5" x14ac:dyDescent="0.25">
      <c r="A1025" s="1" t="s">
        <v>5002</v>
      </c>
      <c r="B1025" s="1" t="s">
        <v>5003</v>
      </c>
      <c r="C1025" s="1">
        <v>86</v>
      </c>
      <c r="D1025" s="18">
        <v>-5.5348523473496315E-2</v>
      </c>
      <c r="E1025" s="1">
        <v>1.8863810596832599E-2</v>
      </c>
    </row>
    <row r="1026" spans="1:5" x14ac:dyDescent="0.25">
      <c r="A1026" s="1" t="s">
        <v>3027</v>
      </c>
      <c r="B1026" s="1" t="s">
        <v>3028</v>
      </c>
      <c r="C1026" s="1">
        <v>262</v>
      </c>
      <c r="D1026" s="18">
        <v>2.3095385947465529E-2</v>
      </c>
      <c r="E1026" s="1">
        <v>1.9049109826464201E-2</v>
      </c>
    </row>
    <row r="1027" spans="1:5" x14ac:dyDescent="0.25">
      <c r="A1027" s="1" t="s">
        <v>1588</v>
      </c>
      <c r="B1027" s="1" t="s">
        <v>1589</v>
      </c>
      <c r="C1027" s="1">
        <v>38</v>
      </c>
      <c r="D1027" s="18">
        <v>0.10687815060824613</v>
      </c>
      <c r="E1027" s="1">
        <v>1.9201616308092001E-2</v>
      </c>
    </row>
    <row r="1028" spans="1:5" x14ac:dyDescent="0.25">
      <c r="A1028" s="1" t="s">
        <v>5004</v>
      </c>
      <c r="B1028" s="1" t="s">
        <v>5005</v>
      </c>
      <c r="C1028" s="1">
        <v>161</v>
      </c>
      <c r="D1028" s="18">
        <v>3.7028391847535161E-2</v>
      </c>
      <c r="E1028" s="1">
        <v>1.92948792228286E-2</v>
      </c>
    </row>
    <row r="1029" spans="1:5" x14ac:dyDescent="0.25">
      <c r="A1029" s="1" t="s">
        <v>664</v>
      </c>
      <c r="B1029" s="1" t="s">
        <v>665</v>
      </c>
      <c r="C1029" s="1">
        <v>621</v>
      </c>
      <c r="D1029" s="18">
        <v>4.9500248507434737E-2</v>
      </c>
      <c r="E1029" s="1">
        <v>1.93514893363157E-2</v>
      </c>
    </row>
    <row r="1030" spans="1:5" x14ac:dyDescent="0.25">
      <c r="A1030" s="1" t="s">
        <v>5006</v>
      </c>
      <c r="B1030" s="1" t="s">
        <v>5007</v>
      </c>
      <c r="C1030" s="1">
        <v>37</v>
      </c>
      <c r="D1030" s="18">
        <v>5.3226684154902906E-2</v>
      </c>
      <c r="E1030" s="1">
        <v>1.93514893363157E-2</v>
      </c>
    </row>
    <row r="1031" spans="1:5" x14ac:dyDescent="0.25">
      <c r="A1031" s="1" t="s">
        <v>5008</v>
      </c>
      <c r="B1031" s="1" t="s">
        <v>242</v>
      </c>
      <c r="C1031" s="1">
        <v>43</v>
      </c>
      <c r="D1031" s="18">
        <v>-0.23113199989501537</v>
      </c>
      <c r="E1031" s="1">
        <v>1.94863524918285E-2</v>
      </c>
    </row>
    <row r="1032" spans="1:5" x14ac:dyDescent="0.25">
      <c r="A1032" s="1" t="s">
        <v>808</v>
      </c>
      <c r="B1032" s="1" t="s">
        <v>809</v>
      </c>
      <c r="C1032" s="1">
        <v>321</v>
      </c>
      <c r="D1032" s="18">
        <v>1.7200078515384829E-2</v>
      </c>
      <c r="E1032" s="1">
        <v>1.95446698490951E-2</v>
      </c>
    </row>
    <row r="1033" spans="1:5" x14ac:dyDescent="0.25">
      <c r="A1033" s="1" t="s">
        <v>5009</v>
      </c>
      <c r="B1033" s="1" t="s">
        <v>5010</v>
      </c>
      <c r="C1033" s="1">
        <v>87</v>
      </c>
      <c r="D1033" s="18">
        <v>6.0659059927770924E-2</v>
      </c>
      <c r="E1033" s="1">
        <v>1.9601689055456499E-2</v>
      </c>
    </row>
    <row r="1034" spans="1:5" x14ac:dyDescent="0.25">
      <c r="A1034" s="1" t="s">
        <v>5011</v>
      </c>
      <c r="B1034" s="1" t="s">
        <v>2627</v>
      </c>
      <c r="C1034" s="1">
        <v>26</v>
      </c>
      <c r="D1034" s="18">
        <v>0.18479076740134479</v>
      </c>
      <c r="E1034" s="1">
        <v>1.9601689055456499E-2</v>
      </c>
    </row>
    <row r="1035" spans="1:5" x14ac:dyDescent="0.25">
      <c r="A1035" s="1" t="s">
        <v>2692</v>
      </c>
      <c r="B1035" s="1" t="s">
        <v>2693</v>
      </c>
      <c r="C1035" s="1">
        <v>82</v>
      </c>
      <c r="D1035" s="18">
        <v>6.3281806637698196E-2</v>
      </c>
      <c r="E1035" s="1">
        <v>1.9661113822009701E-2</v>
      </c>
    </row>
    <row r="1036" spans="1:5" x14ac:dyDescent="0.25">
      <c r="A1036" s="1" t="s">
        <v>5012</v>
      </c>
      <c r="B1036" s="1" t="s">
        <v>5013</v>
      </c>
      <c r="C1036" s="1">
        <v>74</v>
      </c>
      <c r="D1036" s="18">
        <v>-9.609978987068403E-2</v>
      </c>
      <c r="E1036" s="1">
        <v>1.9818406311824199E-2</v>
      </c>
    </row>
    <row r="1037" spans="1:5" x14ac:dyDescent="0.25">
      <c r="A1037" s="1" t="s">
        <v>374</v>
      </c>
      <c r="B1037" s="1" t="s">
        <v>375</v>
      </c>
      <c r="C1037" s="1">
        <v>35</v>
      </c>
      <c r="D1037" s="18">
        <v>0.30290284356106345</v>
      </c>
      <c r="E1037" s="1">
        <v>1.9822785410801499E-2</v>
      </c>
    </row>
    <row r="1038" spans="1:5" x14ac:dyDescent="0.25">
      <c r="A1038" s="1" t="s">
        <v>5014</v>
      </c>
      <c r="B1038" s="1" t="s">
        <v>287</v>
      </c>
      <c r="C1038" s="1">
        <v>138</v>
      </c>
      <c r="D1038" s="18">
        <v>-9.2300048524305553E-2</v>
      </c>
      <c r="E1038" s="1">
        <v>1.9822785410801499E-2</v>
      </c>
    </row>
    <row r="1039" spans="1:5" x14ac:dyDescent="0.25">
      <c r="A1039" s="1" t="s">
        <v>5015</v>
      </c>
      <c r="C1039" s="1">
        <v>78</v>
      </c>
      <c r="D1039" s="18">
        <v>-4.3740356841745327E-2</v>
      </c>
      <c r="E1039" s="1">
        <v>1.9844128155096601E-2</v>
      </c>
    </row>
    <row r="1040" spans="1:5" x14ac:dyDescent="0.25">
      <c r="A1040" s="1" t="s">
        <v>5016</v>
      </c>
      <c r="B1040" s="1" t="s">
        <v>389</v>
      </c>
      <c r="C1040" s="1">
        <v>51</v>
      </c>
      <c r="D1040" s="18">
        <v>-0.12458693457673917</v>
      </c>
      <c r="E1040" s="1">
        <v>1.9844128155096601E-2</v>
      </c>
    </row>
    <row r="1041" spans="1:5" x14ac:dyDescent="0.25">
      <c r="A1041" s="1" t="s">
        <v>875</v>
      </c>
      <c r="B1041" s="1" t="s">
        <v>876</v>
      </c>
      <c r="C1041" s="1">
        <v>44</v>
      </c>
      <c r="D1041" s="18">
        <v>0.10221819892563927</v>
      </c>
      <c r="E1041" s="1">
        <v>1.9902499504236799E-2</v>
      </c>
    </row>
    <row r="1042" spans="1:5" x14ac:dyDescent="0.25">
      <c r="A1042" s="1" t="s">
        <v>5017</v>
      </c>
      <c r="B1042" s="1" t="s">
        <v>5018</v>
      </c>
      <c r="C1042" s="1">
        <v>15</v>
      </c>
      <c r="D1042" s="18">
        <v>-0.26019169048399182</v>
      </c>
      <c r="E1042" s="1">
        <v>1.99119443946232E-2</v>
      </c>
    </row>
    <row r="1043" spans="1:5" x14ac:dyDescent="0.25">
      <c r="A1043" s="1" t="s">
        <v>5019</v>
      </c>
      <c r="B1043" s="1" t="s">
        <v>5020</v>
      </c>
      <c r="C1043" s="1">
        <v>52</v>
      </c>
      <c r="D1043" s="18">
        <v>6.9297568536715634E-2</v>
      </c>
      <c r="E1043" s="1">
        <v>1.99119443946232E-2</v>
      </c>
    </row>
    <row r="1044" spans="1:5" x14ac:dyDescent="0.25">
      <c r="A1044" s="1" t="s">
        <v>5021</v>
      </c>
      <c r="B1044" s="1" t="s">
        <v>5022</v>
      </c>
      <c r="C1044" s="1">
        <v>63</v>
      </c>
      <c r="D1044" s="18">
        <v>0.12293698546622805</v>
      </c>
      <c r="E1044" s="1">
        <v>1.9950258987093301E-2</v>
      </c>
    </row>
    <row r="1045" spans="1:5" x14ac:dyDescent="0.25">
      <c r="A1045" s="1" t="s">
        <v>5023</v>
      </c>
      <c r="B1045" s="1" t="s">
        <v>473</v>
      </c>
      <c r="C1045" s="1">
        <v>190</v>
      </c>
      <c r="D1045" s="18">
        <v>2.0981285765878203E-2</v>
      </c>
      <c r="E1045" s="1">
        <v>1.99554870879327E-2</v>
      </c>
    </row>
    <row r="1046" spans="1:5" x14ac:dyDescent="0.25">
      <c r="A1046" s="1" t="s">
        <v>2503</v>
      </c>
      <c r="B1046" s="1" t="s">
        <v>2504</v>
      </c>
      <c r="C1046" s="1">
        <v>83</v>
      </c>
      <c r="D1046" s="18">
        <v>5.9323108929909128E-2</v>
      </c>
      <c r="E1046" s="1">
        <v>2.0002858109756199E-2</v>
      </c>
    </row>
    <row r="1047" spans="1:5" x14ac:dyDescent="0.25">
      <c r="A1047" s="1" t="s">
        <v>449</v>
      </c>
      <c r="B1047" s="1" t="s">
        <v>450</v>
      </c>
      <c r="C1047" s="1">
        <v>6</v>
      </c>
      <c r="D1047" s="18">
        <v>-0.12897149406408673</v>
      </c>
      <c r="E1047" s="1">
        <v>2.0005301121290502E-2</v>
      </c>
    </row>
    <row r="1048" spans="1:5" x14ac:dyDescent="0.25">
      <c r="A1048" s="1" t="s">
        <v>5024</v>
      </c>
      <c r="B1048" s="1" t="s">
        <v>625</v>
      </c>
      <c r="C1048" s="1">
        <v>92</v>
      </c>
      <c r="D1048" s="18">
        <v>-9.1560537579783829E-2</v>
      </c>
      <c r="E1048" s="1">
        <v>2.0005301121290502E-2</v>
      </c>
    </row>
    <row r="1049" spans="1:5" x14ac:dyDescent="0.25">
      <c r="A1049" s="1" t="s">
        <v>5025</v>
      </c>
      <c r="C1049" s="1">
        <v>15</v>
      </c>
      <c r="D1049" s="18">
        <v>-0.4430571578204055</v>
      </c>
      <c r="E1049" s="1">
        <v>2.0029346300264001E-2</v>
      </c>
    </row>
    <row r="1050" spans="1:5" x14ac:dyDescent="0.25">
      <c r="A1050" s="1" t="s">
        <v>937</v>
      </c>
      <c r="B1050" s="1" t="s">
        <v>938</v>
      </c>
      <c r="C1050" s="1">
        <v>157</v>
      </c>
      <c r="D1050" s="18">
        <v>3.2883300600591983E-2</v>
      </c>
      <c r="E1050" s="1">
        <v>2.0029346300264001E-2</v>
      </c>
    </row>
    <row r="1051" spans="1:5" x14ac:dyDescent="0.25">
      <c r="A1051" s="1" t="s">
        <v>5026</v>
      </c>
      <c r="B1051" s="1" t="s">
        <v>5027</v>
      </c>
      <c r="C1051" s="1">
        <v>138</v>
      </c>
      <c r="D1051" s="18">
        <v>2.3596244309096147E-2</v>
      </c>
      <c r="E1051" s="1">
        <v>2.0029346300264001E-2</v>
      </c>
    </row>
    <row r="1052" spans="1:5" x14ac:dyDescent="0.25">
      <c r="A1052" s="1" t="s">
        <v>5028</v>
      </c>
      <c r="B1052" s="1" t="s">
        <v>5029</v>
      </c>
      <c r="C1052" s="1">
        <v>58</v>
      </c>
      <c r="D1052" s="18">
        <v>9.0887896511285426E-2</v>
      </c>
      <c r="E1052" s="1">
        <v>2.00323938653638E-2</v>
      </c>
    </row>
    <row r="1053" spans="1:5" x14ac:dyDescent="0.25">
      <c r="A1053" s="1" t="s">
        <v>5030</v>
      </c>
      <c r="B1053" s="1" t="s">
        <v>5031</v>
      </c>
      <c r="C1053" s="1">
        <v>160</v>
      </c>
      <c r="D1053" s="18">
        <v>5.6086492795150433E-2</v>
      </c>
      <c r="E1053" s="1">
        <v>2.0094381331491499E-2</v>
      </c>
    </row>
    <row r="1054" spans="1:5" x14ac:dyDescent="0.25">
      <c r="A1054" s="1" t="s">
        <v>5032</v>
      </c>
      <c r="B1054" s="1" t="s">
        <v>2744</v>
      </c>
      <c r="C1054" s="1">
        <v>16</v>
      </c>
      <c r="D1054" s="18">
        <v>-0.30027291211242463</v>
      </c>
      <c r="E1054" s="1">
        <v>2.0100961586205099E-2</v>
      </c>
    </row>
    <row r="1055" spans="1:5" x14ac:dyDescent="0.25">
      <c r="A1055" s="1" t="s">
        <v>2310</v>
      </c>
      <c r="B1055" s="1" t="s">
        <v>2011</v>
      </c>
      <c r="C1055" s="1">
        <v>61</v>
      </c>
      <c r="D1055" s="18">
        <v>6.0647206158307751E-2</v>
      </c>
      <c r="E1055" s="1">
        <v>2.0100961586205099E-2</v>
      </c>
    </row>
    <row r="1056" spans="1:5" x14ac:dyDescent="0.25">
      <c r="A1056" s="1" t="s">
        <v>935</v>
      </c>
      <c r="B1056" s="1" t="s">
        <v>936</v>
      </c>
      <c r="C1056" s="1">
        <v>86</v>
      </c>
      <c r="D1056" s="18">
        <v>-0.56006708668398852</v>
      </c>
      <c r="E1056" s="1">
        <v>2.0185594323885999E-2</v>
      </c>
    </row>
    <row r="1057" spans="1:5" x14ac:dyDescent="0.25">
      <c r="A1057" s="1" t="s">
        <v>5033</v>
      </c>
      <c r="B1057" s="1" t="s">
        <v>5034</v>
      </c>
      <c r="C1057" s="1">
        <v>44</v>
      </c>
      <c r="D1057" s="18">
        <v>-8.4867486112643525E-2</v>
      </c>
      <c r="E1057" s="1">
        <v>2.0185594323885999E-2</v>
      </c>
    </row>
    <row r="1058" spans="1:5" x14ac:dyDescent="0.25">
      <c r="A1058" s="1" t="s">
        <v>5035</v>
      </c>
      <c r="B1058" s="1" t="s">
        <v>5036</v>
      </c>
      <c r="C1058" s="1">
        <v>12</v>
      </c>
      <c r="D1058" s="18">
        <v>-0.20109256128403377</v>
      </c>
      <c r="E1058" s="1">
        <v>2.0185594323885999E-2</v>
      </c>
    </row>
    <row r="1059" spans="1:5" x14ac:dyDescent="0.25">
      <c r="A1059" s="1" t="s">
        <v>5037</v>
      </c>
      <c r="B1059" s="1" t="s">
        <v>5038</v>
      </c>
      <c r="C1059" s="1">
        <v>58</v>
      </c>
      <c r="D1059" s="18">
        <v>6.7569356164019143E-2</v>
      </c>
      <c r="E1059" s="1">
        <v>2.0190555035821199E-2</v>
      </c>
    </row>
    <row r="1060" spans="1:5" x14ac:dyDescent="0.25">
      <c r="A1060" s="1" t="s">
        <v>5039</v>
      </c>
      <c r="B1060" s="1" t="s">
        <v>5040</v>
      </c>
      <c r="C1060" s="1">
        <v>76</v>
      </c>
      <c r="D1060" s="18">
        <v>5.8000696360253595E-2</v>
      </c>
      <c r="E1060" s="1">
        <v>2.0190555035821199E-2</v>
      </c>
    </row>
    <row r="1061" spans="1:5" x14ac:dyDescent="0.25">
      <c r="A1061" s="1" t="s">
        <v>1010</v>
      </c>
      <c r="B1061" s="1" t="s">
        <v>1011</v>
      </c>
      <c r="C1061" s="1">
        <v>228</v>
      </c>
      <c r="D1061" s="18">
        <v>2.5030419415258989E-2</v>
      </c>
      <c r="E1061" s="1">
        <v>2.0190555035821199E-2</v>
      </c>
    </row>
    <row r="1062" spans="1:5" x14ac:dyDescent="0.25">
      <c r="A1062" s="1" t="s">
        <v>917</v>
      </c>
      <c r="B1062" s="1" t="s">
        <v>918</v>
      </c>
      <c r="C1062" s="1">
        <v>185</v>
      </c>
      <c r="D1062" s="18">
        <v>9.0807247694490029E-2</v>
      </c>
      <c r="E1062" s="1">
        <v>2.02021361269113E-2</v>
      </c>
    </row>
    <row r="1063" spans="1:5" x14ac:dyDescent="0.25">
      <c r="A1063" s="1" t="s">
        <v>5041</v>
      </c>
      <c r="B1063" s="1" t="s">
        <v>5042</v>
      </c>
      <c r="C1063" s="1">
        <v>106</v>
      </c>
      <c r="D1063" s="18">
        <v>3.59934409736078E-2</v>
      </c>
      <c r="E1063" s="1">
        <v>2.0274729512746101E-2</v>
      </c>
    </row>
    <row r="1064" spans="1:5" x14ac:dyDescent="0.25">
      <c r="A1064" s="1" t="s">
        <v>5043</v>
      </c>
      <c r="B1064" s="1" t="s">
        <v>5044</v>
      </c>
      <c r="C1064" s="1">
        <v>215</v>
      </c>
      <c r="D1064" s="18">
        <v>2.5551341157595095E-2</v>
      </c>
      <c r="E1064" s="1">
        <v>2.0274729512746101E-2</v>
      </c>
    </row>
    <row r="1065" spans="1:5" x14ac:dyDescent="0.25">
      <c r="A1065" s="1" t="s">
        <v>645</v>
      </c>
      <c r="B1065" s="1" t="s">
        <v>646</v>
      </c>
      <c r="C1065" s="1">
        <v>256</v>
      </c>
      <c r="D1065" s="18">
        <v>2.2184395690750692E-2</v>
      </c>
      <c r="E1065" s="1">
        <v>2.03021698647287E-2</v>
      </c>
    </row>
    <row r="1066" spans="1:5" x14ac:dyDescent="0.25">
      <c r="A1066" s="1" t="s">
        <v>3305</v>
      </c>
      <c r="B1066" s="1" t="s">
        <v>3306</v>
      </c>
      <c r="C1066" s="1">
        <v>13</v>
      </c>
      <c r="D1066" s="18">
        <v>-0.32043258307397088</v>
      </c>
      <c r="E1066" s="1">
        <v>2.03021698647287E-2</v>
      </c>
    </row>
    <row r="1067" spans="1:5" x14ac:dyDescent="0.25">
      <c r="A1067" s="1" t="s">
        <v>5045</v>
      </c>
      <c r="B1067" s="1" t="s">
        <v>5046</v>
      </c>
      <c r="C1067" s="1">
        <v>81</v>
      </c>
      <c r="D1067" s="18">
        <v>-3.2455881929779447E-2</v>
      </c>
      <c r="E1067" s="1">
        <v>2.03021698647287E-2</v>
      </c>
    </row>
    <row r="1068" spans="1:5" x14ac:dyDescent="0.25">
      <c r="A1068" s="1" t="s">
        <v>5047</v>
      </c>
      <c r="B1068" s="1" t="s">
        <v>5048</v>
      </c>
      <c r="C1068" s="1">
        <v>68</v>
      </c>
      <c r="D1068" s="18">
        <v>-0.22221712098600691</v>
      </c>
      <c r="E1068" s="1">
        <v>2.0327849771936201E-2</v>
      </c>
    </row>
    <row r="1069" spans="1:5" x14ac:dyDescent="0.25">
      <c r="A1069" s="1" t="s">
        <v>2932</v>
      </c>
      <c r="B1069" s="1" t="s">
        <v>2933</v>
      </c>
      <c r="C1069" s="1">
        <v>182</v>
      </c>
      <c r="D1069" s="18">
        <v>-3.0011236043695207E-2</v>
      </c>
      <c r="E1069" s="1">
        <v>2.03478331147606E-2</v>
      </c>
    </row>
    <row r="1070" spans="1:5" x14ac:dyDescent="0.25">
      <c r="A1070" s="1" t="s">
        <v>5049</v>
      </c>
      <c r="B1070" s="1" t="s">
        <v>5050</v>
      </c>
      <c r="C1070" s="1">
        <v>5</v>
      </c>
      <c r="D1070" s="18">
        <v>-0.65216044249709049</v>
      </c>
      <c r="E1070" s="1">
        <v>2.03478331147606E-2</v>
      </c>
    </row>
    <row r="1071" spans="1:5" x14ac:dyDescent="0.25">
      <c r="A1071" s="1" t="s">
        <v>5051</v>
      </c>
      <c r="B1071" s="1" t="s">
        <v>5052</v>
      </c>
      <c r="C1071" s="1">
        <v>34</v>
      </c>
      <c r="D1071" s="18">
        <v>-0.12955381003619118</v>
      </c>
      <c r="E1071" s="1">
        <v>2.03478331147606E-2</v>
      </c>
    </row>
    <row r="1072" spans="1:5" x14ac:dyDescent="0.25">
      <c r="A1072" s="1" t="s">
        <v>5053</v>
      </c>
      <c r="B1072" s="1" t="s">
        <v>5054</v>
      </c>
      <c r="C1072" s="1">
        <v>287</v>
      </c>
      <c r="D1072" s="18">
        <v>-2.2544972273286591E-2</v>
      </c>
      <c r="E1072" s="1">
        <v>2.0427749076061302E-2</v>
      </c>
    </row>
    <row r="1073" spans="1:5" x14ac:dyDescent="0.25">
      <c r="A1073" s="1" t="s">
        <v>5055</v>
      </c>
      <c r="B1073" s="1" t="s">
        <v>5056</v>
      </c>
      <c r="C1073" s="1">
        <v>18</v>
      </c>
      <c r="D1073" s="18">
        <v>0.18331386364871041</v>
      </c>
      <c r="E1073" s="1">
        <v>2.0445103006342401E-2</v>
      </c>
    </row>
    <row r="1074" spans="1:5" x14ac:dyDescent="0.25">
      <c r="A1074" s="1" t="s">
        <v>445</v>
      </c>
      <c r="B1074" s="1" t="s">
        <v>446</v>
      </c>
      <c r="C1074" s="1">
        <v>15</v>
      </c>
      <c r="D1074" s="18">
        <v>0.43107479780488994</v>
      </c>
      <c r="E1074" s="1">
        <v>2.0445103006342401E-2</v>
      </c>
    </row>
    <row r="1075" spans="1:5" x14ac:dyDescent="0.25">
      <c r="A1075" s="1" t="s">
        <v>5057</v>
      </c>
      <c r="B1075" s="1" t="s">
        <v>5058</v>
      </c>
      <c r="C1075" s="1">
        <v>39</v>
      </c>
      <c r="D1075" s="18">
        <v>-9.0998151658791299E-2</v>
      </c>
      <c r="E1075" s="1">
        <v>2.0489681097066E-2</v>
      </c>
    </row>
    <row r="1076" spans="1:5" x14ac:dyDescent="0.25">
      <c r="A1076" s="1" t="s">
        <v>2777</v>
      </c>
      <c r="B1076" s="1" t="s">
        <v>2778</v>
      </c>
      <c r="C1076" s="1">
        <v>43</v>
      </c>
      <c r="D1076" s="18">
        <v>7.1765455320057098E-2</v>
      </c>
      <c r="E1076" s="1">
        <v>2.05100226123241E-2</v>
      </c>
    </row>
    <row r="1077" spans="1:5" x14ac:dyDescent="0.25">
      <c r="A1077" s="1" t="s">
        <v>1128</v>
      </c>
      <c r="B1077" s="1" t="s">
        <v>1129</v>
      </c>
      <c r="C1077" s="1">
        <v>252</v>
      </c>
      <c r="D1077" s="18">
        <v>2.4691209710039731E-2</v>
      </c>
      <c r="E1077" s="1">
        <v>2.05100226123241E-2</v>
      </c>
    </row>
    <row r="1078" spans="1:5" x14ac:dyDescent="0.25">
      <c r="A1078" s="1" t="s">
        <v>5059</v>
      </c>
      <c r="B1078" s="1" t="s">
        <v>5060</v>
      </c>
      <c r="C1078" s="1">
        <v>53</v>
      </c>
      <c r="D1078" s="18">
        <v>0.21017873126194292</v>
      </c>
      <c r="E1078" s="1">
        <v>2.05100226123241E-2</v>
      </c>
    </row>
    <row r="1079" spans="1:5" x14ac:dyDescent="0.25">
      <c r="A1079" s="1" t="s">
        <v>5061</v>
      </c>
      <c r="B1079" s="1" t="s">
        <v>5062</v>
      </c>
      <c r="C1079" s="1">
        <v>36</v>
      </c>
      <c r="D1079" s="18">
        <v>-0.12209999422538184</v>
      </c>
      <c r="E1079" s="1">
        <v>2.0554138562992999E-2</v>
      </c>
    </row>
    <row r="1080" spans="1:5" x14ac:dyDescent="0.25">
      <c r="A1080" s="1" t="s">
        <v>5063</v>
      </c>
      <c r="B1080" s="1" t="s">
        <v>5064</v>
      </c>
      <c r="C1080" s="1">
        <v>108</v>
      </c>
      <c r="D1080" s="18">
        <v>-4.7444494291372881E-2</v>
      </c>
      <c r="E1080" s="1">
        <v>2.0554138562992999E-2</v>
      </c>
    </row>
    <row r="1081" spans="1:5" x14ac:dyDescent="0.25">
      <c r="A1081" s="1" t="s">
        <v>3751</v>
      </c>
      <c r="C1081" s="1">
        <v>88</v>
      </c>
      <c r="D1081" s="18">
        <v>3.8863746101680856E-2</v>
      </c>
      <c r="E1081" s="1">
        <v>2.0554355225756899E-2</v>
      </c>
    </row>
    <row r="1082" spans="1:5" x14ac:dyDescent="0.25">
      <c r="A1082" s="1" t="s">
        <v>5065</v>
      </c>
      <c r="B1082" s="1" t="s">
        <v>5066</v>
      </c>
      <c r="C1082" s="1">
        <v>33</v>
      </c>
      <c r="D1082" s="18">
        <v>0.10589800485499812</v>
      </c>
      <c r="E1082" s="1">
        <v>2.07175482642208E-2</v>
      </c>
    </row>
    <row r="1083" spans="1:5" x14ac:dyDescent="0.25">
      <c r="A1083" s="1" t="s">
        <v>2095</v>
      </c>
      <c r="C1083" s="1">
        <v>179</v>
      </c>
      <c r="D1083" s="18">
        <v>-3.0415980010652113E-2</v>
      </c>
      <c r="E1083" s="1">
        <v>2.0723666220824399E-2</v>
      </c>
    </row>
    <row r="1084" spans="1:5" x14ac:dyDescent="0.25">
      <c r="A1084" s="1" t="s">
        <v>5067</v>
      </c>
      <c r="B1084" s="1" t="s">
        <v>5068</v>
      </c>
      <c r="C1084" s="1">
        <v>69</v>
      </c>
      <c r="D1084" s="18">
        <v>4.7100554172488741E-2</v>
      </c>
      <c r="E1084" s="1">
        <v>2.0726115123380202E-2</v>
      </c>
    </row>
    <row r="1085" spans="1:5" x14ac:dyDescent="0.25">
      <c r="A1085" s="1" t="s">
        <v>5069</v>
      </c>
      <c r="B1085" s="1" t="s">
        <v>5070</v>
      </c>
      <c r="C1085" s="1">
        <v>16</v>
      </c>
      <c r="D1085" s="18">
        <v>0.38552756399535526</v>
      </c>
      <c r="E1085" s="1">
        <v>2.0779302211862399E-2</v>
      </c>
    </row>
    <row r="1086" spans="1:5" x14ac:dyDescent="0.25">
      <c r="A1086" s="1" t="s">
        <v>863</v>
      </c>
      <c r="B1086" s="1" t="s">
        <v>864</v>
      </c>
      <c r="C1086" s="1">
        <v>125</v>
      </c>
      <c r="D1086" s="18">
        <v>4.2982439025349935E-2</v>
      </c>
      <c r="E1086" s="1">
        <v>2.0940317990327601E-2</v>
      </c>
    </row>
    <row r="1087" spans="1:5" x14ac:dyDescent="0.25">
      <c r="A1087" s="1" t="s">
        <v>5071</v>
      </c>
      <c r="B1087" s="1" t="s">
        <v>5072</v>
      </c>
      <c r="C1087" s="1">
        <v>13</v>
      </c>
      <c r="D1087" s="18">
        <v>-0.24555212609010166</v>
      </c>
      <c r="E1087" s="1">
        <v>2.0978949064305301E-2</v>
      </c>
    </row>
    <row r="1088" spans="1:5" x14ac:dyDescent="0.25">
      <c r="A1088" s="1" t="s">
        <v>3803</v>
      </c>
      <c r="B1088" s="1" t="s">
        <v>3804</v>
      </c>
      <c r="C1088" s="1">
        <v>73</v>
      </c>
      <c r="D1088" s="18">
        <v>8.6942732614601684E-2</v>
      </c>
      <c r="E1088" s="1">
        <v>2.0978949064305301E-2</v>
      </c>
    </row>
    <row r="1089" spans="1:5" x14ac:dyDescent="0.25">
      <c r="A1089" s="1" t="s">
        <v>5073</v>
      </c>
      <c r="B1089" s="1" t="s">
        <v>5074</v>
      </c>
      <c r="C1089" s="1">
        <v>29</v>
      </c>
      <c r="D1089" s="18">
        <v>-5.2005147625243504E-2</v>
      </c>
      <c r="E1089" s="1">
        <v>2.0978949064305301E-2</v>
      </c>
    </row>
    <row r="1090" spans="1:5" x14ac:dyDescent="0.25">
      <c r="A1090" s="1" t="s">
        <v>3354</v>
      </c>
      <c r="B1090" s="1" t="s">
        <v>3355</v>
      </c>
      <c r="C1090" s="1">
        <v>128</v>
      </c>
      <c r="D1090" s="18">
        <v>3.7839393194514882E-2</v>
      </c>
      <c r="E1090" s="1">
        <v>2.0978949064305301E-2</v>
      </c>
    </row>
    <row r="1091" spans="1:5" x14ac:dyDescent="0.25">
      <c r="A1091" s="1" t="s">
        <v>5075</v>
      </c>
      <c r="B1091" s="1" t="s">
        <v>5076</v>
      </c>
      <c r="C1091" s="1">
        <v>92</v>
      </c>
      <c r="D1091" s="18">
        <v>6.4262846748770794E-2</v>
      </c>
      <c r="E1091" s="1">
        <v>2.1011293089788202E-2</v>
      </c>
    </row>
    <row r="1092" spans="1:5" x14ac:dyDescent="0.25">
      <c r="A1092" s="1" t="s">
        <v>2336</v>
      </c>
      <c r="C1092" s="1">
        <v>15</v>
      </c>
      <c r="D1092" s="18">
        <v>1.7156672951402372</v>
      </c>
      <c r="E1092" s="1">
        <v>2.1011293089788202E-2</v>
      </c>
    </row>
    <row r="1093" spans="1:5" x14ac:dyDescent="0.25">
      <c r="A1093" s="1" t="s">
        <v>5077</v>
      </c>
      <c r="B1093" s="1" t="s">
        <v>5078</v>
      </c>
      <c r="C1093" s="1">
        <v>137</v>
      </c>
      <c r="D1093" s="18">
        <v>4.1297746065613372E-2</v>
      </c>
      <c r="E1093" s="1">
        <v>2.11234421306595E-2</v>
      </c>
    </row>
    <row r="1094" spans="1:5" x14ac:dyDescent="0.25">
      <c r="A1094" s="1" t="s">
        <v>5079</v>
      </c>
      <c r="B1094" s="1" t="s">
        <v>5080</v>
      </c>
      <c r="C1094" s="1">
        <v>34</v>
      </c>
      <c r="D1094" s="18">
        <v>-0.10236189806317143</v>
      </c>
      <c r="E1094" s="1">
        <v>2.1252922326573401E-2</v>
      </c>
    </row>
    <row r="1095" spans="1:5" x14ac:dyDescent="0.25">
      <c r="A1095" s="1" t="s">
        <v>5081</v>
      </c>
      <c r="B1095" s="1" t="s">
        <v>5082</v>
      </c>
      <c r="C1095" s="1">
        <v>79</v>
      </c>
      <c r="D1095" s="18">
        <v>3.8526010390402106E-2</v>
      </c>
      <c r="E1095" s="1">
        <v>2.1276477174979901E-2</v>
      </c>
    </row>
    <row r="1096" spans="1:5" x14ac:dyDescent="0.25">
      <c r="A1096" s="1" t="s">
        <v>5083</v>
      </c>
      <c r="B1096" s="1" t="s">
        <v>5084</v>
      </c>
      <c r="C1096" s="1">
        <v>133</v>
      </c>
      <c r="D1096" s="18">
        <v>-2.6533489170921309E-2</v>
      </c>
      <c r="E1096" s="1">
        <v>2.1314725761010199E-2</v>
      </c>
    </row>
    <row r="1097" spans="1:5" x14ac:dyDescent="0.25">
      <c r="A1097" s="1" t="s">
        <v>5085</v>
      </c>
      <c r="B1097" s="1" t="s">
        <v>5086</v>
      </c>
      <c r="C1097" s="1">
        <v>119</v>
      </c>
      <c r="D1097" s="18">
        <v>0.10744643716855744</v>
      </c>
      <c r="E1097" s="1">
        <v>2.13219006331784E-2</v>
      </c>
    </row>
    <row r="1098" spans="1:5" x14ac:dyDescent="0.25">
      <c r="A1098" s="1" t="s">
        <v>1209</v>
      </c>
      <c r="B1098" s="1" t="s">
        <v>1210</v>
      </c>
      <c r="C1098" s="1">
        <v>67</v>
      </c>
      <c r="D1098" s="18">
        <v>3.8533107292689495E-2</v>
      </c>
      <c r="E1098" s="1">
        <v>2.13219006331784E-2</v>
      </c>
    </row>
    <row r="1099" spans="1:5" x14ac:dyDescent="0.25">
      <c r="A1099" s="1" t="s">
        <v>5087</v>
      </c>
      <c r="B1099" s="1" t="s">
        <v>5088</v>
      </c>
      <c r="C1099" s="1">
        <v>64</v>
      </c>
      <c r="D1099" s="18">
        <v>7.0423115717264798E-2</v>
      </c>
      <c r="E1099" s="1">
        <v>2.1344034021605101E-2</v>
      </c>
    </row>
    <row r="1100" spans="1:5" x14ac:dyDescent="0.25">
      <c r="A1100" s="1" t="s">
        <v>5089</v>
      </c>
      <c r="B1100" s="1" t="s">
        <v>5090</v>
      </c>
      <c r="C1100" s="1">
        <v>218</v>
      </c>
      <c r="D1100" s="18">
        <v>1.4045083424455575E-2</v>
      </c>
      <c r="E1100" s="1">
        <v>2.1357942791285799E-2</v>
      </c>
    </row>
    <row r="1101" spans="1:5" x14ac:dyDescent="0.25">
      <c r="A1101" s="1" t="s">
        <v>5091</v>
      </c>
      <c r="B1101" s="1" t="s">
        <v>5092</v>
      </c>
      <c r="C1101" s="1">
        <v>11</v>
      </c>
      <c r="D1101" s="18">
        <v>0.32862125393257147</v>
      </c>
      <c r="E1101" s="1">
        <v>2.1364187287175301E-2</v>
      </c>
    </row>
    <row r="1102" spans="1:5" x14ac:dyDescent="0.25">
      <c r="A1102" s="1" t="s">
        <v>5093</v>
      </c>
      <c r="B1102" s="1" t="s">
        <v>5094</v>
      </c>
      <c r="C1102" s="1">
        <v>334</v>
      </c>
      <c r="D1102" s="18">
        <v>-3.1499959557484039E-2</v>
      </c>
      <c r="E1102" s="1">
        <v>2.1364187287175301E-2</v>
      </c>
    </row>
    <row r="1103" spans="1:5" x14ac:dyDescent="0.25">
      <c r="A1103" s="1" t="s">
        <v>5095</v>
      </c>
      <c r="B1103" s="1" t="s">
        <v>5096</v>
      </c>
      <c r="C1103" s="1">
        <v>132</v>
      </c>
      <c r="D1103" s="18">
        <v>-3.8644195792279075E-2</v>
      </c>
      <c r="E1103" s="1">
        <v>2.1364187287175301E-2</v>
      </c>
    </row>
    <row r="1104" spans="1:5" x14ac:dyDescent="0.25">
      <c r="A1104" s="1" t="s">
        <v>5097</v>
      </c>
      <c r="B1104" s="1" t="s">
        <v>5098</v>
      </c>
      <c r="C1104" s="1">
        <v>238</v>
      </c>
      <c r="D1104" s="18">
        <v>2.9979140485169767E-2</v>
      </c>
      <c r="E1104" s="1">
        <v>2.1511448927374902E-2</v>
      </c>
    </row>
    <row r="1105" spans="1:5" x14ac:dyDescent="0.25">
      <c r="A1105" s="1" t="s">
        <v>5099</v>
      </c>
      <c r="B1105" s="1" t="s">
        <v>5100</v>
      </c>
      <c r="C1105" s="1">
        <v>65</v>
      </c>
      <c r="D1105" s="18">
        <v>6.8434313530906093E-2</v>
      </c>
      <c r="E1105" s="1">
        <v>2.16608367767329E-2</v>
      </c>
    </row>
    <row r="1106" spans="1:5" x14ac:dyDescent="0.25">
      <c r="A1106" s="1" t="s">
        <v>5101</v>
      </c>
      <c r="B1106" s="1" t="s">
        <v>4852</v>
      </c>
      <c r="C1106" s="1">
        <v>146</v>
      </c>
      <c r="D1106" s="18">
        <v>-3.5844130973262792E-2</v>
      </c>
      <c r="E1106" s="1">
        <v>2.1697212923070201E-2</v>
      </c>
    </row>
    <row r="1107" spans="1:5" x14ac:dyDescent="0.25">
      <c r="A1107" s="1" t="s">
        <v>2749</v>
      </c>
      <c r="B1107" s="1" t="s">
        <v>2750</v>
      </c>
      <c r="C1107" s="1">
        <v>58</v>
      </c>
      <c r="D1107" s="18">
        <v>8.2496330542418631E-2</v>
      </c>
      <c r="E1107" s="1">
        <v>2.1697212923070201E-2</v>
      </c>
    </row>
    <row r="1108" spans="1:5" x14ac:dyDescent="0.25">
      <c r="A1108" s="1" t="s">
        <v>739</v>
      </c>
      <c r="C1108" s="1">
        <v>8</v>
      </c>
      <c r="D1108" s="18">
        <v>-0.44969249223328145</v>
      </c>
      <c r="E1108" s="1">
        <v>2.1697212923070201E-2</v>
      </c>
    </row>
    <row r="1109" spans="1:5" x14ac:dyDescent="0.25">
      <c r="A1109" s="1" t="s">
        <v>5102</v>
      </c>
      <c r="B1109" s="1" t="s">
        <v>253</v>
      </c>
      <c r="C1109" s="1">
        <v>19</v>
      </c>
      <c r="D1109" s="18">
        <v>0.50331055721339302</v>
      </c>
      <c r="E1109" s="1">
        <v>2.1697212923070201E-2</v>
      </c>
    </row>
    <row r="1110" spans="1:5" x14ac:dyDescent="0.25">
      <c r="A1110" s="1" t="s">
        <v>5103</v>
      </c>
      <c r="B1110" s="1" t="s">
        <v>4311</v>
      </c>
      <c r="C1110" s="1">
        <v>20</v>
      </c>
      <c r="D1110" s="18">
        <v>-0.67586653815023379</v>
      </c>
      <c r="E1110" s="1">
        <v>2.1764524026901301E-2</v>
      </c>
    </row>
    <row r="1111" spans="1:5" x14ac:dyDescent="0.25">
      <c r="A1111" s="1" t="s">
        <v>5104</v>
      </c>
      <c r="B1111" s="1" t="s">
        <v>2951</v>
      </c>
      <c r="C1111" s="1">
        <v>35</v>
      </c>
      <c r="D1111" s="18">
        <v>-0.13555745053734922</v>
      </c>
      <c r="E1111" s="1">
        <v>2.1857866875014301E-2</v>
      </c>
    </row>
    <row r="1112" spans="1:5" x14ac:dyDescent="0.25">
      <c r="A1112" s="1" t="s">
        <v>3370</v>
      </c>
      <c r="B1112" s="1" t="s">
        <v>3371</v>
      </c>
      <c r="C1112" s="1">
        <v>228</v>
      </c>
      <c r="D1112" s="18">
        <v>2.9098548662795039E-2</v>
      </c>
      <c r="E1112" s="1">
        <v>2.2037057026943498E-2</v>
      </c>
    </row>
    <row r="1113" spans="1:5" x14ac:dyDescent="0.25">
      <c r="A1113" s="1" t="s">
        <v>455</v>
      </c>
      <c r="B1113" s="1" t="s">
        <v>456</v>
      </c>
      <c r="C1113" s="1">
        <v>29</v>
      </c>
      <c r="D1113" s="18">
        <v>-0.12063906721255048</v>
      </c>
      <c r="E1113" s="1">
        <v>2.2164460012519399E-2</v>
      </c>
    </row>
    <row r="1114" spans="1:5" x14ac:dyDescent="0.25">
      <c r="A1114" s="1" t="s">
        <v>127</v>
      </c>
      <c r="B1114" s="1" t="s">
        <v>128</v>
      </c>
      <c r="C1114" s="1">
        <v>230</v>
      </c>
      <c r="D1114" s="18">
        <v>3.2207557397678929E-2</v>
      </c>
      <c r="E1114" s="1">
        <v>2.2164460012519399E-2</v>
      </c>
    </row>
    <row r="1115" spans="1:5" x14ac:dyDescent="0.25">
      <c r="A1115" s="1" t="s">
        <v>1488</v>
      </c>
      <c r="B1115" s="1" t="s">
        <v>1489</v>
      </c>
      <c r="C1115" s="1">
        <v>152</v>
      </c>
      <c r="D1115" s="18">
        <v>7.2113111289008935E-2</v>
      </c>
      <c r="E1115" s="1">
        <v>2.2164460012519399E-2</v>
      </c>
    </row>
    <row r="1116" spans="1:5" x14ac:dyDescent="0.25">
      <c r="A1116" s="1" t="s">
        <v>5105</v>
      </c>
      <c r="B1116" s="1" t="s">
        <v>5106</v>
      </c>
      <c r="C1116" s="1">
        <v>36</v>
      </c>
      <c r="D1116" s="18">
        <v>-0.12397252661152668</v>
      </c>
      <c r="E1116" s="1">
        <v>2.2164460012519399E-2</v>
      </c>
    </row>
    <row r="1117" spans="1:5" x14ac:dyDescent="0.25">
      <c r="A1117" s="1" t="s">
        <v>5107</v>
      </c>
      <c r="B1117" s="1" t="s">
        <v>5108</v>
      </c>
      <c r="C1117" s="1">
        <v>8</v>
      </c>
      <c r="D1117" s="18">
        <v>0.73318603998533705</v>
      </c>
      <c r="E1117" s="1">
        <v>2.2164460012519399E-2</v>
      </c>
    </row>
    <row r="1118" spans="1:5" x14ac:dyDescent="0.25">
      <c r="A1118" s="1" t="s">
        <v>5109</v>
      </c>
      <c r="B1118" s="1" t="s">
        <v>5110</v>
      </c>
      <c r="C1118" s="1">
        <v>32</v>
      </c>
      <c r="D1118" s="18">
        <v>-7.9374927685901445E-2</v>
      </c>
      <c r="E1118" s="1">
        <v>2.2164460012519399E-2</v>
      </c>
    </row>
    <row r="1119" spans="1:5" x14ac:dyDescent="0.25">
      <c r="A1119" s="1" t="s">
        <v>5111</v>
      </c>
      <c r="B1119" s="1" t="s">
        <v>5112</v>
      </c>
      <c r="C1119" s="1">
        <v>8</v>
      </c>
      <c r="D1119" s="18">
        <v>0.27050217527232862</v>
      </c>
      <c r="E1119" s="1">
        <v>2.2164460012519399E-2</v>
      </c>
    </row>
    <row r="1120" spans="1:5" x14ac:dyDescent="0.25">
      <c r="A1120" s="1" t="s">
        <v>5113</v>
      </c>
      <c r="B1120" s="1" t="s">
        <v>2893</v>
      </c>
      <c r="C1120" s="1">
        <v>29</v>
      </c>
      <c r="D1120" s="18">
        <v>6.1261305300031689E-2</v>
      </c>
      <c r="E1120" s="1">
        <v>2.2173392525637999E-2</v>
      </c>
    </row>
    <row r="1121" spans="1:5" x14ac:dyDescent="0.25">
      <c r="A1121" s="1" t="s">
        <v>1747</v>
      </c>
      <c r="B1121" s="1" t="s">
        <v>1748</v>
      </c>
      <c r="C1121" s="1">
        <v>15</v>
      </c>
      <c r="D1121" s="18">
        <v>0.7784956924509685</v>
      </c>
      <c r="E1121" s="1">
        <v>2.21827956437563E-2</v>
      </c>
    </row>
    <row r="1122" spans="1:5" x14ac:dyDescent="0.25">
      <c r="A1122" s="1" t="s">
        <v>5114</v>
      </c>
      <c r="B1122" s="1" t="s">
        <v>5115</v>
      </c>
      <c r="C1122" s="1">
        <v>125</v>
      </c>
      <c r="D1122" s="18">
        <v>3.8949666963646414E-2</v>
      </c>
      <c r="E1122" s="1">
        <v>2.2200986331617299E-2</v>
      </c>
    </row>
    <row r="1123" spans="1:5" x14ac:dyDescent="0.25">
      <c r="A1123" s="1" t="s">
        <v>830</v>
      </c>
      <c r="C1123" s="1">
        <v>111</v>
      </c>
      <c r="D1123" s="18">
        <v>4.617150210286295E-2</v>
      </c>
      <c r="E1123" s="1">
        <v>2.2237105930419901E-2</v>
      </c>
    </row>
    <row r="1124" spans="1:5" x14ac:dyDescent="0.25">
      <c r="A1124" s="1" t="s">
        <v>3224</v>
      </c>
      <c r="B1124" s="1" t="s">
        <v>3225</v>
      </c>
      <c r="C1124" s="1">
        <v>122</v>
      </c>
      <c r="D1124" s="18">
        <v>3.9376450569572903E-2</v>
      </c>
      <c r="E1124" s="1">
        <v>2.2411945598394999E-2</v>
      </c>
    </row>
    <row r="1125" spans="1:5" x14ac:dyDescent="0.25">
      <c r="A1125" s="1" t="s">
        <v>5116</v>
      </c>
      <c r="B1125" s="1" t="s">
        <v>5117</v>
      </c>
      <c r="C1125" s="1">
        <v>97</v>
      </c>
      <c r="D1125" s="18">
        <v>-6.6529948718392642E-2</v>
      </c>
      <c r="E1125" s="1">
        <v>2.2433703236749501E-2</v>
      </c>
    </row>
    <row r="1126" spans="1:5" x14ac:dyDescent="0.25">
      <c r="A1126" s="1" t="s">
        <v>5118</v>
      </c>
      <c r="B1126" s="1" t="s">
        <v>184</v>
      </c>
      <c r="C1126" s="1">
        <v>111</v>
      </c>
      <c r="D1126" s="18">
        <v>3.7404021451282396E-2</v>
      </c>
      <c r="E1126" s="1">
        <v>2.26237741070584E-2</v>
      </c>
    </row>
    <row r="1127" spans="1:5" x14ac:dyDescent="0.25">
      <c r="A1127" s="1" t="s">
        <v>748</v>
      </c>
      <c r="B1127" s="1" t="s">
        <v>749</v>
      </c>
      <c r="C1127" s="1">
        <v>449</v>
      </c>
      <c r="D1127" s="18">
        <v>2.0072294042509275E-2</v>
      </c>
      <c r="E1127" s="1">
        <v>2.2625309975180401E-2</v>
      </c>
    </row>
    <row r="1128" spans="1:5" x14ac:dyDescent="0.25">
      <c r="A1128" s="1" t="s">
        <v>5119</v>
      </c>
      <c r="B1128" s="1" t="s">
        <v>5120</v>
      </c>
      <c r="C1128" s="1">
        <v>122</v>
      </c>
      <c r="D1128" s="18">
        <v>-4.2321504786953963E-2</v>
      </c>
      <c r="E1128" s="1">
        <v>2.2676103785302801E-2</v>
      </c>
    </row>
    <row r="1129" spans="1:5" x14ac:dyDescent="0.25">
      <c r="A1129" s="1" t="s">
        <v>5121</v>
      </c>
      <c r="B1129" s="1" t="s">
        <v>5122</v>
      </c>
      <c r="C1129" s="1">
        <v>17</v>
      </c>
      <c r="D1129" s="18">
        <v>-0.34415792296650666</v>
      </c>
      <c r="E1129" s="1">
        <v>2.2676103785302801E-2</v>
      </c>
    </row>
    <row r="1130" spans="1:5" x14ac:dyDescent="0.25">
      <c r="A1130" s="1" t="s">
        <v>5123</v>
      </c>
      <c r="C1130" s="1">
        <v>102</v>
      </c>
      <c r="D1130" s="18">
        <v>-0.67408021816857522</v>
      </c>
      <c r="E1130" s="1">
        <v>2.2769536411665899E-2</v>
      </c>
    </row>
    <row r="1131" spans="1:5" x14ac:dyDescent="0.25">
      <c r="A1131" s="1" t="s">
        <v>5124</v>
      </c>
      <c r="B1131" s="1" t="s">
        <v>5125</v>
      </c>
      <c r="C1131" s="1">
        <v>274</v>
      </c>
      <c r="D1131" s="18">
        <v>1.7334458239555275E-2</v>
      </c>
      <c r="E1131" s="1">
        <v>2.2780066579496699E-2</v>
      </c>
    </row>
    <row r="1132" spans="1:5" x14ac:dyDescent="0.25">
      <c r="A1132" s="1" t="s">
        <v>758</v>
      </c>
      <c r="B1132" s="1" t="s">
        <v>759</v>
      </c>
      <c r="C1132" s="1">
        <v>202</v>
      </c>
      <c r="D1132" s="18">
        <v>3.8244085652442777E-2</v>
      </c>
      <c r="E1132" s="1">
        <v>2.2838820200949E-2</v>
      </c>
    </row>
    <row r="1133" spans="1:5" x14ac:dyDescent="0.25">
      <c r="A1133" s="1" t="s">
        <v>5126</v>
      </c>
      <c r="B1133" s="1" t="s">
        <v>5127</v>
      </c>
      <c r="C1133" s="1">
        <v>62</v>
      </c>
      <c r="D1133" s="18">
        <v>5.9893205727611906E-2</v>
      </c>
      <c r="E1133" s="1">
        <v>2.2838820200949E-2</v>
      </c>
    </row>
    <row r="1134" spans="1:5" x14ac:dyDescent="0.25">
      <c r="A1134" s="1" t="s">
        <v>5128</v>
      </c>
      <c r="B1134" s="1" t="s">
        <v>5129</v>
      </c>
      <c r="C1134" s="1">
        <v>116</v>
      </c>
      <c r="D1134" s="18">
        <v>5.5814565269516919E-2</v>
      </c>
      <c r="E1134" s="1">
        <v>2.2843642787058999E-2</v>
      </c>
    </row>
    <row r="1135" spans="1:5" x14ac:dyDescent="0.25">
      <c r="A1135" s="1" t="s">
        <v>5130</v>
      </c>
      <c r="B1135" s="1" t="s">
        <v>5131</v>
      </c>
      <c r="C1135" s="1">
        <v>60</v>
      </c>
      <c r="D1135" s="18">
        <v>0.10427039377786795</v>
      </c>
      <c r="E1135" s="1">
        <v>2.29975960589387E-2</v>
      </c>
    </row>
    <row r="1136" spans="1:5" x14ac:dyDescent="0.25">
      <c r="A1136" s="1" t="s">
        <v>107</v>
      </c>
      <c r="B1136" s="1" t="s">
        <v>108</v>
      </c>
      <c r="C1136" s="1">
        <v>40</v>
      </c>
      <c r="D1136" s="18">
        <v>0.17170871398788529</v>
      </c>
      <c r="E1136" s="1">
        <v>2.3065231957473099E-2</v>
      </c>
    </row>
    <row r="1137" spans="1:5" x14ac:dyDescent="0.25">
      <c r="A1137" s="1" t="s">
        <v>2996</v>
      </c>
      <c r="B1137" s="1" t="s">
        <v>2997</v>
      </c>
      <c r="C1137" s="1">
        <v>25</v>
      </c>
      <c r="D1137" s="18">
        <v>-0.2856143264726515</v>
      </c>
      <c r="E1137" s="1">
        <v>2.3065231957473099E-2</v>
      </c>
    </row>
    <row r="1138" spans="1:5" x14ac:dyDescent="0.25">
      <c r="A1138" s="1" t="s">
        <v>5132</v>
      </c>
      <c r="B1138" s="1" t="s">
        <v>242</v>
      </c>
      <c r="C1138" s="1">
        <v>11</v>
      </c>
      <c r="D1138" s="18">
        <v>-0.38247379306133106</v>
      </c>
      <c r="E1138" s="1">
        <v>2.3173677766598198E-2</v>
      </c>
    </row>
    <row r="1139" spans="1:5" x14ac:dyDescent="0.25">
      <c r="A1139" s="1" t="s">
        <v>5133</v>
      </c>
      <c r="B1139" s="1" t="s">
        <v>5134</v>
      </c>
      <c r="C1139" s="1">
        <v>219</v>
      </c>
      <c r="D1139" s="18">
        <v>3.0131279987351347E-2</v>
      </c>
      <c r="E1139" s="1">
        <v>2.3414072939078601E-2</v>
      </c>
    </row>
    <row r="1140" spans="1:5" x14ac:dyDescent="0.25">
      <c r="A1140" s="1" t="s">
        <v>5135</v>
      </c>
      <c r="B1140" s="1" t="s">
        <v>5136</v>
      </c>
      <c r="C1140" s="1">
        <v>68</v>
      </c>
      <c r="D1140" s="18">
        <v>-0.13984033239966431</v>
      </c>
      <c r="E1140" s="1">
        <v>2.3421869737286698E-2</v>
      </c>
    </row>
    <row r="1141" spans="1:5" x14ac:dyDescent="0.25">
      <c r="A1141" s="1" t="s">
        <v>784</v>
      </c>
      <c r="B1141" s="1" t="s">
        <v>785</v>
      </c>
      <c r="C1141" s="1">
        <v>62</v>
      </c>
      <c r="D1141" s="18">
        <v>-0.12086692741002074</v>
      </c>
      <c r="E1141" s="1">
        <v>2.3677474073733201E-2</v>
      </c>
    </row>
    <row r="1142" spans="1:5" x14ac:dyDescent="0.25">
      <c r="A1142" s="1" t="s">
        <v>391</v>
      </c>
      <c r="B1142" s="1" t="s">
        <v>392</v>
      </c>
      <c r="C1142" s="1">
        <v>32</v>
      </c>
      <c r="D1142" s="18">
        <v>0.19902816516010408</v>
      </c>
      <c r="E1142" s="1">
        <v>2.3746633846911301E-2</v>
      </c>
    </row>
    <row r="1143" spans="1:5" x14ac:dyDescent="0.25">
      <c r="A1143" s="1" t="s">
        <v>5137</v>
      </c>
      <c r="B1143" s="1" t="s">
        <v>3026</v>
      </c>
      <c r="C1143" s="1">
        <v>12</v>
      </c>
      <c r="D1143" s="18">
        <v>-0.4116076342579702</v>
      </c>
      <c r="E1143" s="1">
        <v>2.37824166061637E-2</v>
      </c>
    </row>
    <row r="1144" spans="1:5" x14ac:dyDescent="0.25">
      <c r="A1144" s="1" t="s">
        <v>5138</v>
      </c>
      <c r="C1144" s="1">
        <v>76</v>
      </c>
      <c r="D1144" s="18">
        <v>8.6522490050119E-2</v>
      </c>
      <c r="E1144" s="1">
        <v>2.38239779493758E-2</v>
      </c>
    </row>
    <row r="1145" spans="1:5" x14ac:dyDescent="0.25">
      <c r="A1145" s="1" t="s">
        <v>1507</v>
      </c>
      <c r="B1145" s="1" t="s">
        <v>1508</v>
      </c>
      <c r="C1145" s="1">
        <v>125</v>
      </c>
      <c r="D1145" s="18">
        <v>4.7662088152391577E-2</v>
      </c>
      <c r="E1145" s="1">
        <v>2.38239779493758E-2</v>
      </c>
    </row>
    <row r="1146" spans="1:5" x14ac:dyDescent="0.25">
      <c r="A1146" s="1" t="s">
        <v>2533</v>
      </c>
      <c r="B1146" s="1" t="s">
        <v>2534</v>
      </c>
      <c r="C1146" s="1">
        <v>58</v>
      </c>
      <c r="D1146" s="18">
        <v>6.431007979795067E-2</v>
      </c>
      <c r="E1146" s="1">
        <v>2.38239779493758E-2</v>
      </c>
    </row>
    <row r="1147" spans="1:5" x14ac:dyDescent="0.25">
      <c r="A1147" s="1" t="s">
        <v>5139</v>
      </c>
      <c r="B1147" s="1" t="s">
        <v>5140</v>
      </c>
      <c r="C1147" s="1">
        <v>67</v>
      </c>
      <c r="D1147" s="18">
        <v>-4.4177055551292317E-2</v>
      </c>
      <c r="E1147" s="1">
        <v>2.4063256134161801E-2</v>
      </c>
    </row>
    <row r="1148" spans="1:5" x14ac:dyDescent="0.25">
      <c r="A1148" s="1" t="s">
        <v>5141</v>
      </c>
      <c r="B1148" s="1" t="s">
        <v>424</v>
      </c>
      <c r="C1148" s="1">
        <v>42</v>
      </c>
      <c r="D1148" s="18">
        <v>-8.6745908341794437E-2</v>
      </c>
      <c r="E1148" s="1">
        <v>2.4075564382906301E-2</v>
      </c>
    </row>
    <row r="1149" spans="1:5" x14ac:dyDescent="0.25">
      <c r="A1149" s="1" t="s">
        <v>5142</v>
      </c>
      <c r="B1149" s="1" t="s">
        <v>5143</v>
      </c>
      <c r="C1149" s="1">
        <v>335</v>
      </c>
      <c r="D1149" s="18">
        <v>1.7428126985817444E-2</v>
      </c>
      <c r="E1149" s="1">
        <v>2.4108991676865799E-2</v>
      </c>
    </row>
    <row r="1150" spans="1:5" x14ac:dyDescent="0.25">
      <c r="A1150" s="1" t="s">
        <v>5144</v>
      </c>
      <c r="B1150" s="1" t="s">
        <v>5145</v>
      </c>
      <c r="C1150" s="1">
        <v>189</v>
      </c>
      <c r="D1150" s="18">
        <v>4.5670103727482772E-2</v>
      </c>
      <c r="E1150" s="1">
        <v>2.4190368277844699E-2</v>
      </c>
    </row>
    <row r="1151" spans="1:5" x14ac:dyDescent="0.25">
      <c r="A1151" s="1" t="s">
        <v>5146</v>
      </c>
      <c r="B1151" s="1" t="s">
        <v>5147</v>
      </c>
      <c r="C1151" s="1">
        <v>210</v>
      </c>
      <c r="D1151" s="18">
        <v>-7.6428534034119588E-2</v>
      </c>
      <c r="E1151" s="1">
        <v>2.4190368277844699E-2</v>
      </c>
    </row>
    <row r="1152" spans="1:5" x14ac:dyDescent="0.25">
      <c r="A1152" s="1" t="s">
        <v>5148</v>
      </c>
      <c r="B1152" s="1" t="s">
        <v>5149</v>
      </c>
      <c r="C1152" s="1">
        <v>82</v>
      </c>
      <c r="D1152" s="18">
        <v>3.9864452451772898E-2</v>
      </c>
      <c r="E1152" s="1">
        <v>2.42198836985217E-2</v>
      </c>
    </row>
    <row r="1153" spans="1:5" x14ac:dyDescent="0.25">
      <c r="A1153" s="1" t="s">
        <v>5150</v>
      </c>
      <c r="B1153" s="1" t="s">
        <v>4753</v>
      </c>
      <c r="C1153" s="1">
        <v>8</v>
      </c>
      <c r="D1153" s="18">
        <v>0.58655928565547955</v>
      </c>
      <c r="E1153" s="1">
        <v>2.42198836985217E-2</v>
      </c>
    </row>
    <row r="1154" spans="1:5" x14ac:dyDescent="0.25">
      <c r="A1154" s="1" t="s">
        <v>879</v>
      </c>
      <c r="C1154" s="1">
        <v>280</v>
      </c>
      <c r="D1154" s="18">
        <v>-5.1308252385912544E-2</v>
      </c>
      <c r="E1154" s="1">
        <v>2.42263886055928E-2</v>
      </c>
    </row>
    <row r="1155" spans="1:5" x14ac:dyDescent="0.25">
      <c r="A1155" s="1" t="s">
        <v>5151</v>
      </c>
      <c r="B1155" s="1" t="s">
        <v>5152</v>
      </c>
      <c r="C1155" s="1">
        <v>70</v>
      </c>
      <c r="D1155" s="18">
        <v>5.161154979159422E-2</v>
      </c>
      <c r="E1155" s="1">
        <v>2.4457602289438201E-2</v>
      </c>
    </row>
    <row r="1156" spans="1:5" x14ac:dyDescent="0.25">
      <c r="A1156" s="1" t="s">
        <v>720</v>
      </c>
      <c r="C1156" s="1">
        <v>6</v>
      </c>
      <c r="D1156" s="18">
        <v>4.8204284332720606</v>
      </c>
      <c r="E1156" s="1">
        <v>2.4555023907567398E-2</v>
      </c>
    </row>
    <row r="1157" spans="1:5" x14ac:dyDescent="0.25">
      <c r="A1157" s="1" t="s">
        <v>5153</v>
      </c>
      <c r="B1157" s="1" t="s">
        <v>5154</v>
      </c>
      <c r="C1157" s="1">
        <v>26</v>
      </c>
      <c r="D1157" s="18">
        <v>0.10931087259732042</v>
      </c>
      <c r="E1157" s="1">
        <v>2.4555023907567398E-2</v>
      </c>
    </row>
    <row r="1158" spans="1:5" x14ac:dyDescent="0.25">
      <c r="A1158" s="1" t="s">
        <v>5155</v>
      </c>
      <c r="B1158" s="1" t="s">
        <v>3229</v>
      </c>
      <c r="C1158" s="1">
        <v>143</v>
      </c>
      <c r="D1158" s="18">
        <v>-2.3710611354602309E-2</v>
      </c>
      <c r="E1158" s="1">
        <v>2.4624948730183002E-2</v>
      </c>
    </row>
    <row r="1159" spans="1:5" x14ac:dyDescent="0.25">
      <c r="A1159" s="1" t="s">
        <v>5156</v>
      </c>
      <c r="B1159" s="1" t="s">
        <v>5157</v>
      </c>
      <c r="C1159" s="1">
        <v>32</v>
      </c>
      <c r="D1159" s="18">
        <v>-8.3791553727482926E-2</v>
      </c>
      <c r="E1159" s="1">
        <v>2.4624948730183002E-2</v>
      </c>
    </row>
    <row r="1160" spans="1:5" x14ac:dyDescent="0.25">
      <c r="A1160" s="1" t="s">
        <v>5158</v>
      </c>
      <c r="B1160" s="1" t="s">
        <v>611</v>
      </c>
      <c r="C1160" s="1">
        <v>10</v>
      </c>
      <c r="D1160" s="18">
        <v>0.35457798591847595</v>
      </c>
      <c r="E1160" s="1">
        <v>2.4639610924939201E-2</v>
      </c>
    </row>
    <row r="1161" spans="1:5" x14ac:dyDescent="0.25">
      <c r="A1161" s="1" t="s">
        <v>5159</v>
      </c>
      <c r="B1161" s="1" t="s">
        <v>5160</v>
      </c>
      <c r="C1161" s="1">
        <v>116</v>
      </c>
      <c r="D1161" s="18">
        <v>5.003265592372496E-2</v>
      </c>
      <c r="E1161" s="1">
        <v>2.4662588401645501E-2</v>
      </c>
    </row>
    <row r="1162" spans="1:5" x14ac:dyDescent="0.25">
      <c r="A1162" s="1" t="s">
        <v>5161</v>
      </c>
      <c r="B1162" s="1" t="s">
        <v>253</v>
      </c>
      <c r="C1162" s="1">
        <v>17</v>
      </c>
      <c r="D1162" s="18">
        <v>-0.51019697603013003</v>
      </c>
      <c r="E1162" s="1">
        <v>2.46741595406655E-2</v>
      </c>
    </row>
    <row r="1163" spans="1:5" x14ac:dyDescent="0.25">
      <c r="A1163" s="1" t="s">
        <v>1733</v>
      </c>
      <c r="B1163" s="1" t="s">
        <v>1734</v>
      </c>
      <c r="C1163" s="1">
        <v>257</v>
      </c>
      <c r="D1163" s="18">
        <v>2.4350247195395476E-2</v>
      </c>
      <c r="E1163" s="1">
        <v>2.46865897648814E-2</v>
      </c>
    </row>
    <row r="1164" spans="1:5" x14ac:dyDescent="0.25">
      <c r="A1164" s="1" t="s">
        <v>832</v>
      </c>
      <c r="B1164" s="1" t="s">
        <v>833</v>
      </c>
      <c r="C1164" s="1">
        <v>346</v>
      </c>
      <c r="D1164" s="18">
        <v>1.7460199346744289E-2</v>
      </c>
      <c r="E1164" s="1">
        <v>2.46865897648814E-2</v>
      </c>
    </row>
    <row r="1165" spans="1:5" x14ac:dyDescent="0.25">
      <c r="A1165" s="1" t="s">
        <v>5162</v>
      </c>
      <c r="B1165" s="1" t="s">
        <v>5163</v>
      </c>
      <c r="C1165" s="1">
        <v>430</v>
      </c>
      <c r="D1165" s="18">
        <v>1.9068026218037094E-2</v>
      </c>
      <c r="E1165" s="1">
        <v>2.47184157622285E-2</v>
      </c>
    </row>
    <row r="1166" spans="1:5" x14ac:dyDescent="0.25">
      <c r="A1166" s="1" t="s">
        <v>3515</v>
      </c>
      <c r="B1166" s="1" t="s">
        <v>242</v>
      </c>
      <c r="C1166" s="1">
        <v>19</v>
      </c>
      <c r="D1166" s="18">
        <v>-0.37693624001643594</v>
      </c>
      <c r="E1166" s="1">
        <v>2.47184157622285E-2</v>
      </c>
    </row>
    <row r="1167" spans="1:5" x14ac:dyDescent="0.25">
      <c r="A1167" s="1" t="s">
        <v>5164</v>
      </c>
      <c r="B1167" s="1" t="s">
        <v>5165</v>
      </c>
      <c r="C1167" s="1">
        <v>5</v>
      </c>
      <c r="D1167" s="18">
        <v>-0.84168313260116856</v>
      </c>
      <c r="E1167" s="1">
        <v>2.4729671298512401E-2</v>
      </c>
    </row>
    <row r="1168" spans="1:5" x14ac:dyDescent="0.25">
      <c r="A1168" s="1" t="s">
        <v>5166</v>
      </c>
      <c r="B1168" s="1" t="s">
        <v>5167</v>
      </c>
      <c r="C1168" s="1">
        <v>17</v>
      </c>
      <c r="D1168" s="18">
        <v>-0.5205786455850272</v>
      </c>
      <c r="E1168" s="1">
        <v>2.4784744670415901E-2</v>
      </c>
    </row>
    <row r="1169" spans="1:5" x14ac:dyDescent="0.25">
      <c r="A1169" s="1" t="s">
        <v>796</v>
      </c>
      <c r="B1169" s="1" t="s">
        <v>797</v>
      </c>
      <c r="C1169" s="1">
        <v>6</v>
      </c>
      <c r="D1169" s="18">
        <v>-0.80879261747366826</v>
      </c>
      <c r="E1169" s="1">
        <v>2.4784744670415901E-2</v>
      </c>
    </row>
    <row r="1170" spans="1:5" x14ac:dyDescent="0.25">
      <c r="A1170" s="1" t="s">
        <v>5168</v>
      </c>
      <c r="B1170" s="1" t="s">
        <v>5169</v>
      </c>
      <c r="C1170" s="1">
        <v>39</v>
      </c>
      <c r="D1170" s="18">
        <v>-0.14279156007478963</v>
      </c>
      <c r="E1170" s="1">
        <v>2.4823324007176999E-2</v>
      </c>
    </row>
    <row r="1171" spans="1:5" x14ac:dyDescent="0.25">
      <c r="A1171" s="1" t="s">
        <v>1087</v>
      </c>
      <c r="B1171" s="1" t="s">
        <v>1088</v>
      </c>
      <c r="C1171" s="1">
        <v>134</v>
      </c>
      <c r="D1171" s="18">
        <v>4.9635250719797581E-2</v>
      </c>
      <c r="E1171" s="1">
        <v>2.5002566781234501E-2</v>
      </c>
    </row>
    <row r="1172" spans="1:5" x14ac:dyDescent="0.25">
      <c r="A1172" s="1" t="s">
        <v>2126</v>
      </c>
      <c r="B1172" s="1" t="s">
        <v>2127</v>
      </c>
      <c r="C1172" s="1">
        <v>102</v>
      </c>
      <c r="D1172" s="18">
        <v>3.3066597081056116E-2</v>
      </c>
      <c r="E1172" s="1">
        <v>2.5002922618905299E-2</v>
      </c>
    </row>
    <row r="1173" spans="1:5" x14ac:dyDescent="0.25">
      <c r="A1173" s="1" t="s">
        <v>1670</v>
      </c>
      <c r="B1173" s="1" t="s">
        <v>1671</v>
      </c>
      <c r="C1173" s="1">
        <v>588</v>
      </c>
      <c r="D1173" s="18">
        <v>2.4658033068260494E-2</v>
      </c>
      <c r="E1173" s="1">
        <v>2.5118516052651401E-2</v>
      </c>
    </row>
    <row r="1174" spans="1:5" x14ac:dyDescent="0.25">
      <c r="A1174" s="1" t="s">
        <v>5170</v>
      </c>
      <c r="B1174" s="1" t="s">
        <v>5171</v>
      </c>
      <c r="C1174" s="1">
        <v>94</v>
      </c>
      <c r="D1174" s="18">
        <v>2.9320939533952164E-2</v>
      </c>
      <c r="E1174" s="1">
        <v>2.5118516052651401E-2</v>
      </c>
    </row>
    <row r="1175" spans="1:5" x14ac:dyDescent="0.25">
      <c r="A1175" s="1" t="s">
        <v>5172</v>
      </c>
      <c r="B1175" s="1" t="s">
        <v>5173</v>
      </c>
      <c r="C1175" s="1">
        <v>21</v>
      </c>
      <c r="D1175" s="18">
        <v>0.32454113872283485</v>
      </c>
      <c r="E1175" s="1">
        <v>2.52203970986664E-2</v>
      </c>
    </row>
    <row r="1176" spans="1:5" x14ac:dyDescent="0.25">
      <c r="A1176" s="1" t="s">
        <v>1985</v>
      </c>
      <c r="B1176" s="1" t="s">
        <v>1986</v>
      </c>
      <c r="C1176" s="1">
        <v>494</v>
      </c>
      <c r="D1176" s="18">
        <v>1.4690118657255852E-2</v>
      </c>
      <c r="E1176" s="1">
        <v>2.52203970986664E-2</v>
      </c>
    </row>
    <row r="1177" spans="1:5" x14ac:dyDescent="0.25">
      <c r="A1177" s="1" t="s">
        <v>5174</v>
      </c>
      <c r="B1177" s="1" t="s">
        <v>5175</v>
      </c>
      <c r="C1177" s="1">
        <v>280</v>
      </c>
      <c r="D1177" s="18">
        <v>3.1905459740853508E-2</v>
      </c>
      <c r="E1177" s="1">
        <v>2.5279406730820801E-2</v>
      </c>
    </row>
    <row r="1178" spans="1:5" x14ac:dyDescent="0.25">
      <c r="A1178" s="1" t="s">
        <v>5176</v>
      </c>
      <c r="B1178" s="1" t="s">
        <v>389</v>
      </c>
      <c r="C1178" s="1">
        <v>79</v>
      </c>
      <c r="D1178" s="18">
        <v>5.8142969189958579E-2</v>
      </c>
      <c r="E1178" s="1">
        <v>2.53562717072577E-2</v>
      </c>
    </row>
    <row r="1179" spans="1:5" x14ac:dyDescent="0.25">
      <c r="A1179" s="1" t="s">
        <v>2300</v>
      </c>
      <c r="B1179" s="1" t="s">
        <v>2301</v>
      </c>
      <c r="C1179" s="1">
        <v>5</v>
      </c>
      <c r="D1179" s="18">
        <v>-0.84057943456807582</v>
      </c>
      <c r="E1179" s="1">
        <v>2.53562717072577E-2</v>
      </c>
    </row>
    <row r="1180" spans="1:5" x14ac:dyDescent="0.25">
      <c r="A1180" s="1" t="s">
        <v>5177</v>
      </c>
      <c r="B1180" s="1" t="s">
        <v>2903</v>
      </c>
      <c r="C1180" s="1">
        <v>138</v>
      </c>
      <c r="D1180" s="18">
        <v>3.8152645388088428E-2</v>
      </c>
      <c r="E1180" s="1">
        <v>2.5423663096025201E-2</v>
      </c>
    </row>
    <row r="1181" spans="1:5" x14ac:dyDescent="0.25">
      <c r="A1181" s="1" t="s">
        <v>2766</v>
      </c>
      <c r="B1181" s="1" t="s">
        <v>2767</v>
      </c>
      <c r="C1181" s="1">
        <v>30</v>
      </c>
      <c r="D1181" s="18">
        <v>0.18931652125759027</v>
      </c>
      <c r="E1181" s="1">
        <v>2.5509721495417099E-2</v>
      </c>
    </row>
    <row r="1182" spans="1:5" x14ac:dyDescent="0.25">
      <c r="A1182" s="1" t="s">
        <v>5178</v>
      </c>
      <c r="B1182" s="1" t="s">
        <v>5179</v>
      </c>
      <c r="C1182" s="1">
        <v>28</v>
      </c>
      <c r="D1182" s="18">
        <v>7.1796625494042268E-2</v>
      </c>
      <c r="E1182" s="1">
        <v>2.55471051301247E-2</v>
      </c>
    </row>
    <row r="1183" spans="1:5" x14ac:dyDescent="0.25">
      <c r="A1183" s="1" t="s">
        <v>5180</v>
      </c>
      <c r="B1183" s="1" t="s">
        <v>5181</v>
      </c>
      <c r="C1183" s="1">
        <v>23</v>
      </c>
      <c r="D1183" s="18">
        <v>-0.13397494698928653</v>
      </c>
      <c r="E1183" s="1">
        <v>2.55471051301247E-2</v>
      </c>
    </row>
    <row r="1184" spans="1:5" x14ac:dyDescent="0.25">
      <c r="A1184" s="1" t="s">
        <v>735</v>
      </c>
      <c r="B1184" s="1" t="s">
        <v>736</v>
      </c>
      <c r="C1184" s="1">
        <v>55</v>
      </c>
      <c r="D1184" s="18">
        <v>9.8702796320496555E-2</v>
      </c>
      <c r="E1184" s="1">
        <v>2.57468303171773E-2</v>
      </c>
    </row>
    <row r="1185" spans="1:5" x14ac:dyDescent="0.25">
      <c r="A1185" s="1" t="s">
        <v>5182</v>
      </c>
      <c r="B1185" s="1" t="s">
        <v>5183</v>
      </c>
      <c r="C1185" s="1">
        <v>61</v>
      </c>
      <c r="D1185" s="18">
        <v>0.24262710283413289</v>
      </c>
      <c r="E1185" s="1">
        <v>2.57468303171773E-2</v>
      </c>
    </row>
    <row r="1186" spans="1:5" x14ac:dyDescent="0.25">
      <c r="A1186" s="1" t="s">
        <v>1713</v>
      </c>
      <c r="B1186" s="1" t="s">
        <v>1714</v>
      </c>
      <c r="C1186" s="1">
        <v>53</v>
      </c>
      <c r="D1186" s="18">
        <v>5.9119558259900389E-2</v>
      </c>
      <c r="E1186" s="1">
        <v>2.5829473309227201E-2</v>
      </c>
    </row>
    <row r="1187" spans="1:5" x14ac:dyDescent="0.25">
      <c r="A1187" s="1" t="s">
        <v>5184</v>
      </c>
      <c r="B1187" s="1" t="s">
        <v>2723</v>
      </c>
      <c r="C1187" s="1">
        <v>104</v>
      </c>
      <c r="D1187" s="18">
        <v>6.4247248727962142E-2</v>
      </c>
      <c r="E1187" s="1">
        <v>2.58719533839426E-2</v>
      </c>
    </row>
    <row r="1188" spans="1:5" x14ac:dyDescent="0.25">
      <c r="A1188" s="1" t="s">
        <v>5185</v>
      </c>
      <c r="B1188" s="1" t="s">
        <v>5186</v>
      </c>
      <c r="C1188" s="1">
        <v>121</v>
      </c>
      <c r="D1188" s="18">
        <v>3.4336425551019178E-2</v>
      </c>
      <c r="E1188" s="1">
        <v>2.58719533839426E-2</v>
      </c>
    </row>
    <row r="1189" spans="1:5" x14ac:dyDescent="0.25">
      <c r="A1189" s="1" t="s">
        <v>2742</v>
      </c>
      <c r="B1189" s="1" t="s">
        <v>733</v>
      </c>
      <c r="C1189" s="1">
        <v>265</v>
      </c>
      <c r="D1189" s="18">
        <v>-9.2974869508259977E-2</v>
      </c>
      <c r="E1189" s="1">
        <v>2.58719533839426E-2</v>
      </c>
    </row>
    <row r="1190" spans="1:5" x14ac:dyDescent="0.25">
      <c r="A1190" s="1" t="s">
        <v>5187</v>
      </c>
      <c r="B1190" s="1" t="s">
        <v>5188</v>
      </c>
      <c r="C1190" s="1">
        <v>34</v>
      </c>
      <c r="D1190" s="18">
        <v>-7.8958129678889488E-2</v>
      </c>
      <c r="E1190" s="1">
        <v>2.5933650491893299E-2</v>
      </c>
    </row>
    <row r="1191" spans="1:5" x14ac:dyDescent="0.25">
      <c r="A1191" s="1" t="s">
        <v>5189</v>
      </c>
      <c r="B1191" s="1" t="s">
        <v>5190</v>
      </c>
      <c r="C1191" s="1">
        <v>109</v>
      </c>
      <c r="D1191" s="18">
        <v>9.6850684592315356E-2</v>
      </c>
      <c r="E1191" s="1">
        <v>2.5933650491893299E-2</v>
      </c>
    </row>
    <row r="1192" spans="1:5" x14ac:dyDescent="0.25">
      <c r="A1192" s="1" t="s">
        <v>5191</v>
      </c>
      <c r="B1192" s="1" t="s">
        <v>693</v>
      </c>
      <c r="C1192" s="1">
        <v>55</v>
      </c>
      <c r="D1192" s="18">
        <v>-0.15080150418245628</v>
      </c>
      <c r="E1192" s="1">
        <v>2.6099570904737902E-2</v>
      </c>
    </row>
    <row r="1193" spans="1:5" x14ac:dyDescent="0.25">
      <c r="A1193" s="1" t="s">
        <v>5192</v>
      </c>
      <c r="B1193" s="1" t="s">
        <v>5193</v>
      </c>
      <c r="C1193" s="1">
        <v>70</v>
      </c>
      <c r="D1193" s="18">
        <v>-4.7110310059753246E-2</v>
      </c>
      <c r="E1193" s="1">
        <v>2.61595990706684E-2</v>
      </c>
    </row>
    <row r="1194" spans="1:5" x14ac:dyDescent="0.25">
      <c r="A1194" s="1" t="s">
        <v>5194</v>
      </c>
      <c r="B1194" s="1" t="s">
        <v>5195</v>
      </c>
      <c r="C1194" s="1">
        <v>65</v>
      </c>
      <c r="D1194" s="18">
        <v>8.2650473748877504E-2</v>
      </c>
      <c r="E1194" s="1">
        <v>2.6180045770664899E-2</v>
      </c>
    </row>
    <row r="1195" spans="1:5" x14ac:dyDescent="0.25">
      <c r="A1195" s="1" t="s">
        <v>5196</v>
      </c>
      <c r="B1195" s="1" t="s">
        <v>5197</v>
      </c>
      <c r="C1195" s="1">
        <v>63</v>
      </c>
      <c r="D1195" s="18">
        <v>7.6904094959130226E-2</v>
      </c>
      <c r="E1195" s="1">
        <v>2.6180045770664899E-2</v>
      </c>
    </row>
    <row r="1196" spans="1:5" x14ac:dyDescent="0.25">
      <c r="A1196" s="1" t="s">
        <v>1037</v>
      </c>
      <c r="B1196" s="1" t="s">
        <v>1038</v>
      </c>
      <c r="C1196" s="1">
        <v>50</v>
      </c>
      <c r="D1196" s="18">
        <v>-0.17397068106205266</v>
      </c>
      <c r="E1196" s="1">
        <v>2.6263104666108299E-2</v>
      </c>
    </row>
    <row r="1197" spans="1:5" x14ac:dyDescent="0.25">
      <c r="A1197" s="1" t="s">
        <v>5198</v>
      </c>
      <c r="B1197" s="1" t="s">
        <v>5199</v>
      </c>
      <c r="C1197" s="1">
        <v>166</v>
      </c>
      <c r="D1197" s="18">
        <v>3.8606952341570785E-2</v>
      </c>
      <c r="E1197" s="1">
        <v>2.6376015608954199E-2</v>
      </c>
    </row>
    <row r="1198" spans="1:5" x14ac:dyDescent="0.25">
      <c r="A1198" s="1" t="s">
        <v>5200</v>
      </c>
      <c r="B1198" s="1" t="s">
        <v>5201</v>
      </c>
      <c r="C1198" s="1">
        <v>71</v>
      </c>
      <c r="D1198" s="18">
        <v>-4.2037743918340753E-2</v>
      </c>
      <c r="E1198" s="1">
        <v>2.6391710187739101E-2</v>
      </c>
    </row>
    <row r="1199" spans="1:5" x14ac:dyDescent="0.25">
      <c r="A1199" s="1" t="s">
        <v>5202</v>
      </c>
      <c r="B1199" s="1" t="s">
        <v>5203</v>
      </c>
      <c r="C1199" s="1">
        <v>89</v>
      </c>
      <c r="D1199" s="18">
        <v>4.5958553459923251E-2</v>
      </c>
      <c r="E1199" s="1">
        <v>2.64393825262162E-2</v>
      </c>
    </row>
    <row r="1200" spans="1:5" x14ac:dyDescent="0.25">
      <c r="A1200" s="1" t="s">
        <v>5204</v>
      </c>
      <c r="B1200" s="1" t="s">
        <v>5205</v>
      </c>
      <c r="C1200" s="1">
        <v>31</v>
      </c>
      <c r="D1200" s="18">
        <v>0.10279925297689244</v>
      </c>
      <c r="E1200" s="1">
        <v>2.64393825262162E-2</v>
      </c>
    </row>
    <row r="1201" spans="1:5" x14ac:dyDescent="0.25">
      <c r="A1201" s="1" t="s">
        <v>5206</v>
      </c>
      <c r="B1201" s="1" t="s">
        <v>5207</v>
      </c>
      <c r="C1201" s="1">
        <v>164</v>
      </c>
      <c r="D1201" s="18">
        <v>-3.9029373461475732E-2</v>
      </c>
      <c r="E1201" s="1">
        <v>2.64651963763252E-2</v>
      </c>
    </row>
    <row r="1202" spans="1:5" x14ac:dyDescent="0.25">
      <c r="A1202" s="1" t="s">
        <v>2445</v>
      </c>
      <c r="B1202" s="1" t="s">
        <v>2446</v>
      </c>
      <c r="C1202" s="1">
        <v>243</v>
      </c>
      <c r="D1202" s="18">
        <v>-2.1051860885948639E-2</v>
      </c>
      <c r="E1202" s="1">
        <v>2.6636603087537701E-2</v>
      </c>
    </row>
    <row r="1203" spans="1:5" x14ac:dyDescent="0.25">
      <c r="A1203" s="1" t="s">
        <v>5208</v>
      </c>
      <c r="B1203" s="1" t="s">
        <v>5209</v>
      </c>
      <c r="C1203" s="1">
        <v>61</v>
      </c>
      <c r="D1203" s="18">
        <v>-9.1381389405134905E-2</v>
      </c>
      <c r="E1203" s="1">
        <v>2.6636603087537701E-2</v>
      </c>
    </row>
    <row r="1204" spans="1:5" x14ac:dyDescent="0.25">
      <c r="A1204" s="1" t="s">
        <v>5210</v>
      </c>
      <c r="B1204" s="1" t="s">
        <v>5211</v>
      </c>
      <c r="C1204" s="1">
        <v>203</v>
      </c>
      <c r="D1204" s="18">
        <v>3.5156781626847398E-2</v>
      </c>
      <c r="E1204" s="1">
        <v>2.66919023651257E-2</v>
      </c>
    </row>
    <row r="1205" spans="1:5" x14ac:dyDescent="0.25">
      <c r="A1205" s="1" t="s">
        <v>5212</v>
      </c>
      <c r="B1205" s="1" t="s">
        <v>5213</v>
      </c>
      <c r="C1205" s="1">
        <v>13</v>
      </c>
      <c r="D1205" s="18">
        <v>-0.51709828326834739</v>
      </c>
      <c r="E1205" s="1">
        <v>2.67075328814016E-2</v>
      </c>
    </row>
    <row r="1206" spans="1:5" x14ac:dyDescent="0.25">
      <c r="A1206" s="1" t="s">
        <v>1041</v>
      </c>
      <c r="B1206" s="1" t="s">
        <v>1042</v>
      </c>
      <c r="C1206" s="1">
        <v>60</v>
      </c>
      <c r="D1206" s="18">
        <v>0.10731576200472105</v>
      </c>
      <c r="E1206" s="1">
        <v>2.6886482322264899E-2</v>
      </c>
    </row>
    <row r="1207" spans="1:5" x14ac:dyDescent="0.25">
      <c r="A1207" s="1" t="s">
        <v>984</v>
      </c>
      <c r="B1207" s="1" t="s">
        <v>985</v>
      </c>
      <c r="C1207" s="1">
        <v>27</v>
      </c>
      <c r="D1207" s="18">
        <v>0.29673128779403501</v>
      </c>
      <c r="E1207" s="1">
        <v>2.6905599862829501E-2</v>
      </c>
    </row>
    <row r="1208" spans="1:5" x14ac:dyDescent="0.25">
      <c r="A1208" s="1" t="s">
        <v>5214</v>
      </c>
      <c r="B1208" s="1" t="s">
        <v>5215</v>
      </c>
      <c r="C1208" s="1">
        <v>144</v>
      </c>
      <c r="D1208" s="18">
        <v>4.487691460676569E-2</v>
      </c>
      <c r="E1208" s="1">
        <v>2.6920478624135699E-2</v>
      </c>
    </row>
    <row r="1209" spans="1:5" x14ac:dyDescent="0.25">
      <c r="A1209" s="1" t="s">
        <v>3488</v>
      </c>
      <c r="B1209" s="1" t="s">
        <v>1098</v>
      </c>
      <c r="C1209" s="1">
        <v>13</v>
      </c>
      <c r="D1209" s="18">
        <v>-0.31489874751629271</v>
      </c>
      <c r="E1209" s="1">
        <v>2.7029010429600198E-2</v>
      </c>
    </row>
    <row r="1210" spans="1:5" x14ac:dyDescent="0.25">
      <c r="A1210" s="1" t="s">
        <v>3366</v>
      </c>
      <c r="B1210" s="1" t="s">
        <v>3367</v>
      </c>
      <c r="C1210" s="1">
        <v>54</v>
      </c>
      <c r="D1210" s="18">
        <v>-0.1613988516269281</v>
      </c>
      <c r="E1210" s="1">
        <v>2.7034673676541499E-2</v>
      </c>
    </row>
    <row r="1211" spans="1:5" x14ac:dyDescent="0.25">
      <c r="A1211" s="1" t="s">
        <v>5216</v>
      </c>
      <c r="B1211" s="1" t="s">
        <v>5217</v>
      </c>
      <c r="C1211" s="1">
        <v>113</v>
      </c>
      <c r="D1211" s="18">
        <v>-3.5417160551321693E-2</v>
      </c>
      <c r="E1211" s="1">
        <v>2.7068814317372299E-2</v>
      </c>
    </row>
    <row r="1212" spans="1:5" x14ac:dyDescent="0.25">
      <c r="A1212" s="1" t="s">
        <v>5218</v>
      </c>
      <c r="B1212" s="1" t="s">
        <v>5219</v>
      </c>
      <c r="C1212" s="1">
        <v>163</v>
      </c>
      <c r="D1212" s="18">
        <v>-2.9033285957575136E-2</v>
      </c>
      <c r="E1212" s="1">
        <v>2.7175199945077801E-2</v>
      </c>
    </row>
    <row r="1213" spans="1:5" x14ac:dyDescent="0.25">
      <c r="A1213" s="1" t="s">
        <v>2028</v>
      </c>
      <c r="B1213" s="1" t="s">
        <v>2029</v>
      </c>
      <c r="C1213" s="1">
        <v>52</v>
      </c>
      <c r="D1213" s="18">
        <v>4.7085838895143894E-2</v>
      </c>
      <c r="E1213" s="1">
        <v>2.7176204837166301E-2</v>
      </c>
    </row>
    <row r="1214" spans="1:5" x14ac:dyDescent="0.25">
      <c r="A1214" s="1" t="s">
        <v>5220</v>
      </c>
      <c r="B1214" s="1" t="s">
        <v>5221</v>
      </c>
      <c r="C1214" s="1">
        <v>172</v>
      </c>
      <c r="D1214" s="18">
        <v>-2.4709295400424328E-2</v>
      </c>
      <c r="E1214" s="1">
        <v>2.7205110730489999E-2</v>
      </c>
    </row>
    <row r="1215" spans="1:5" x14ac:dyDescent="0.25">
      <c r="A1215" s="1" t="s">
        <v>5222</v>
      </c>
      <c r="B1215" s="1" t="s">
        <v>5223</v>
      </c>
      <c r="C1215" s="1">
        <v>224</v>
      </c>
      <c r="D1215" s="18">
        <v>2.4818145831040805E-2</v>
      </c>
      <c r="E1215" s="1">
        <v>2.7224362693624E-2</v>
      </c>
    </row>
    <row r="1216" spans="1:5" x14ac:dyDescent="0.25">
      <c r="A1216" s="1" t="s">
        <v>5224</v>
      </c>
      <c r="B1216" s="1" t="s">
        <v>5225</v>
      </c>
      <c r="C1216" s="1">
        <v>230</v>
      </c>
      <c r="D1216" s="18">
        <v>2.7842833946626056E-2</v>
      </c>
      <c r="E1216" s="1">
        <v>2.7257962905930602E-2</v>
      </c>
    </row>
    <row r="1217" spans="1:5" x14ac:dyDescent="0.25">
      <c r="A1217" s="1" t="s">
        <v>5226</v>
      </c>
      <c r="B1217" s="1" t="s">
        <v>4606</v>
      </c>
      <c r="C1217" s="1">
        <v>496</v>
      </c>
      <c r="D1217" s="18">
        <v>3.6142792500923705E-2</v>
      </c>
      <c r="E1217" s="1">
        <v>2.7257962905930602E-2</v>
      </c>
    </row>
    <row r="1218" spans="1:5" x14ac:dyDescent="0.25">
      <c r="A1218" s="1" t="s">
        <v>5227</v>
      </c>
      <c r="B1218" s="1" t="s">
        <v>5228</v>
      </c>
      <c r="C1218" s="1">
        <v>86</v>
      </c>
      <c r="D1218" s="18">
        <v>3.7500505716947442E-2</v>
      </c>
      <c r="E1218" s="1">
        <v>2.7257962905930602E-2</v>
      </c>
    </row>
    <row r="1219" spans="1:5" x14ac:dyDescent="0.25">
      <c r="A1219" s="1" t="s">
        <v>5229</v>
      </c>
      <c r="B1219" s="1" t="s">
        <v>5230</v>
      </c>
      <c r="C1219" s="1">
        <v>150</v>
      </c>
      <c r="D1219" s="18">
        <v>6.6712700073620651E-2</v>
      </c>
      <c r="E1219" s="1">
        <v>2.7258825214018099E-2</v>
      </c>
    </row>
    <row r="1220" spans="1:5" x14ac:dyDescent="0.25">
      <c r="A1220" s="1" t="s">
        <v>5231</v>
      </c>
      <c r="C1220" s="1">
        <v>14</v>
      </c>
      <c r="D1220" s="18">
        <v>-0.62677660488359421</v>
      </c>
      <c r="E1220" s="1">
        <v>2.7306416111101201E-2</v>
      </c>
    </row>
    <row r="1221" spans="1:5" x14ac:dyDescent="0.25">
      <c r="A1221" s="1" t="s">
        <v>5232</v>
      </c>
      <c r="B1221" s="1" t="s">
        <v>5233</v>
      </c>
      <c r="C1221" s="1">
        <v>80</v>
      </c>
      <c r="D1221" s="18">
        <v>7.6458761985401621E-2</v>
      </c>
      <c r="E1221" s="1">
        <v>2.7541176285341001E-2</v>
      </c>
    </row>
    <row r="1222" spans="1:5" x14ac:dyDescent="0.25">
      <c r="A1222" s="1" t="s">
        <v>5234</v>
      </c>
      <c r="B1222" s="1" t="s">
        <v>5235</v>
      </c>
      <c r="C1222" s="1">
        <v>21</v>
      </c>
      <c r="D1222" s="18">
        <v>0.23385887974444897</v>
      </c>
      <c r="E1222" s="1">
        <v>2.7623462148039801E-2</v>
      </c>
    </row>
    <row r="1223" spans="1:5" x14ac:dyDescent="0.25">
      <c r="A1223" s="1" t="s">
        <v>5236</v>
      </c>
      <c r="B1223" s="1" t="s">
        <v>1431</v>
      </c>
      <c r="C1223" s="1">
        <v>180</v>
      </c>
      <c r="D1223" s="18">
        <v>-2.4627437145825208E-2</v>
      </c>
      <c r="E1223" s="1">
        <v>2.7662938580093999E-2</v>
      </c>
    </row>
    <row r="1224" spans="1:5" x14ac:dyDescent="0.25">
      <c r="A1224" s="1" t="s">
        <v>5237</v>
      </c>
      <c r="B1224" s="1" t="s">
        <v>5238</v>
      </c>
      <c r="C1224" s="1">
        <v>16</v>
      </c>
      <c r="D1224" s="18">
        <v>-0.14390635774980917</v>
      </c>
      <c r="E1224" s="1">
        <v>2.76787909514313E-2</v>
      </c>
    </row>
    <row r="1225" spans="1:5" x14ac:dyDescent="0.25">
      <c r="A1225" s="1" t="s">
        <v>3139</v>
      </c>
      <c r="B1225" s="1" t="s">
        <v>3140</v>
      </c>
      <c r="C1225" s="1">
        <v>147</v>
      </c>
      <c r="D1225" s="18">
        <v>-3.0243211338266823E-2</v>
      </c>
      <c r="E1225" s="1">
        <v>2.7702071788728699E-2</v>
      </c>
    </row>
    <row r="1226" spans="1:5" x14ac:dyDescent="0.25">
      <c r="A1226" s="1" t="s">
        <v>5239</v>
      </c>
      <c r="B1226" s="1" t="s">
        <v>5240</v>
      </c>
      <c r="C1226" s="1">
        <v>65</v>
      </c>
      <c r="D1226" s="18">
        <v>5.0325035864347598E-2</v>
      </c>
      <c r="E1226" s="1">
        <v>2.7909646983621399E-2</v>
      </c>
    </row>
    <row r="1227" spans="1:5" x14ac:dyDescent="0.25">
      <c r="A1227" s="1" t="s">
        <v>2014</v>
      </c>
      <c r="C1227" s="1">
        <v>22</v>
      </c>
      <c r="D1227" s="18">
        <v>0.27165179276034068</v>
      </c>
      <c r="E1227" s="1">
        <v>2.8013950179488802E-2</v>
      </c>
    </row>
    <row r="1228" spans="1:5" x14ac:dyDescent="0.25">
      <c r="A1228" s="1" t="s">
        <v>5241</v>
      </c>
      <c r="B1228" s="1" t="s">
        <v>5242</v>
      </c>
      <c r="C1228" s="1">
        <v>65</v>
      </c>
      <c r="D1228" s="18">
        <v>6.4914731160542014E-2</v>
      </c>
      <c r="E1228" s="1">
        <v>2.8046225363959398E-2</v>
      </c>
    </row>
    <row r="1229" spans="1:5" x14ac:dyDescent="0.25">
      <c r="A1229" s="1" t="s">
        <v>5243</v>
      </c>
      <c r="B1229" s="1" t="s">
        <v>5244</v>
      </c>
      <c r="C1229" s="1">
        <v>158</v>
      </c>
      <c r="D1229" s="18">
        <v>4.5504640275056234E-2</v>
      </c>
      <c r="E1229" s="1">
        <v>2.8148950636956601E-2</v>
      </c>
    </row>
    <row r="1230" spans="1:5" x14ac:dyDescent="0.25">
      <c r="A1230" s="1" t="s">
        <v>5245</v>
      </c>
      <c r="B1230" s="1" t="s">
        <v>5246</v>
      </c>
      <c r="C1230" s="1">
        <v>43</v>
      </c>
      <c r="D1230" s="18">
        <v>-1.2718638686611262E-2</v>
      </c>
      <c r="E1230" s="1">
        <v>2.81809175538307E-2</v>
      </c>
    </row>
    <row r="1231" spans="1:5" x14ac:dyDescent="0.25">
      <c r="A1231" s="1" t="s">
        <v>5247</v>
      </c>
      <c r="B1231" s="1" t="s">
        <v>5248</v>
      </c>
      <c r="C1231" s="1">
        <v>181</v>
      </c>
      <c r="D1231" s="18">
        <v>-7.2658163434785455E-2</v>
      </c>
      <c r="E1231" s="1">
        <v>2.8566739417138502E-2</v>
      </c>
    </row>
    <row r="1232" spans="1:5" x14ac:dyDescent="0.25">
      <c r="A1232" s="1" t="s">
        <v>2358</v>
      </c>
      <c r="B1232" s="1" t="s">
        <v>2359</v>
      </c>
      <c r="C1232" s="1">
        <v>112</v>
      </c>
      <c r="D1232" s="18">
        <v>3.242235831211767E-2</v>
      </c>
      <c r="E1232" s="1">
        <v>2.8569021417879401E-2</v>
      </c>
    </row>
    <row r="1233" spans="1:5" x14ac:dyDescent="0.25">
      <c r="A1233" s="1" t="s">
        <v>5249</v>
      </c>
      <c r="B1233" s="1" t="s">
        <v>5250</v>
      </c>
      <c r="C1233" s="1">
        <v>29</v>
      </c>
      <c r="D1233" s="18">
        <v>-7.0960585649933183E-2</v>
      </c>
      <c r="E1233" s="1">
        <v>2.8569021417879401E-2</v>
      </c>
    </row>
    <row r="1234" spans="1:5" x14ac:dyDescent="0.25">
      <c r="A1234" s="1" t="s">
        <v>5251</v>
      </c>
      <c r="B1234" s="1" t="s">
        <v>5252</v>
      </c>
      <c r="C1234" s="1">
        <v>110</v>
      </c>
      <c r="D1234" s="18">
        <v>-9.2392028184735381E-2</v>
      </c>
      <c r="E1234" s="1">
        <v>2.8639902478725599E-2</v>
      </c>
    </row>
    <row r="1235" spans="1:5" x14ac:dyDescent="0.25">
      <c r="A1235" s="1" t="s">
        <v>3615</v>
      </c>
      <c r="B1235" s="1" t="s">
        <v>3616</v>
      </c>
      <c r="C1235" s="1">
        <v>26</v>
      </c>
      <c r="D1235" s="18">
        <v>-9.8852564838061027E-2</v>
      </c>
      <c r="E1235" s="1">
        <v>2.8639902478725599E-2</v>
      </c>
    </row>
    <row r="1236" spans="1:5" x14ac:dyDescent="0.25">
      <c r="A1236" s="1" t="s">
        <v>5253</v>
      </c>
      <c r="B1236" s="1" t="s">
        <v>5254</v>
      </c>
      <c r="C1236" s="1">
        <v>54</v>
      </c>
      <c r="D1236" s="18">
        <v>-7.8669008797876083E-2</v>
      </c>
      <c r="E1236" s="1">
        <v>2.8641159494231901E-2</v>
      </c>
    </row>
    <row r="1237" spans="1:5" x14ac:dyDescent="0.25">
      <c r="A1237" s="1" t="s">
        <v>1886</v>
      </c>
      <c r="B1237" s="1" t="s">
        <v>1887</v>
      </c>
      <c r="C1237" s="1">
        <v>5</v>
      </c>
      <c r="D1237" s="18">
        <v>-0.84646071305517179</v>
      </c>
      <c r="E1237" s="1">
        <v>2.8641159494231901E-2</v>
      </c>
    </row>
    <row r="1238" spans="1:5" x14ac:dyDescent="0.25">
      <c r="A1238" s="1" t="s">
        <v>5255</v>
      </c>
      <c r="B1238" s="1" t="s">
        <v>5256</v>
      </c>
      <c r="C1238" s="1">
        <v>112</v>
      </c>
      <c r="D1238" s="18">
        <v>7.3702970028472259E-2</v>
      </c>
      <c r="E1238" s="1">
        <v>2.8641159494231901E-2</v>
      </c>
    </row>
    <row r="1239" spans="1:5" x14ac:dyDescent="0.25">
      <c r="A1239" s="1" t="s">
        <v>5257</v>
      </c>
      <c r="B1239" s="1" t="s">
        <v>5258</v>
      </c>
      <c r="C1239" s="1">
        <v>29</v>
      </c>
      <c r="D1239" s="18">
        <v>-0.11004494699038518</v>
      </c>
      <c r="E1239" s="1">
        <v>2.8840838555191199E-2</v>
      </c>
    </row>
    <row r="1240" spans="1:5" x14ac:dyDescent="0.25">
      <c r="A1240" s="1" t="s">
        <v>5259</v>
      </c>
      <c r="B1240" s="1" t="s">
        <v>5260</v>
      </c>
      <c r="C1240" s="1">
        <v>193</v>
      </c>
      <c r="D1240" s="18">
        <v>4.6756855790464923E-2</v>
      </c>
      <c r="E1240" s="1">
        <v>2.8902358718849001E-2</v>
      </c>
    </row>
    <row r="1241" spans="1:5" x14ac:dyDescent="0.25">
      <c r="A1241" s="1" t="s">
        <v>5261</v>
      </c>
      <c r="B1241" s="1" t="s">
        <v>5262</v>
      </c>
      <c r="C1241" s="1">
        <v>67</v>
      </c>
      <c r="D1241" s="18">
        <v>4.9953040191544319E-2</v>
      </c>
      <c r="E1241" s="1">
        <v>2.89705832513408E-2</v>
      </c>
    </row>
    <row r="1242" spans="1:5" x14ac:dyDescent="0.25">
      <c r="A1242" s="1" t="s">
        <v>5263</v>
      </c>
      <c r="B1242" s="1" t="s">
        <v>5264</v>
      </c>
      <c r="C1242" s="1">
        <v>52</v>
      </c>
      <c r="D1242" s="18">
        <v>7.4571750506511061E-2</v>
      </c>
      <c r="E1242" s="1">
        <v>2.9000721882637401E-2</v>
      </c>
    </row>
    <row r="1243" spans="1:5" x14ac:dyDescent="0.25">
      <c r="A1243" s="1" t="s">
        <v>5265</v>
      </c>
      <c r="B1243" s="1" t="s">
        <v>5266</v>
      </c>
      <c r="C1243" s="1">
        <v>186</v>
      </c>
      <c r="D1243" s="18">
        <v>2.4267091182243388E-2</v>
      </c>
      <c r="E1243" s="1">
        <v>2.9023419779165501E-2</v>
      </c>
    </row>
    <row r="1244" spans="1:5" x14ac:dyDescent="0.25">
      <c r="A1244" s="1" t="s">
        <v>5267</v>
      </c>
      <c r="B1244" s="1" t="s">
        <v>186</v>
      </c>
      <c r="C1244" s="1">
        <v>149</v>
      </c>
      <c r="D1244" s="18">
        <v>-0.10070451867518687</v>
      </c>
      <c r="E1244" s="1">
        <v>2.91158433291193E-2</v>
      </c>
    </row>
    <row r="1245" spans="1:5" x14ac:dyDescent="0.25">
      <c r="A1245" s="1" t="s">
        <v>5268</v>
      </c>
      <c r="B1245" s="1" t="s">
        <v>5269</v>
      </c>
      <c r="C1245" s="1">
        <v>112</v>
      </c>
      <c r="D1245" s="18">
        <v>-3.6654274597290169E-2</v>
      </c>
      <c r="E1245" s="1">
        <v>2.9205807678238899E-2</v>
      </c>
    </row>
    <row r="1246" spans="1:5" x14ac:dyDescent="0.25">
      <c r="A1246" s="1" t="s">
        <v>5270</v>
      </c>
      <c r="B1246" s="1" t="s">
        <v>5271</v>
      </c>
      <c r="C1246" s="1">
        <v>32</v>
      </c>
      <c r="D1246" s="18">
        <v>0.1121962932747748</v>
      </c>
      <c r="E1246" s="1">
        <v>2.9207160702863801E-2</v>
      </c>
    </row>
    <row r="1247" spans="1:5" x14ac:dyDescent="0.25">
      <c r="A1247" s="1" t="s">
        <v>3453</v>
      </c>
      <c r="B1247" s="1" t="s">
        <v>3454</v>
      </c>
      <c r="C1247" s="1">
        <v>26</v>
      </c>
      <c r="D1247" s="18">
        <v>0.12031628747530972</v>
      </c>
      <c r="E1247" s="1">
        <v>2.9267986449565499E-2</v>
      </c>
    </row>
    <row r="1248" spans="1:5" x14ac:dyDescent="0.25">
      <c r="A1248" s="1" t="s">
        <v>5272</v>
      </c>
      <c r="B1248" s="1" t="s">
        <v>887</v>
      </c>
      <c r="C1248" s="1">
        <v>325</v>
      </c>
      <c r="D1248" s="18">
        <v>-3.4838672382891379E-2</v>
      </c>
      <c r="E1248" s="1">
        <v>2.9267986449565499E-2</v>
      </c>
    </row>
    <row r="1249" spans="1:5" x14ac:dyDescent="0.25">
      <c r="A1249" s="1" t="s">
        <v>5273</v>
      </c>
      <c r="B1249" s="1" t="s">
        <v>5274</v>
      </c>
      <c r="C1249" s="1">
        <v>140</v>
      </c>
      <c r="D1249" s="18">
        <v>5.0896838907904793E-2</v>
      </c>
      <c r="E1249" s="1">
        <v>2.9311655108372799E-2</v>
      </c>
    </row>
    <row r="1250" spans="1:5" x14ac:dyDescent="0.25">
      <c r="A1250" s="1" t="s">
        <v>1295</v>
      </c>
      <c r="B1250" s="1" t="s">
        <v>1296</v>
      </c>
      <c r="C1250" s="1">
        <v>103</v>
      </c>
      <c r="D1250" s="18">
        <v>3.844831377336249E-2</v>
      </c>
      <c r="E1250" s="1">
        <v>2.93698720538512E-2</v>
      </c>
    </row>
    <row r="1251" spans="1:5" x14ac:dyDescent="0.25">
      <c r="A1251" s="1" t="s">
        <v>5275</v>
      </c>
      <c r="B1251" s="1" t="s">
        <v>5276</v>
      </c>
      <c r="C1251" s="1">
        <v>86</v>
      </c>
      <c r="D1251" s="18">
        <v>-2.498412568376716E-2</v>
      </c>
      <c r="E1251" s="1">
        <v>2.95048425770464E-2</v>
      </c>
    </row>
    <row r="1252" spans="1:5" x14ac:dyDescent="0.25">
      <c r="A1252" s="1" t="s">
        <v>1956</v>
      </c>
      <c r="B1252" s="1" t="s">
        <v>186</v>
      </c>
      <c r="C1252" s="1">
        <v>279</v>
      </c>
      <c r="D1252" s="18">
        <v>2.8092121719390066E-2</v>
      </c>
      <c r="E1252" s="1">
        <v>2.95048425770464E-2</v>
      </c>
    </row>
    <row r="1253" spans="1:5" x14ac:dyDescent="0.25">
      <c r="A1253" s="1" t="s">
        <v>5277</v>
      </c>
      <c r="B1253" s="1" t="s">
        <v>5278</v>
      </c>
      <c r="C1253" s="1">
        <v>22</v>
      </c>
      <c r="D1253" s="18">
        <v>-0.35345103201511979</v>
      </c>
      <c r="E1253" s="1">
        <v>2.9546705589607699E-2</v>
      </c>
    </row>
    <row r="1254" spans="1:5" x14ac:dyDescent="0.25">
      <c r="A1254" s="1" t="s">
        <v>3795</v>
      </c>
      <c r="B1254" s="1" t="s">
        <v>3796</v>
      </c>
      <c r="C1254" s="1">
        <v>10</v>
      </c>
      <c r="D1254" s="18">
        <v>0.49621828889107289</v>
      </c>
      <c r="E1254" s="1">
        <v>2.9683429815159701E-2</v>
      </c>
    </row>
    <row r="1255" spans="1:5" x14ac:dyDescent="0.25">
      <c r="A1255" s="1" t="s">
        <v>5279</v>
      </c>
      <c r="B1255" s="1" t="s">
        <v>5280</v>
      </c>
      <c r="C1255" s="1">
        <v>6</v>
      </c>
      <c r="D1255" s="18">
        <v>-0.57432756778114347</v>
      </c>
      <c r="E1255" s="1">
        <v>2.9709338096701201E-2</v>
      </c>
    </row>
    <row r="1256" spans="1:5" x14ac:dyDescent="0.25">
      <c r="A1256" s="1" t="s">
        <v>5281</v>
      </c>
      <c r="B1256" s="1" t="s">
        <v>5282</v>
      </c>
      <c r="C1256" s="1">
        <v>60</v>
      </c>
      <c r="D1256" s="18">
        <v>-3.9725435972145805E-2</v>
      </c>
      <c r="E1256" s="1">
        <v>3.0010489005914399E-2</v>
      </c>
    </row>
    <row r="1257" spans="1:5" x14ac:dyDescent="0.25">
      <c r="A1257" s="1" t="s">
        <v>672</v>
      </c>
      <c r="B1257" s="1" t="s">
        <v>673</v>
      </c>
      <c r="C1257" s="1">
        <v>91</v>
      </c>
      <c r="D1257" s="18">
        <v>-3.7486340428485219E-2</v>
      </c>
      <c r="E1257" s="1">
        <v>3.0010489005914399E-2</v>
      </c>
    </row>
    <row r="1258" spans="1:5" x14ac:dyDescent="0.25">
      <c r="A1258" s="1" t="s">
        <v>1242</v>
      </c>
      <c r="B1258" s="1" t="s">
        <v>1243</v>
      </c>
      <c r="C1258" s="1">
        <v>191</v>
      </c>
      <c r="D1258" s="18">
        <v>1.8984342162196858E-2</v>
      </c>
      <c r="E1258" s="1">
        <v>3.00434221372223E-2</v>
      </c>
    </row>
    <row r="1259" spans="1:5" x14ac:dyDescent="0.25">
      <c r="A1259" s="1" t="s">
        <v>5283</v>
      </c>
      <c r="B1259" s="1" t="s">
        <v>5284</v>
      </c>
      <c r="C1259" s="1">
        <v>10</v>
      </c>
      <c r="D1259" s="18">
        <v>0.46282340433863528</v>
      </c>
      <c r="E1259" s="1">
        <v>3.00434221372223E-2</v>
      </c>
    </row>
    <row r="1260" spans="1:5" x14ac:dyDescent="0.25">
      <c r="A1260" s="1" t="s">
        <v>5285</v>
      </c>
      <c r="B1260" s="1" t="s">
        <v>5286</v>
      </c>
      <c r="C1260" s="1">
        <v>36</v>
      </c>
      <c r="D1260" s="18">
        <v>0.19502894938042273</v>
      </c>
      <c r="E1260" s="1">
        <v>3.01810712474022E-2</v>
      </c>
    </row>
    <row r="1261" spans="1:5" x14ac:dyDescent="0.25">
      <c r="A1261" s="1" t="s">
        <v>2267</v>
      </c>
      <c r="B1261" s="1" t="s">
        <v>2268</v>
      </c>
      <c r="C1261" s="1">
        <v>8</v>
      </c>
      <c r="D1261" s="18">
        <v>-0.57167162460165633</v>
      </c>
      <c r="E1261" s="1">
        <v>3.0375946513172599E-2</v>
      </c>
    </row>
    <row r="1262" spans="1:5" x14ac:dyDescent="0.25">
      <c r="A1262" s="1" t="s">
        <v>5287</v>
      </c>
      <c r="B1262" s="1" t="s">
        <v>5288</v>
      </c>
      <c r="C1262" s="1">
        <v>198</v>
      </c>
      <c r="D1262" s="18">
        <v>4.9078522902706763E-2</v>
      </c>
      <c r="E1262" s="1">
        <v>3.0405261837578801E-2</v>
      </c>
    </row>
    <row r="1263" spans="1:5" x14ac:dyDescent="0.25">
      <c r="A1263" s="1" t="s">
        <v>548</v>
      </c>
      <c r="B1263" s="1" t="s">
        <v>549</v>
      </c>
      <c r="C1263" s="1">
        <v>22</v>
      </c>
      <c r="D1263" s="18">
        <v>0.10891175050201307</v>
      </c>
      <c r="E1263" s="1">
        <v>3.04689580998584E-2</v>
      </c>
    </row>
    <row r="1264" spans="1:5" x14ac:dyDescent="0.25">
      <c r="A1264" s="1" t="s">
        <v>337</v>
      </c>
      <c r="B1264" s="1" t="s">
        <v>338</v>
      </c>
      <c r="C1264" s="1">
        <v>221</v>
      </c>
      <c r="D1264" s="18">
        <v>9.4331092197381589E-2</v>
      </c>
      <c r="E1264" s="1">
        <v>3.0513437411913601E-2</v>
      </c>
    </row>
    <row r="1265" spans="1:5" x14ac:dyDescent="0.25">
      <c r="A1265" s="1" t="s">
        <v>5289</v>
      </c>
      <c r="B1265" s="1" t="s">
        <v>186</v>
      </c>
      <c r="C1265" s="1">
        <v>53</v>
      </c>
      <c r="D1265" s="18">
        <v>0.18711453511119919</v>
      </c>
      <c r="E1265" s="1">
        <v>3.0575302483949299E-2</v>
      </c>
    </row>
    <row r="1266" spans="1:5" x14ac:dyDescent="0.25">
      <c r="A1266" s="1" t="s">
        <v>5290</v>
      </c>
      <c r="B1266" s="1" t="s">
        <v>5291</v>
      </c>
      <c r="C1266" s="1">
        <v>32</v>
      </c>
      <c r="D1266" s="18">
        <v>-0.1610999682996582</v>
      </c>
      <c r="E1266" s="1">
        <v>3.07566129102236E-2</v>
      </c>
    </row>
    <row r="1267" spans="1:5" x14ac:dyDescent="0.25">
      <c r="A1267" s="1" t="s">
        <v>5292</v>
      </c>
      <c r="B1267" s="1" t="s">
        <v>314</v>
      </c>
      <c r="C1267" s="1">
        <v>13</v>
      </c>
      <c r="D1267" s="18">
        <v>0.31016095015591155</v>
      </c>
      <c r="E1267" s="1">
        <v>3.08494426959415E-2</v>
      </c>
    </row>
    <row r="1268" spans="1:5" x14ac:dyDescent="0.25">
      <c r="A1268" s="1" t="s">
        <v>5293</v>
      </c>
      <c r="B1268" s="1" t="s">
        <v>5294</v>
      </c>
      <c r="C1268" s="1">
        <v>69</v>
      </c>
      <c r="D1268" s="18">
        <v>7.4843425998916302E-2</v>
      </c>
      <c r="E1268" s="1">
        <v>3.09552574376292E-2</v>
      </c>
    </row>
    <row r="1269" spans="1:5" x14ac:dyDescent="0.25">
      <c r="A1269" s="1" t="s">
        <v>5295</v>
      </c>
      <c r="B1269" s="1" t="s">
        <v>5296</v>
      </c>
      <c r="C1269" s="1">
        <v>152</v>
      </c>
      <c r="D1269" s="18">
        <v>5.6571310606851298E-2</v>
      </c>
      <c r="E1269" s="1">
        <v>3.10901532239518E-2</v>
      </c>
    </row>
    <row r="1270" spans="1:5" x14ac:dyDescent="0.25">
      <c r="A1270" s="1" t="s">
        <v>3853</v>
      </c>
      <c r="B1270" s="1" t="s">
        <v>3854</v>
      </c>
      <c r="C1270" s="1">
        <v>102</v>
      </c>
      <c r="D1270" s="18">
        <v>4.5191556610190739E-2</v>
      </c>
      <c r="E1270" s="1">
        <v>3.1213365099525998E-2</v>
      </c>
    </row>
    <row r="1271" spans="1:5" x14ac:dyDescent="0.25">
      <c r="A1271" s="1" t="s">
        <v>1980</v>
      </c>
      <c r="B1271" s="1" t="s">
        <v>1981</v>
      </c>
      <c r="C1271" s="1">
        <v>310</v>
      </c>
      <c r="D1271" s="18">
        <v>2.9128912267506947E-2</v>
      </c>
      <c r="E1271" s="1">
        <v>3.12438308681166E-2</v>
      </c>
    </row>
    <row r="1272" spans="1:5" x14ac:dyDescent="0.25">
      <c r="A1272" s="1" t="s">
        <v>5297</v>
      </c>
      <c r="B1272" s="1" t="s">
        <v>5298</v>
      </c>
      <c r="C1272" s="1">
        <v>51</v>
      </c>
      <c r="D1272" s="18">
        <v>-5.4095078114638699E-2</v>
      </c>
      <c r="E1272" s="1">
        <v>3.12438308681166E-2</v>
      </c>
    </row>
    <row r="1273" spans="1:5" x14ac:dyDescent="0.25">
      <c r="A1273" s="1" t="s">
        <v>5299</v>
      </c>
      <c r="B1273" s="1" t="s">
        <v>5300</v>
      </c>
      <c r="C1273" s="1">
        <v>24</v>
      </c>
      <c r="D1273" s="18">
        <v>0.13395031871001303</v>
      </c>
      <c r="E1273" s="1">
        <v>3.12438308681166E-2</v>
      </c>
    </row>
    <row r="1274" spans="1:5" x14ac:dyDescent="0.25">
      <c r="A1274" s="1" t="s">
        <v>5301</v>
      </c>
      <c r="B1274" s="1" t="s">
        <v>5302</v>
      </c>
      <c r="C1274" s="1">
        <v>69</v>
      </c>
      <c r="D1274" s="18">
        <v>4.5789203657012972E-2</v>
      </c>
      <c r="E1274" s="1">
        <v>3.1267029772544502E-2</v>
      </c>
    </row>
    <row r="1275" spans="1:5" x14ac:dyDescent="0.25">
      <c r="A1275" s="1" t="s">
        <v>5303</v>
      </c>
      <c r="B1275" s="1" t="s">
        <v>5304</v>
      </c>
      <c r="C1275" s="1">
        <v>160</v>
      </c>
      <c r="D1275" s="18">
        <v>-3.0559111575670924E-2</v>
      </c>
      <c r="E1275" s="1">
        <v>3.1296906620388698E-2</v>
      </c>
    </row>
    <row r="1276" spans="1:5" x14ac:dyDescent="0.25">
      <c r="A1276" s="1" t="s">
        <v>5305</v>
      </c>
      <c r="B1276" s="1" t="s">
        <v>5306</v>
      </c>
      <c r="C1276" s="1">
        <v>138</v>
      </c>
      <c r="D1276" s="18">
        <v>5.0306098719800775E-2</v>
      </c>
      <c r="E1276" s="1">
        <v>3.1463712464793403E-2</v>
      </c>
    </row>
    <row r="1277" spans="1:5" x14ac:dyDescent="0.25">
      <c r="A1277" s="1" t="s">
        <v>2616</v>
      </c>
      <c r="B1277" s="1" t="s">
        <v>2617</v>
      </c>
      <c r="C1277" s="1">
        <v>140</v>
      </c>
      <c r="D1277" s="18">
        <v>2.5236631779041604E-2</v>
      </c>
      <c r="E1277" s="1">
        <v>3.1638220060423203E-2</v>
      </c>
    </row>
    <row r="1278" spans="1:5" x14ac:dyDescent="0.25">
      <c r="A1278" s="1" t="s">
        <v>5307</v>
      </c>
      <c r="B1278" s="1" t="s">
        <v>5308</v>
      </c>
      <c r="C1278" s="1">
        <v>85</v>
      </c>
      <c r="D1278" s="18">
        <v>3.6915113778778826E-2</v>
      </c>
      <c r="E1278" s="1">
        <v>3.1798684838202897E-2</v>
      </c>
    </row>
    <row r="1279" spans="1:5" x14ac:dyDescent="0.25">
      <c r="A1279" s="1" t="s">
        <v>629</v>
      </c>
      <c r="B1279" s="1" t="s">
        <v>630</v>
      </c>
      <c r="C1279" s="1">
        <v>97</v>
      </c>
      <c r="D1279" s="18">
        <v>9.9037327082727208E-2</v>
      </c>
      <c r="E1279" s="1">
        <v>3.1798684838202897E-2</v>
      </c>
    </row>
    <row r="1280" spans="1:5" x14ac:dyDescent="0.25">
      <c r="A1280" s="1" t="s">
        <v>5309</v>
      </c>
      <c r="B1280" s="1" t="s">
        <v>250</v>
      </c>
      <c r="C1280" s="1">
        <v>22</v>
      </c>
      <c r="D1280" s="18">
        <v>0.37505641754593649</v>
      </c>
      <c r="E1280" s="1">
        <v>3.1798684838202897E-2</v>
      </c>
    </row>
    <row r="1281" spans="1:5" x14ac:dyDescent="0.25">
      <c r="A1281" s="1" t="s">
        <v>5310</v>
      </c>
      <c r="B1281" s="1" t="s">
        <v>2870</v>
      </c>
      <c r="C1281" s="1">
        <v>35</v>
      </c>
      <c r="D1281" s="18">
        <v>9.679229960298992E-2</v>
      </c>
      <c r="E1281" s="1">
        <v>3.2008482372562402E-2</v>
      </c>
    </row>
    <row r="1282" spans="1:5" x14ac:dyDescent="0.25">
      <c r="A1282" s="1" t="s">
        <v>5311</v>
      </c>
      <c r="B1282" s="1" t="s">
        <v>3026</v>
      </c>
      <c r="C1282" s="1">
        <v>5</v>
      </c>
      <c r="D1282" s="18">
        <v>0.72690325813111623</v>
      </c>
      <c r="E1282" s="1">
        <v>3.2152810760075E-2</v>
      </c>
    </row>
    <row r="1283" spans="1:5" x14ac:dyDescent="0.25">
      <c r="A1283" s="1" t="s">
        <v>1343</v>
      </c>
      <c r="B1283" s="1" t="s">
        <v>1344</v>
      </c>
      <c r="C1283" s="1">
        <v>129</v>
      </c>
      <c r="D1283" s="18">
        <v>3.3001793287917844E-2</v>
      </c>
      <c r="E1283" s="1">
        <v>3.2152810760075E-2</v>
      </c>
    </row>
    <row r="1284" spans="1:5" x14ac:dyDescent="0.25">
      <c r="A1284" s="1" t="s">
        <v>3238</v>
      </c>
      <c r="B1284" s="1" t="s">
        <v>3239</v>
      </c>
      <c r="C1284" s="1">
        <v>63</v>
      </c>
      <c r="D1284" s="18">
        <v>4.8488293304896457E-2</v>
      </c>
      <c r="E1284" s="1">
        <v>3.2165328347044303E-2</v>
      </c>
    </row>
    <row r="1285" spans="1:5" x14ac:dyDescent="0.25">
      <c r="A1285" s="1" t="s">
        <v>5312</v>
      </c>
      <c r="B1285" s="1" t="s">
        <v>5313</v>
      </c>
      <c r="C1285" s="1">
        <v>101</v>
      </c>
      <c r="D1285" s="18">
        <v>-1.7381142432612108E-2</v>
      </c>
      <c r="E1285" s="1">
        <v>3.2165328347044303E-2</v>
      </c>
    </row>
    <row r="1286" spans="1:5" x14ac:dyDescent="0.25">
      <c r="A1286" s="1" t="s">
        <v>399</v>
      </c>
      <c r="B1286" s="1" t="s">
        <v>400</v>
      </c>
      <c r="C1286" s="1">
        <v>223</v>
      </c>
      <c r="D1286" s="18">
        <v>2.4369128863327129E-2</v>
      </c>
      <c r="E1286" s="1">
        <v>3.2206720323061502E-2</v>
      </c>
    </row>
    <row r="1287" spans="1:5" x14ac:dyDescent="0.25">
      <c r="A1287" s="1" t="s">
        <v>5314</v>
      </c>
      <c r="B1287" s="1" t="s">
        <v>5315</v>
      </c>
      <c r="C1287" s="1">
        <v>244</v>
      </c>
      <c r="D1287" s="18">
        <v>3.9439201089848226E-2</v>
      </c>
      <c r="E1287" s="1">
        <v>3.2295145970218299E-2</v>
      </c>
    </row>
    <row r="1288" spans="1:5" x14ac:dyDescent="0.25">
      <c r="A1288" s="1" t="s">
        <v>5316</v>
      </c>
      <c r="B1288" s="1" t="s">
        <v>2467</v>
      </c>
      <c r="C1288" s="1">
        <v>39</v>
      </c>
      <c r="D1288" s="18">
        <v>9.6125235340560986E-2</v>
      </c>
      <c r="E1288" s="1">
        <v>3.2295145970218299E-2</v>
      </c>
    </row>
    <row r="1289" spans="1:5" x14ac:dyDescent="0.25">
      <c r="A1289" s="1" t="s">
        <v>5317</v>
      </c>
      <c r="B1289" s="1" t="s">
        <v>5318</v>
      </c>
      <c r="C1289" s="1">
        <v>44</v>
      </c>
      <c r="D1289" s="18">
        <v>0.10855819696369098</v>
      </c>
      <c r="E1289" s="1">
        <v>3.2369749300509801E-2</v>
      </c>
    </row>
    <row r="1290" spans="1:5" x14ac:dyDescent="0.25">
      <c r="A1290" s="1" t="s">
        <v>5319</v>
      </c>
      <c r="B1290" s="1" t="s">
        <v>5320</v>
      </c>
      <c r="C1290" s="1">
        <v>67</v>
      </c>
      <c r="D1290" s="18">
        <v>-5.0445036780769698E-2</v>
      </c>
      <c r="E1290" s="1">
        <v>3.2370472932242003E-2</v>
      </c>
    </row>
    <row r="1291" spans="1:5" x14ac:dyDescent="0.25">
      <c r="A1291" s="1" t="s">
        <v>5321</v>
      </c>
      <c r="B1291" s="1" t="s">
        <v>5322</v>
      </c>
      <c r="C1291" s="1">
        <v>96</v>
      </c>
      <c r="D1291" s="18">
        <v>4.1352815397458248E-2</v>
      </c>
      <c r="E1291" s="1">
        <v>3.2463137648403501E-2</v>
      </c>
    </row>
    <row r="1292" spans="1:5" x14ac:dyDescent="0.25">
      <c r="A1292" s="1" t="s">
        <v>5323</v>
      </c>
      <c r="B1292" s="1" t="s">
        <v>5324</v>
      </c>
      <c r="C1292" s="1">
        <v>25</v>
      </c>
      <c r="D1292" s="18">
        <v>-0.1016529879494102</v>
      </c>
      <c r="E1292" s="1">
        <v>3.2465290324847997E-2</v>
      </c>
    </row>
    <row r="1293" spans="1:5" x14ac:dyDescent="0.25">
      <c r="A1293" s="1" t="s">
        <v>5325</v>
      </c>
      <c r="B1293" s="1" t="s">
        <v>5326</v>
      </c>
      <c r="C1293" s="1">
        <v>195</v>
      </c>
      <c r="D1293" s="18">
        <v>4.1285966307312343E-2</v>
      </c>
      <c r="E1293" s="1">
        <v>3.2514497673973401E-2</v>
      </c>
    </row>
    <row r="1294" spans="1:5" x14ac:dyDescent="0.25">
      <c r="A1294" s="1" t="s">
        <v>3081</v>
      </c>
      <c r="B1294" s="1" t="s">
        <v>3082</v>
      </c>
      <c r="C1294" s="1">
        <v>33</v>
      </c>
      <c r="D1294" s="18">
        <v>7.2529911400040878E-2</v>
      </c>
      <c r="E1294" s="1">
        <v>3.2567537518281502E-2</v>
      </c>
    </row>
    <row r="1295" spans="1:5" x14ac:dyDescent="0.25">
      <c r="A1295" s="1" t="s">
        <v>5327</v>
      </c>
      <c r="B1295" s="1" t="s">
        <v>5328</v>
      </c>
      <c r="C1295" s="1">
        <v>130</v>
      </c>
      <c r="D1295" s="18">
        <v>6.0741700389375493E-2</v>
      </c>
      <c r="E1295" s="1">
        <v>3.2624083572705E-2</v>
      </c>
    </row>
    <row r="1296" spans="1:5" x14ac:dyDescent="0.25">
      <c r="A1296" s="1" t="s">
        <v>5329</v>
      </c>
      <c r="B1296" s="1" t="s">
        <v>5330</v>
      </c>
      <c r="C1296" s="1">
        <v>189</v>
      </c>
      <c r="D1296" s="18">
        <v>-4.1936633523186759E-2</v>
      </c>
      <c r="E1296" s="1">
        <v>3.2624083572705E-2</v>
      </c>
    </row>
    <row r="1297" spans="1:5" x14ac:dyDescent="0.25">
      <c r="A1297" s="1" t="s">
        <v>5331</v>
      </c>
      <c r="B1297" s="1" t="s">
        <v>5332</v>
      </c>
      <c r="C1297" s="1">
        <v>56</v>
      </c>
      <c r="D1297" s="18">
        <v>4.6460390985303648E-2</v>
      </c>
      <c r="E1297" s="1">
        <v>3.2624083572705E-2</v>
      </c>
    </row>
    <row r="1298" spans="1:5" x14ac:dyDescent="0.25">
      <c r="A1298" s="1" t="s">
        <v>3036</v>
      </c>
      <c r="B1298" s="1" t="s">
        <v>3037</v>
      </c>
      <c r="C1298" s="1">
        <v>14</v>
      </c>
      <c r="D1298" s="18">
        <v>0.14146205747478932</v>
      </c>
      <c r="E1298" s="1">
        <v>3.27151780868144E-2</v>
      </c>
    </row>
    <row r="1299" spans="1:5" x14ac:dyDescent="0.25">
      <c r="A1299" s="1" t="s">
        <v>3113</v>
      </c>
      <c r="B1299" s="1" t="s">
        <v>3114</v>
      </c>
      <c r="C1299" s="1">
        <v>11</v>
      </c>
      <c r="D1299" s="18">
        <v>0.33735305365181489</v>
      </c>
      <c r="E1299" s="1">
        <v>3.27151780868144E-2</v>
      </c>
    </row>
    <row r="1300" spans="1:5" x14ac:dyDescent="0.25">
      <c r="A1300" s="1" t="s">
        <v>5333</v>
      </c>
      <c r="B1300" s="1" t="s">
        <v>5334</v>
      </c>
      <c r="C1300" s="1">
        <v>174</v>
      </c>
      <c r="D1300" s="18">
        <v>3.001829486903659E-2</v>
      </c>
      <c r="E1300" s="1">
        <v>3.2772287689613801E-2</v>
      </c>
    </row>
    <row r="1301" spans="1:5" x14ac:dyDescent="0.25">
      <c r="A1301" s="1" t="s">
        <v>3002</v>
      </c>
      <c r="B1301" s="1" t="s">
        <v>3003</v>
      </c>
      <c r="C1301" s="1">
        <v>45</v>
      </c>
      <c r="D1301" s="18">
        <v>6.4436382927952424E-2</v>
      </c>
      <c r="E1301" s="1">
        <v>3.2772287689613801E-2</v>
      </c>
    </row>
    <row r="1302" spans="1:5" x14ac:dyDescent="0.25">
      <c r="A1302" s="1" t="s">
        <v>5335</v>
      </c>
      <c r="C1302" s="1">
        <v>21</v>
      </c>
      <c r="D1302" s="18">
        <v>0.3123794807603768</v>
      </c>
      <c r="E1302" s="1">
        <v>3.2812188273404298E-2</v>
      </c>
    </row>
    <row r="1303" spans="1:5" x14ac:dyDescent="0.25">
      <c r="A1303" s="1" t="s">
        <v>5336</v>
      </c>
      <c r="B1303" s="1" t="s">
        <v>1098</v>
      </c>
      <c r="C1303" s="1">
        <v>100</v>
      </c>
      <c r="D1303" s="18">
        <v>9.9640508032048519E-2</v>
      </c>
      <c r="E1303" s="1">
        <v>3.29148631466726E-2</v>
      </c>
    </row>
    <row r="1304" spans="1:5" x14ac:dyDescent="0.25">
      <c r="A1304" s="1" t="s">
        <v>5337</v>
      </c>
      <c r="B1304" s="1" t="s">
        <v>5338</v>
      </c>
      <c r="C1304" s="1">
        <v>43</v>
      </c>
      <c r="D1304" s="18">
        <v>6.5550789602235149E-2</v>
      </c>
      <c r="E1304" s="1">
        <v>3.2918881064446799E-2</v>
      </c>
    </row>
    <row r="1305" spans="1:5" x14ac:dyDescent="0.25">
      <c r="A1305" s="1" t="s">
        <v>577</v>
      </c>
      <c r="B1305" s="1" t="s">
        <v>578</v>
      </c>
      <c r="C1305" s="1">
        <v>108</v>
      </c>
      <c r="D1305" s="18">
        <v>6.0778935290365238E-2</v>
      </c>
      <c r="E1305" s="1">
        <v>3.2984343024376403E-2</v>
      </c>
    </row>
    <row r="1306" spans="1:5" x14ac:dyDescent="0.25">
      <c r="A1306" s="1" t="s">
        <v>5339</v>
      </c>
      <c r="B1306" s="1" t="s">
        <v>1493</v>
      </c>
      <c r="C1306" s="1">
        <v>88</v>
      </c>
      <c r="D1306" s="18">
        <v>-5.7663225572283885E-2</v>
      </c>
      <c r="E1306" s="1">
        <v>3.3040064259227897E-2</v>
      </c>
    </row>
    <row r="1307" spans="1:5" x14ac:dyDescent="0.25">
      <c r="A1307" s="1" t="s">
        <v>3460</v>
      </c>
      <c r="B1307" s="1" t="s">
        <v>3461</v>
      </c>
      <c r="C1307" s="1">
        <v>51</v>
      </c>
      <c r="D1307" s="18">
        <v>0.13907589887552674</v>
      </c>
      <c r="E1307" s="1">
        <v>3.3264689676200103E-2</v>
      </c>
    </row>
    <row r="1308" spans="1:5" x14ac:dyDescent="0.25">
      <c r="A1308" s="1" t="s">
        <v>1894</v>
      </c>
      <c r="B1308" s="1" t="s">
        <v>1895</v>
      </c>
      <c r="C1308" s="1">
        <v>27</v>
      </c>
      <c r="D1308" s="18">
        <v>0.31019940501728821</v>
      </c>
      <c r="E1308" s="1">
        <v>3.3566166098647598E-2</v>
      </c>
    </row>
    <row r="1309" spans="1:5" x14ac:dyDescent="0.25">
      <c r="A1309" s="1" t="s">
        <v>5340</v>
      </c>
      <c r="B1309" s="1" t="s">
        <v>5341</v>
      </c>
      <c r="C1309" s="1">
        <v>101</v>
      </c>
      <c r="D1309" s="18">
        <v>6.1506630168428056E-2</v>
      </c>
      <c r="E1309" s="1">
        <v>3.3566166098647598E-2</v>
      </c>
    </row>
    <row r="1310" spans="1:5" x14ac:dyDescent="0.25">
      <c r="A1310" s="1" t="s">
        <v>5342</v>
      </c>
      <c r="B1310" s="1" t="s">
        <v>5343</v>
      </c>
      <c r="C1310" s="1">
        <v>103</v>
      </c>
      <c r="D1310" s="18">
        <v>4.9023481048112043E-2</v>
      </c>
      <c r="E1310" s="1">
        <v>3.3912677337657703E-2</v>
      </c>
    </row>
    <row r="1311" spans="1:5" x14ac:dyDescent="0.25">
      <c r="A1311" s="1" t="s">
        <v>5344</v>
      </c>
      <c r="B1311" s="1" t="s">
        <v>5345</v>
      </c>
      <c r="C1311" s="1">
        <v>119</v>
      </c>
      <c r="D1311" s="18">
        <v>4.1442346286923969E-2</v>
      </c>
      <c r="E1311" s="1">
        <v>3.3963274235544898E-2</v>
      </c>
    </row>
    <row r="1312" spans="1:5" x14ac:dyDescent="0.25">
      <c r="A1312" s="1" t="s">
        <v>5346</v>
      </c>
      <c r="B1312" s="1" t="s">
        <v>5347</v>
      </c>
      <c r="C1312" s="1">
        <v>240</v>
      </c>
      <c r="D1312" s="18">
        <v>4.4446046796623007E-2</v>
      </c>
      <c r="E1312" s="1">
        <v>3.4082062497963299E-2</v>
      </c>
    </row>
    <row r="1313" spans="1:5" x14ac:dyDescent="0.25">
      <c r="A1313" s="1" t="s">
        <v>2283</v>
      </c>
      <c r="B1313" s="1" t="s">
        <v>2284</v>
      </c>
      <c r="C1313" s="1">
        <v>131</v>
      </c>
      <c r="D1313" s="18">
        <v>5.5386575832288842E-2</v>
      </c>
      <c r="E1313" s="1">
        <v>3.4139882009432097E-2</v>
      </c>
    </row>
    <row r="1314" spans="1:5" x14ac:dyDescent="0.25">
      <c r="A1314" s="1" t="s">
        <v>5348</v>
      </c>
      <c r="B1314" s="1" t="s">
        <v>5349</v>
      </c>
      <c r="C1314" s="1">
        <v>36</v>
      </c>
      <c r="D1314" s="18">
        <v>-0.18260327482178826</v>
      </c>
      <c r="E1314" s="1">
        <v>3.4309022341905998E-2</v>
      </c>
    </row>
    <row r="1315" spans="1:5" x14ac:dyDescent="0.25">
      <c r="A1315" s="1" t="s">
        <v>5350</v>
      </c>
      <c r="B1315" s="1" t="s">
        <v>5351</v>
      </c>
      <c r="C1315" s="1">
        <v>57</v>
      </c>
      <c r="D1315" s="18">
        <v>4.7025972084393818E-2</v>
      </c>
      <c r="E1315" s="1">
        <v>3.4719078741914197E-2</v>
      </c>
    </row>
    <row r="1316" spans="1:5" x14ac:dyDescent="0.25">
      <c r="A1316" s="1" t="s">
        <v>5352</v>
      </c>
      <c r="B1316" s="1" t="s">
        <v>5353</v>
      </c>
      <c r="C1316" s="1">
        <v>130</v>
      </c>
      <c r="D1316" s="18">
        <v>5.138405610586276E-2</v>
      </c>
      <c r="E1316" s="1">
        <v>3.4719078741914197E-2</v>
      </c>
    </row>
    <row r="1317" spans="1:5" x14ac:dyDescent="0.25">
      <c r="A1317" s="1" t="s">
        <v>5354</v>
      </c>
      <c r="B1317" s="1" t="s">
        <v>5355</v>
      </c>
      <c r="C1317" s="1">
        <v>141</v>
      </c>
      <c r="D1317" s="18">
        <v>9.2435598741469172E-2</v>
      </c>
      <c r="E1317" s="1">
        <v>3.4719078741914197E-2</v>
      </c>
    </row>
    <row r="1318" spans="1:5" x14ac:dyDescent="0.25">
      <c r="A1318" s="1" t="s">
        <v>5356</v>
      </c>
      <c r="B1318" s="1" t="s">
        <v>5357</v>
      </c>
      <c r="C1318" s="1">
        <v>166</v>
      </c>
      <c r="D1318" s="18">
        <v>3.2287502213086343E-2</v>
      </c>
      <c r="E1318" s="1">
        <v>3.4719078741914197E-2</v>
      </c>
    </row>
    <row r="1319" spans="1:5" x14ac:dyDescent="0.25">
      <c r="A1319" s="1" t="s">
        <v>5358</v>
      </c>
      <c r="B1319" s="1" t="s">
        <v>5359</v>
      </c>
      <c r="C1319" s="1">
        <v>96</v>
      </c>
      <c r="D1319" s="18">
        <v>7.0450516792105955E-2</v>
      </c>
      <c r="E1319" s="1">
        <v>3.4719078741914197E-2</v>
      </c>
    </row>
    <row r="1320" spans="1:5" x14ac:dyDescent="0.25">
      <c r="A1320" s="1" t="s">
        <v>5360</v>
      </c>
      <c r="B1320" s="1" t="s">
        <v>5361</v>
      </c>
      <c r="C1320" s="1">
        <v>130</v>
      </c>
      <c r="D1320" s="18">
        <v>-2.1618922993674423E-2</v>
      </c>
      <c r="E1320" s="1">
        <v>3.4719078741914197E-2</v>
      </c>
    </row>
    <row r="1321" spans="1:5" x14ac:dyDescent="0.25">
      <c r="A1321" s="1" t="s">
        <v>5362</v>
      </c>
      <c r="B1321" s="1" t="s">
        <v>5363</v>
      </c>
      <c r="C1321" s="1">
        <v>333</v>
      </c>
      <c r="D1321" s="18">
        <v>2.2174787037441853E-2</v>
      </c>
      <c r="E1321" s="1">
        <v>3.4719078741914197E-2</v>
      </c>
    </row>
    <row r="1322" spans="1:5" x14ac:dyDescent="0.25">
      <c r="A1322" s="1" t="s">
        <v>5364</v>
      </c>
      <c r="B1322" s="1" t="s">
        <v>5365</v>
      </c>
      <c r="C1322" s="1">
        <v>74</v>
      </c>
      <c r="D1322" s="18">
        <v>0.11821019830452842</v>
      </c>
      <c r="E1322" s="1">
        <v>3.4788272914272403E-2</v>
      </c>
    </row>
    <row r="1323" spans="1:5" x14ac:dyDescent="0.25">
      <c r="A1323" s="1" t="s">
        <v>5366</v>
      </c>
      <c r="B1323" s="1" t="s">
        <v>5367</v>
      </c>
      <c r="C1323" s="1">
        <v>59</v>
      </c>
      <c r="D1323" s="18">
        <v>-9.2794869973587171E-2</v>
      </c>
      <c r="E1323" s="1">
        <v>3.4788272914272403E-2</v>
      </c>
    </row>
    <row r="1324" spans="1:5" x14ac:dyDescent="0.25">
      <c r="A1324" s="1" t="s">
        <v>5368</v>
      </c>
      <c r="B1324" s="1" t="s">
        <v>5369</v>
      </c>
      <c r="C1324" s="1">
        <v>301</v>
      </c>
      <c r="D1324" s="18">
        <v>2.1897693610456813E-2</v>
      </c>
      <c r="E1324" s="1">
        <v>3.5024135135328503E-2</v>
      </c>
    </row>
    <row r="1325" spans="1:5" x14ac:dyDescent="0.25">
      <c r="A1325" s="1" t="s">
        <v>5370</v>
      </c>
      <c r="B1325" s="1" t="s">
        <v>5371</v>
      </c>
      <c r="C1325" s="1">
        <v>27</v>
      </c>
      <c r="D1325" s="18">
        <v>7.0717105892396617E-2</v>
      </c>
      <c r="E1325" s="1">
        <v>3.5110911176106097E-2</v>
      </c>
    </row>
    <row r="1326" spans="1:5" x14ac:dyDescent="0.25">
      <c r="A1326" s="1" t="s">
        <v>5372</v>
      </c>
      <c r="B1326" s="1" t="s">
        <v>5373</v>
      </c>
      <c r="C1326" s="1">
        <v>31</v>
      </c>
      <c r="D1326" s="18">
        <v>-0.20777045848928977</v>
      </c>
      <c r="E1326" s="1">
        <v>3.5119004213508498E-2</v>
      </c>
    </row>
    <row r="1327" spans="1:5" x14ac:dyDescent="0.25">
      <c r="A1327" s="1" t="s">
        <v>2163</v>
      </c>
      <c r="B1327" s="1" t="s">
        <v>2164</v>
      </c>
      <c r="C1327" s="1">
        <v>70</v>
      </c>
      <c r="D1327" s="18">
        <v>3.7846809900377303E-2</v>
      </c>
      <c r="E1327" s="1">
        <v>3.5137193713231998E-2</v>
      </c>
    </row>
    <row r="1328" spans="1:5" x14ac:dyDescent="0.25">
      <c r="A1328" s="1" t="s">
        <v>5374</v>
      </c>
      <c r="B1328" s="1" t="s">
        <v>625</v>
      </c>
      <c r="C1328" s="1">
        <v>160</v>
      </c>
      <c r="D1328" s="18">
        <v>3.6813535082984732E-2</v>
      </c>
      <c r="E1328" s="1">
        <v>3.5137193713231998E-2</v>
      </c>
    </row>
    <row r="1329" spans="1:5" x14ac:dyDescent="0.25">
      <c r="A1329" s="1" t="s">
        <v>5375</v>
      </c>
      <c r="C1329" s="1">
        <v>11</v>
      </c>
      <c r="D1329" s="18">
        <v>0.43217463052706345</v>
      </c>
      <c r="E1329" s="1">
        <v>3.5230388985136897E-2</v>
      </c>
    </row>
    <row r="1330" spans="1:5" x14ac:dyDescent="0.25">
      <c r="A1330" s="1" t="s">
        <v>3123</v>
      </c>
      <c r="B1330" s="1" t="s">
        <v>3124</v>
      </c>
      <c r="C1330" s="1">
        <v>136</v>
      </c>
      <c r="D1330" s="18">
        <v>2.5170912226387166E-2</v>
      </c>
      <c r="E1330" s="1">
        <v>3.5230388985136897E-2</v>
      </c>
    </row>
    <row r="1331" spans="1:5" x14ac:dyDescent="0.25">
      <c r="A1331" s="1" t="s">
        <v>5376</v>
      </c>
      <c r="B1331" s="1" t="s">
        <v>5377</v>
      </c>
      <c r="C1331" s="1">
        <v>12</v>
      </c>
      <c r="D1331" s="18">
        <v>0.28966701302255354</v>
      </c>
      <c r="E1331" s="1">
        <v>3.5230388985136897E-2</v>
      </c>
    </row>
    <row r="1332" spans="1:5" x14ac:dyDescent="0.25">
      <c r="A1332" s="1" t="s">
        <v>5378</v>
      </c>
      <c r="B1332" s="1" t="s">
        <v>5379</v>
      </c>
      <c r="C1332" s="1">
        <v>59</v>
      </c>
      <c r="D1332" s="18">
        <v>7.0911838138510569E-2</v>
      </c>
      <c r="E1332" s="1">
        <v>3.5230388985136897E-2</v>
      </c>
    </row>
    <row r="1333" spans="1:5" x14ac:dyDescent="0.25">
      <c r="A1333" s="1" t="s">
        <v>2943</v>
      </c>
      <c r="B1333" s="1" t="s">
        <v>2944</v>
      </c>
      <c r="C1333" s="1">
        <v>92</v>
      </c>
      <c r="D1333" s="18">
        <v>6.9072152633195757E-2</v>
      </c>
      <c r="E1333" s="1">
        <v>3.5230388985136897E-2</v>
      </c>
    </row>
    <row r="1334" spans="1:5" x14ac:dyDescent="0.25">
      <c r="A1334" s="1" t="s">
        <v>3401</v>
      </c>
      <c r="B1334" s="1" t="s">
        <v>3402</v>
      </c>
      <c r="C1334" s="1">
        <v>19</v>
      </c>
      <c r="D1334" s="18">
        <v>-0.12571716201475691</v>
      </c>
      <c r="E1334" s="1">
        <v>3.5230388985136897E-2</v>
      </c>
    </row>
    <row r="1335" spans="1:5" x14ac:dyDescent="0.25">
      <c r="A1335" s="1" t="s">
        <v>5380</v>
      </c>
      <c r="B1335" s="1" t="s">
        <v>5381</v>
      </c>
      <c r="C1335" s="1">
        <v>143</v>
      </c>
      <c r="D1335" s="18">
        <v>5.8686286886380043E-2</v>
      </c>
      <c r="E1335" s="1">
        <v>3.5348330025581E-2</v>
      </c>
    </row>
    <row r="1336" spans="1:5" x14ac:dyDescent="0.25">
      <c r="A1336" s="1" t="s">
        <v>5382</v>
      </c>
      <c r="B1336" s="1" t="s">
        <v>4597</v>
      </c>
      <c r="C1336" s="1">
        <v>43</v>
      </c>
      <c r="D1336" s="18">
        <v>5.414956807385414E-2</v>
      </c>
      <c r="E1336" s="1">
        <v>3.5569226397830701E-2</v>
      </c>
    </row>
    <row r="1337" spans="1:5" x14ac:dyDescent="0.25">
      <c r="A1337" s="1" t="s">
        <v>5383</v>
      </c>
      <c r="B1337" s="1" t="s">
        <v>5384</v>
      </c>
      <c r="C1337" s="1">
        <v>33</v>
      </c>
      <c r="D1337" s="18">
        <v>6.9018727780163713E-2</v>
      </c>
      <c r="E1337" s="1">
        <v>3.5603252667531102E-2</v>
      </c>
    </row>
    <row r="1338" spans="1:5" x14ac:dyDescent="0.25">
      <c r="A1338" s="1" t="s">
        <v>5385</v>
      </c>
      <c r="B1338" s="1" t="s">
        <v>5386</v>
      </c>
      <c r="C1338" s="1">
        <v>62</v>
      </c>
      <c r="D1338" s="18">
        <v>7.606888637028357E-2</v>
      </c>
      <c r="E1338" s="1">
        <v>3.6202802385610501E-2</v>
      </c>
    </row>
    <row r="1339" spans="1:5" x14ac:dyDescent="0.25">
      <c r="A1339" s="1" t="s">
        <v>1791</v>
      </c>
      <c r="B1339" s="1" t="s">
        <v>471</v>
      </c>
      <c r="C1339" s="1">
        <v>26</v>
      </c>
      <c r="D1339" s="18">
        <v>0.11413886866246599</v>
      </c>
      <c r="E1339" s="1">
        <v>3.6202802385610501E-2</v>
      </c>
    </row>
    <row r="1340" spans="1:5" x14ac:dyDescent="0.25">
      <c r="A1340" s="1" t="s">
        <v>5387</v>
      </c>
      <c r="B1340" s="1" t="s">
        <v>5388</v>
      </c>
      <c r="C1340" s="1">
        <v>41</v>
      </c>
      <c r="D1340" s="18">
        <v>8.1859517976907423E-2</v>
      </c>
      <c r="E1340" s="1">
        <v>3.6202802385610501E-2</v>
      </c>
    </row>
    <row r="1341" spans="1:5" x14ac:dyDescent="0.25">
      <c r="A1341" s="1" t="s">
        <v>3499</v>
      </c>
      <c r="B1341" s="1" t="s">
        <v>3500</v>
      </c>
      <c r="C1341" s="1">
        <v>57</v>
      </c>
      <c r="D1341" s="18">
        <v>9.7736322108118293E-2</v>
      </c>
      <c r="E1341" s="1">
        <v>3.6266681174914599E-2</v>
      </c>
    </row>
    <row r="1342" spans="1:5" x14ac:dyDescent="0.25">
      <c r="A1342" s="1" t="s">
        <v>5389</v>
      </c>
      <c r="B1342" s="1" t="s">
        <v>5390</v>
      </c>
      <c r="C1342" s="1">
        <v>23</v>
      </c>
      <c r="D1342" s="18">
        <v>-0.27212144131184307</v>
      </c>
      <c r="E1342" s="1">
        <v>3.6266681174914599E-2</v>
      </c>
    </row>
    <row r="1343" spans="1:5" x14ac:dyDescent="0.25">
      <c r="A1343" s="1" t="s">
        <v>5391</v>
      </c>
      <c r="B1343" s="1" t="s">
        <v>1965</v>
      </c>
      <c r="C1343" s="1">
        <v>48</v>
      </c>
      <c r="D1343" s="18">
        <v>-0.1778596419381166</v>
      </c>
      <c r="E1343" s="1">
        <v>3.6275983811451203E-2</v>
      </c>
    </row>
    <row r="1344" spans="1:5" x14ac:dyDescent="0.25">
      <c r="A1344" s="1" t="s">
        <v>3288</v>
      </c>
      <c r="B1344" s="1" t="s">
        <v>3289</v>
      </c>
      <c r="C1344" s="1">
        <v>110</v>
      </c>
      <c r="D1344" s="18">
        <v>5.8936190548886984E-2</v>
      </c>
      <c r="E1344" s="1">
        <v>3.6286701976991499E-2</v>
      </c>
    </row>
    <row r="1345" spans="1:5" x14ac:dyDescent="0.25">
      <c r="A1345" s="1" t="s">
        <v>5392</v>
      </c>
      <c r="B1345" s="1" t="s">
        <v>532</v>
      </c>
      <c r="C1345" s="1">
        <v>23</v>
      </c>
      <c r="D1345" s="18">
        <v>0.32377484273835999</v>
      </c>
      <c r="E1345" s="1">
        <v>3.6304595013986397E-2</v>
      </c>
    </row>
    <row r="1346" spans="1:5" x14ac:dyDescent="0.25">
      <c r="A1346" s="1" t="s">
        <v>5393</v>
      </c>
      <c r="B1346" s="1" t="s">
        <v>5394</v>
      </c>
      <c r="C1346" s="1">
        <v>297</v>
      </c>
      <c r="D1346" s="18">
        <v>2.560013236338218E-2</v>
      </c>
      <c r="E1346" s="1">
        <v>3.6313846565504598E-2</v>
      </c>
    </row>
    <row r="1347" spans="1:5" x14ac:dyDescent="0.25">
      <c r="A1347" s="1" t="s">
        <v>5395</v>
      </c>
      <c r="B1347" s="1" t="s">
        <v>5396</v>
      </c>
      <c r="C1347" s="1">
        <v>103</v>
      </c>
      <c r="D1347" s="18">
        <v>3.8054381376219498E-2</v>
      </c>
      <c r="E1347" s="1">
        <v>3.6360287352252503E-2</v>
      </c>
    </row>
    <row r="1348" spans="1:5" x14ac:dyDescent="0.25">
      <c r="A1348" s="1" t="s">
        <v>2603</v>
      </c>
      <c r="B1348" s="1" t="s">
        <v>2604</v>
      </c>
      <c r="C1348" s="1">
        <v>118</v>
      </c>
      <c r="D1348" s="18">
        <v>4.3279504506426029E-2</v>
      </c>
      <c r="E1348" s="1">
        <v>3.6361552445515602E-2</v>
      </c>
    </row>
    <row r="1349" spans="1:5" x14ac:dyDescent="0.25">
      <c r="A1349" s="1" t="s">
        <v>5397</v>
      </c>
      <c r="B1349" s="1" t="s">
        <v>5398</v>
      </c>
      <c r="C1349" s="1">
        <v>60</v>
      </c>
      <c r="D1349" s="18">
        <v>-8.9270143977815491E-2</v>
      </c>
      <c r="E1349" s="1">
        <v>3.6458791498605203E-2</v>
      </c>
    </row>
    <row r="1350" spans="1:5" x14ac:dyDescent="0.25">
      <c r="A1350" s="1" t="s">
        <v>5399</v>
      </c>
      <c r="B1350" s="1" t="s">
        <v>5400</v>
      </c>
      <c r="C1350" s="1">
        <v>333</v>
      </c>
      <c r="D1350" s="18">
        <v>-2.1367511626559279E-2</v>
      </c>
      <c r="E1350" s="1">
        <v>3.6559373219627898E-2</v>
      </c>
    </row>
    <row r="1351" spans="1:5" x14ac:dyDescent="0.25">
      <c r="A1351" s="1" t="s">
        <v>5401</v>
      </c>
      <c r="B1351" s="1" t="s">
        <v>5402</v>
      </c>
      <c r="C1351" s="1">
        <v>67</v>
      </c>
      <c r="D1351" s="18">
        <v>3.8338382233927985E-2</v>
      </c>
      <c r="E1351" s="1">
        <v>3.6561814411621998E-2</v>
      </c>
    </row>
    <row r="1352" spans="1:5" x14ac:dyDescent="0.25">
      <c r="A1352" s="1" t="s">
        <v>2376</v>
      </c>
      <c r="B1352" s="1" t="s">
        <v>2377</v>
      </c>
      <c r="C1352" s="1">
        <v>85</v>
      </c>
      <c r="D1352" s="18">
        <v>4.2934787970480878E-2</v>
      </c>
      <c r="E1352" s="1">
        <v>3.6599410617843602E-2</v>
      </c>
    </row>
    <row r="1353" spans="1:5" x14ac:dyDescent="0.25">
      <c r="A1353" s="1" t="s">
        <v>5403</v>
      </c>
      <c r="B1353" s="1" t="s">
        <v>1965</v>
      </c>
      <c r="C1353" s="1">
        <v>8</v>
      </c>
      <c r="D1353" s="18">
        <v>0.39973075779137635</v>
      </c>
      <c r="E1353" s="1">
        <v>3.6599410617843602E-2</v>
      </c>
    </row>
    <row r="1354" spans="1:5" x14ac:dyDescent="0.25">
      <c r="A1354" s="1" t="s">
        <v>5404</v>
      </c>
      <c r="B1354" s="1" t="s">
        <v>5405</v>
      </c>
      <c r="C1354" s="1">
        <v>55</v>
      </c>
      <c r="D1354" s="18">
        <v>9.9667351061919596E-2</v>
      </c>
      <c r="E1354" s="1">
        <v>3.67023095705864E-2</v>
      </c>
    </row>
    <row r="1355" spans="1:5" x14ac:dyDescent="0.25">
      <c r="A1355" s="1" t="s">
        <v>5406</v>
      </c>
      <c r="B1355" s="1" t="s">
        <v>2331</v>
      </c>
      <c r="C1355" s="1">
        <v>98</v>
      </c>
      <c r="D1355" s="18">
        <v>-0.12804836759534693</v>
      </c>
      <c r="E1355" s="1">
        <v>3.6823081665831203E-2</v>
      </c>
    </row>
    <row r="1356" spans="1:5" x14ac:dyDescent="0.25">
      <c r="A1356" s="1" t="s">
        <v>3000</v>
      </c>
      <c r="B1356" s="1" t="s">
        <v>3001</v>
      </c>
      <c r="C1356" s="1">
        <v>75</v>
      </c>
      <c r="D1356" s="18">
        <v>7.9890255225073828E-2</v>
      </c>
      <c r="E1356" s="1">
        <v>3.68633374675034E-2</v>
      </c>
    </row>
    <row r="1357" spans="1:5" x14ac:dyDescent="0.25">
      <c r="A1357" s="1" t="s">
        <v>5407</v>
      </c>
      <c r="B1357" s="1" t="s">
        <v>5408</v>
      </c>
      <c r="C1357" s="1">
        <v>331</v>
      </c>
      <c r="D1357" s="18">
        <v>2.3482980618013082E-2</v>
      </c>
      <c r="E1357" s="1">
        <v>3.6902012899615803E-2</v>
      </c>
    </row>
    <row r="1358" spans="1:5" x14ac:dyDescent="0.25">
      <c r="A1358" s="1" t="s">
        <v>5409</v>
      </c>
      <c r="C1358" s="1">
        <v>10</v>
      </c>
      <c r="D1358" s="18">
        <v>0.18679032535640891</v>
      </c>
      <c r="E1358" s="1">
        <v>3.7110792836115902E-2</v>
      </c>
    </row>
    <row r="1359" spans="1:5" x14ac:dyDescent="0.25">
      <c r="A1359" s="1" t="s">
        <v>5410</v>
      </c>
      <c r="B1359" s="1" t="s">
        <v>5411</v>
      </c>
      <c r="C1359" s="1">
        <v>15</v>
      </c>
      <c r="D1359" s="18">
        <v>0.19874134490731946</v>
      </c>
      <c r="E1359" s="1">
        <v>3.7110792836115902E-2</v>
      </c>
    </row>
    <row r="1360" spans="1:5" x14ac:dyDescent="0.25">
      <c r="A1360" s="1" t="s">
        <v>5412</v>
      </c>
      <c r="B1360" s="1" t="s">
        <v>5413</v>
      </c>
      <c r="C1360" s="1">
        <v>350</v>
      </c>
      <c r="D1360" s="18">
        <v>1.6750911290775366E-2</v>
      </c>
      <c r="E1360" s="1">
        <v>3.7110792836115902E-2</v>
      </c>
    </row>
    <row r="1361" spans="1:5" x14ac:dyDescent="0.25">
      <c r="A1361" s="1" t="s">
        <v>3137</v>
      </c>
      <c r="B1361" s="1" t="s">
        <v>3138</v>
      </c>
      <c r="C1361" s="1">
        <v>228</v>
      </c>
      <c r="D1361" s="18">
        <v>-2.7332787091858404E-2</v>
      </c>
      <c r="E1361" s="1">
        <v>3.7165081497546201E-2</v>
      </c>
    </row>
    <row r="1362" spans="1:5" x14ac:dyDescent="0.25">
      <c r="A1362" s="1" t="s">
        <v>5414</v>
      </c>
      <c r="C1362" s="1">
        <v>34</v>
      </c>
      <c r="D1362" s="18">
        <v>0.13106755339734572</v>
      </c>
      <c r="E1362" s="1">
        <v>3.7165081497546201E-2</v>
      </c>
    </row>
    <row r="1363" spans="1:5" x14ac:dyDescent="0.25">
      <c r="A1363" s="1" t="s">
        <v>2255</v>
      </c>
      <c r="B1363" s="1" t="s">
        <v>2256</v>
      </c>
      <c r="C1363" s="1">
        <v>163</v>
      </c>
      <c r="D1363" s="18">
        <v>2.7773558682670185E-2</v>
      </c>
      <c r="E1363" s="1">
        <v>3.7165081497546201E-2</v>
      </c>
    </row>
    <row r="1364" spans="1:5" x14ac:dyDescent="0.25">
      <c r="A1364" s="1" t="s">
        <v>5415</v>
      </c>
      <c r="B1364" s="1" t="s">
        <v>5416</v>
      </c>
      <c r="C1364" s="1">
        <v>110</v>
      </c>
      <c r="D1364" s="18">
        <v>2.6136059563390681E-2</v>
      </c>
      <c r="E1364" s="1">
        <v>3.7421119592779398E-2</v>
      </c>
    </row>
    <row r="1365" spans="1:5" x14ac:dyDescent="0.25">
      <c r="A1365" s="1" t="s">
        <v>5417</v>
      </c>
      <c r="B1365" s="1" t="s">
        <v>5418</v>
      </c>
      <c r="C1365" s="1">
        <v>13</v>
      </c>
      <c r="D1365" s="18">
        <v>-0.1186634690497313</v>
      </c>
      <c r="E1365" s="1">
        <v>3.7736173501865901E-2</v>
      </c>
    </row>
    <row r="1366" spans="1:5" x14ac:dyDescent="0.25">
      <c r="A1366" s="1" t="s">
        <v>1762</v>
      </c>
      <c r="B1366" s="1" t="s">
        <v>1763</v>
      </c>
      <c r="C1366" s="1">
        <v>90</v>
      </c>
      <c r="D1366" s="18">
        <v>5.6912396878025961E-2</v>
      </c>
      <c r="E1366" s="1">
        <v>3.7736173501865901E-2</v>
      </c>
    </row>
    <row r="1367" spans="1:5" x14ac:dyDescent="0.25">
      <c r="A1367" s="1" t="s">
        <v>911</v>
      </c>
      <c r="B1367" s="1" t="s">
        <v>912</v>
      </c>
      <c r="C1367" s="1">
        <v>105</v>
      </c>
      <c r="D1367" s="18">
        <v>0.12992615421690984</v>
      </c>
      <c r="E1367" s="1">
        <v>3.7819773875275901E-2</v>
      </c>
    </row>
    <row r="1368" spans="1:5" x14ac:dyDescent="0.25">
      <c r="A1368" s="1" t="s">
        <v>714</v>
      </c>
      <c r="B1368" s="1" t="s">
        <v>715</v>
      </c>
      <c r="C1368" s="1">
        <v>97</v>
      </c>
      <c r="D1368" s="18">
        <v>4.4133822442980447E-2</v>
      </c>
      <c r="E1368" s="1">
        <v>3.7819773875275901E-2</v>
      </c>
    </row>
    <row r="1369" spans="1:5" x14ac:dyDescent="0.25">
      <c r="A1369" s="1" t="s">
        <v>1731</v>
      </c>
      <c r="B1369" s="1" t="s">
        <v>1732</v>
      </c>
      <c r="C1369" s="1">
        <v>25</v>
      </c>
      <c r="D1369" s="18">
        <v>0.14722251088429286</v>
      </c>
      <c r="E1369" s="1">
        <v>3.7819773875275901E-2</v>
      </c>
    </row>
    <row r="1370" spans="1:5" x14ac:dyDescent="0.25">
      <c r="A1370" s="1" t="s">
        <v>5419</v>
      </c>
      <c r="B1370" s="1" t="s">
        <v>5420</v>
      </c>
      <c r="C1370" s="1">
        <v>74</v>
      </c>
      <c r="D1370" s="18">
        <v>4.0084018370792299E-2</v>
      </c>
      <c r="E1370" s="1">
        <v>3.7969531955453301E-2</v>
      </c>
    </row>
    <row r="1371" spans="1:5" x14ac:dyDescent="0.25">
      <c r="A1371" s="1" t="s">
        <v>5421</v>
      </c>
      <c r="B1371" s="1" t="s">
        <v>5422</v>
      </c>
      <c r="C1371" s="1">
        <v>7</v>
      </c>
      <c r="D1371" s="18">
        <v>0.65688742651770338</v>
      </c>
      <c r="E1371" s="1">
        <v>3.7969531955453301E-2</v>
      </c>
    </row>
    <row r="1372" spans="1:5" x14ac:dyDescent="0.25">
      <c r="A1372" s="1" t="s">
        <v>5423</v>
      </c>
      <c r="B1372" s="1" t="s">
        <v>5424</v>
      </c>
      <c r="C1372" s="1">
        <v>12</v>
      </c>
      <c r="D1372" s="18">
        <v>0.25264545966040802</v>
      </c>
      <c r="E1372" s="1">
        <v>3.7993566191399097E-2</v>
      </c>
    </row>
    <row r="1373" spans="1:5" x14ac:dyDescent="0.25">
      <c r="A1373" s="1" t="s">
        <v>5425</v>
      </c>
      <c r="C1373" s="1">
        <v>131</v>
      </c>
      <c r="D1373" s="18">
        <v>-7.4908329275195751E-2</v>
      </c>
      <c r="E1373" s="1">
        <v>3.7993566191399097E-2</v>
      </c>
    </row>
    <row r="1374" spans="1:5" x14ac:dyDescent="0.25">
      <c r="A1374" s="1" t="s">
        <v>5426</v>
      </c>
      <c r="B1374" s="1" t="s">
        <v>5427</v>
      </c>
      <c r="C1374" s="1">
        <v>56</v>
      </c>
      <c r="D1374" s="18">
        <v>7.67056291810507E-2</v>
      </c>
      <c r="E1374" s="1">
        <v>3.7993566191399097E-2</v>
      </c>
    </row>
    <row r="1375" spans="1:5" x14ac:dyDescent="0.25">
      <c r="A1375" s="1" t="s">
        <v>5428</v>
      </c>
      <c r="B1375" s="1" t="s">
        <v>5429</v>
      </c>
      <c r="C1375" s="1">
        <v>85</v>
      </c>
      <c r="D1375" s="18">
        <v>7.8538162659932118E-2</v>
      </c>
      <c r="E1375" s="1">
        <v>3.8040797389126899E-2</v>
      </c>
    </row>
    <row r="1376" spans="1:5" x14ac:dyDescent="0.25">
      <c r="A1376" s="1" t="s">
        <v>5430</v>
      </c>
      <c r="B1376" s="1" t="s">
        <v>5431</v>
      </c>
      <c r="C1376" s="1">
        <v>34</v>
      </c>
      <c r="D1376" s="18">
        <v>-7.1533125812755907E-2</v>
      </c>
      <c r="E1376" s="1">
        <v>3.8171091124802901E-2</v>
      </c>
    </row>
    <row r="1377" spans="1:5" x14ac:dyDescent="0.25">
      <c r="A1377" s="1" t="s">
        <v>563</v>
      </c>
      <c r="B1377" s="1" t="s">
        <v>564</v>
      </c>
      <c r="C1377" s="1">
        <v>91</v>
      </c>
      <c r="D1377" s="18">
        <v>6.4788135459419638E-2</v>
      </c>
      <c r="E1377" s="1">
        <v>3.82004392036394E-2</v>
      </c>
    </row>
    <row r="1378" spans="1:5" x14ac:dyDescent="0.25">
      <c r="A1378" s="1" t="s">
        <v>5432</v>
      </c>
      <c r="B1378" s="1" t="s">
        <v>5433</v>
      </c>
      <c r="C1378" s="1">
        <v>106</v>
      </c>
      <c r="D1378" s="18">
        <v>-3.7723187751895752E-2</v>
      </c>
      <c r="E1378" s="1">
        <v>3.8494012270592702E-2</v>
      </c>
    </row>
    <row r="1379" spans="1:5" x14ac:dyDescent="0.25">
      <c r="A1379" s="1" t="s">
        <v>5434</v>
      </c>
      <c r="B1379" s="1" t="s">
        <v>5435</v>
      </c>
      <c r="C1379" s="1">
        <v>134</v>
      </c>
      <c r="D1379" s="18">
        <v>3.6214574801516464E-2</v>
      </c>
      <c r="E1379" s="1">
        <v>3.8578098044787103E-2</v>
      </c>
    </row>
    <row r="1380" spans="1:5" x14ac:dyDescent="0.25">
      <c r="A1380" s="1" t="s">
        <v>5436</v>
      </c>
      <c r="B1380" s="1" t="s">
        <v>5437</v>
      </c>
      <c r="C1380" s="1">
        <v>15</v>
      </c>
      <c r="D1380" s="18">
        <v>-0.11319811679900094</v>
      </c>
      <c r="E1380" s="1">
        <v>3.8578098044787103E-2</v>
      </c>
    </row>
    <row r="1381" spans="1:5" x14ac:dyDescent="0.25">
      <c r="A1381" s="1" t="s">
        <v>5438</v>
      </c>
      <c r="B1381" s="1" t="s">
        <v>1062</v>
      </c>
      <c r="C1381" s="1">
        <v>147</v>
      </c>
      <c r="D1381" s="18">
        <v>-5.0493013504021148E-2</v>
      </c>
      <c r="E1381" s="1">
        <v>3.8581439325116498E-2</v>
      </c>
    </row>
    <row r="1382" spans="1:5" x14ac:dyDescent="0.25">
      <c r="A1382" s="1" t="s">
        <v>221</v>
      </c>
      <c r="B1382" s="1" t="s">
        <v>222</v>
      </c>
      <c r="C1382" s="1">
        <v>158</v>
      </c>
      <c r="D1382" s="18">
        <v>4.0846143981420668E-2</v>
      </c>
      <c r="E1382" s="1">
        <v>3.8581439325116498E-2</v>
      </c>
    </row>
    <row r="1383" spans="1:5" x14ac:dyDescent="0.25">
      <c r="A1383" s="1" t="s">
        <v>5439</v>
      </c>
      <c r="B1383" s="1" t="s">
        <v>5440</v>
      </c>
      <c r="C1383" s="1">
        <v>48</v>
      </c>
      <c r="D1383" s="18">
        <v>8.6615461427867926E-2</v>
      </c>
      <c r="E1383" s="1">
        <v>3.8581439325116498E-2</v>
      </c>
    </row>
    <row r="1384" spans="1:5" x14ac:dyDescent="0.25">
      <c r="A1384" s="1" t="s">
        <v>5441</v>
      </c>
      <c r="B1384" s="1" t="s">
        <v>5442</v>
      </c>
      <c r="C1384" s="1">
        <v>39</v>
      </c>
      <c r="D1384" s="18">
        <v>7.7080537822361433E-2</v>
      </c>
      <c r="E1384" s="1">
        <v>3.8640969535430697E-2</v>
      </c>
    </row>
    <row r="1385" spans="1:5" x14ac:dyDescent="0.25">
      <c r="A1385" s="1" t="s">
        <v>5443</v>
      </c>
      <c r="B1385" s="1" t="s">
        <v>5444</v>
      </c>
      <c r="C1385" s="1">
        <v>58</v>
      </c>
      <c r="D1385" s="18">
        <v>6.9370680877402946E-2</v>
      </c>
      <c r="E1385" s="1">
        <v>3.8735120602306598E-2</v>
      </c>
    </row>
    <row r="1386" spans="1:5" x14ac:dyDescent="0.25">
      <c r="A1386" s="1" t="s">
        <v>1579</v>
      </c>
      <c r="B1386" s="1" t="s">
        <v>1580</v>
      </c>
      <c r="C1386" s="1">
        <v>387</v>
      </c>
      <c r="D1386" s="18">
        <v>3.5529774828667912E-2</v>
      </c>
      <c r="E1386" s="1">
        <v>3.8735120602306598E-2</v>
      </c>
    </row>
    <row r="1387" spans="1:5" x14ac:dyDescent="0.25">
      <c r="A1387" s="1" t="s">
        <v>5445</v>
      </c>
      <c r="B1387" s="1" t="s">
        <v>2221</v>
      </c>
      <c r="C1387" s="1">
        <v>46</v>
      </c>
      <c r="D1387" s="18">
        <v>0.12129137691742137</v>
      </c>
      <c r="E1387" s="1">
        <v>3.8735120602306598E-2</v>
      </c>
    </row>
    <row r="1388" spans="1:5" x14ac:dyDescent="0.25">
      <c r="A1388" s="1" t="s">
        <v>5446</v>
      </c>
      <c r="B1388" s="1" t="s">
        <v>5447</v>
      </c>
      <c r="C1388" s="1">
        <v>140</v>
      </c>
      <c r="D1388" s="18">
        <v>2.5725049594548001E-2</v>
      </c>
      <c r="E1388" s="1">
        <v>3.8735120602306598E-2</v>
      </c>
    </row>
    <row r="1389" spans="1:5" x14ac:dyDescent="0.25">
      <c r="A1389" s="1" t="s">
        <v>1091</v>
      </c>
      <c r="B1389" s="1" t="s">
        <v>1092</v>
      </c>
      <c r="C1389" s="1">
        <v>67</v>
      </c>
      <c r="D1389" s="18">
        <v>-3.8910323201683042E-2</v>
      </c>
      <c r="E1389" s="1">
        <v>3.8735120602306598E-2</v>
      </c>
    </row>
    <row r="1390" spans="1:5" x14ac:dyDescent="0.25">
      <c r="A1390" s="1" t="s">
        <v>1509</v>
      </c>
      <c r="C1390" s="1">
        <v>100</v>
      </c>
      <c r="D1390" s="18">
        <v>2.9129699579334398E-2</v>
      </c>
      <c r="E1390" s="1">
        <v>3.8735120602306598E-2</v>
      </c>
    </row>
    <row r="1391" spans="1:5" x14ac:dyDescent="0.25">
      <c r="A1391" s="1" t="s">
        <v>5448</v>
      </c>
      <c r="B1391" s="1" t="s">
        <v>3512</v>
      </c>
      <c r="C1391" s="1">
        <v>25</v>
      </c>
      <c r="D1391" s="18">
        <v>-0.24520402788814272</v>
      </c>
      <c r="E1391" s="1">
        <v>3.8746063013185901E-2</v>
      </c>
    </row>
    <row r="1392" spans="1:5" x14ac:dyDescent="0.25">
      <c r="A1392" s="1" t="s">
        <v>5449</v>
      </c>
      <c r="B1392" s="1" t="s">
        <v>5450</v>
      </c>
      <c r="C1392" s="1">
        <v>65</v>
      </c>
      <c r="D1392" s="18">
        <v>0.10935759370072404</v>
      </c>
      <c r="E1392" s="1">
        <v>3.8839569956018699E-2</v>
      </c>
    </row>
    <row r="1393" spans="1:5" x14ac:dyDescent="0.25">
      <c r="A1393" s="1" t="s">
        <v>5451</v>
      </c>
      <c r="B1393" s="1" t="s">
        <v>5452</v>
      </c>
      <c r="C1393" s="1">
        <v>113</v>
      </c>
      <c r="D1393" s="18">
        <v>2.3478006165168784E-2</v>
      </c>
      <c r="E1393" s="1">
        <v>3.8846649140164703E-2</v>
      </c>
    </row>
    <row r="1394" spans="1:5" x14ac:dyDescent="0.25">
      <c r="A1394" s="1" t="s">
        <v>1025</v>
      </c>
      <c r="B1394" s="1" t="s">
        <v>1026</v>
      </c>
      <c r="C1394" s="1">
        <v>245</v>
      </c>
      <c r="D1394" s="18">
        <v>2.5235192080541865E-2</v>
      </c>
      <c r="E1394" s="1">
        <v>3.8862907900892203E-2</v>
      </c>
    </row>
    <row r="1395" spans="1:5" x14ac:dyDescent="0.25">
      <c r="A1395" s="1" t="s">
        <v>5453</v>
      </c>
      <c r="B1395" s="1" t="s">
        <v>5454</v>
      </c>
      <c r="C1395" s="1">
        <v>220</v>
      </c>
      <c r="D1395" s="18">
        <v>-2.5047351992761691E-2</v>
      </c>
      <c r="E1395" s="1">
        <v>3.90014685444183E-2</v>
      </c>
    </row>
    <row r="1396" spans="1:5" x14ac:dyDescent="0.25">
      <c r="A1396" s="1" t="s">
        <v>1727</v>
      </c>
      <c r="B1396" s="1" t="s">
        <v>1728</v>
      </c>
      <c r="C1396" s="1">
        <v>389</v>
      </c>
      <c r="D1396" s="18">
        <v>1.8117607582999771E-2</v>
      </c>
      <c r="E1396" s="1">
        <v>3.90014685444183E-2</v>
      </c>
    </row>
    <row r="1397" spans="1:5" x14ac:dyDescent="0.25">
      <c r="A1397" s="1" t="s">
        <v>5455</v>
      </c>
      <c r="B1397" s="1" t="s">
        <v>5456</v>
      </c>
      <c r="C1397" s="1">
        <v>107</v>
      </c>
      <c r="D1397" s="18">
        <v>3.7215393636418348E-2</v>
      </c>
      <c r="E1397" s="1">
        <v>3.90204804593084E-2</v>
      </c>
    </row>
    <row r="1398" spans="1:5" x14ac:dyDescent="0.25">
      <c r="A1398" s="1" t="s">
        <v>967</v>
      </c>
      <c r="B1398" s="1" t="s">
        <v>968</v>
      </c>
      <c r="C1398" s="1">
        <v>87</v>
      </c>
      <c r="D1398" s="18">
        <v>4.5472211002344443E-2</v>
      </c>
      <c r="E1398" s="1">
        <v>3.9099638956102002E-2</v>
      </c>
    </row>
    <row r="1399" spans="1:5" x14ac:dyDescent="0.25">
      <c r="A1399" s="1" t="s">
        <v>2698</v>
      </c>
      <c r="B1399" s="1" t="s">
        <v>2699</v>
      </c>
      <c r="C1399" s="1">
        <v>31</v>
      </c>
      <c r="D1399" s="18">
        <v>7.0182311469224865E-2</v>
      </c>
      <c r="E1399" s="1">
        <v>3.9167702114986297E-2</v>
      </c>
    </row>
    <row r="1400" spans="1:5" x14ac:dyDescent="0.25">
      <c r="A1400" s="1" t="s">
        <v>5457</v>
      </c>
      <c r="B1400" s="1" t="s">
        <v>5458</v>
      </c>
      <c r="C1400" s="1">
        <v>75</v>
      </c>
      <c r="D1400" s="18">
        <v>3.8040143909958142E-2</v>
      </c>
      <c r="E1400" s="1">
        <v>3.9199357508805002E-2</v>
      </c>
    </row>
    <row r="1401" spans="1:5" x14ac:dyDescent="0.25">
      <c r="A1401" s="1" t="s">
        <v>920</v>
      </c>
      <c r="B1401" s="1" t="s">
        <v>186</v>
      </c>
      <c r="C1401" s="1">
        <v>15</v>
      </c>
      <c r="D1401" s="18">
        <v>0.31178237909830481</v>
      </c>
      <c r="E1401" s="1">
        <v>3.9438593068279598E-2</v>
      </c>
    </row>
    <row r="1402" spans="1:5" x14ac:dyDescent="0.25">
      <c r="A1402" s="1" t="s">
        <v>5459</v>
      </c>
      <c r="B1402" s="1" t="s">
        <v>5460</v>
      </c>
      <c r="C1402" s="1">
        <v>121</v>
      </c>
      <c r="D1402" s="18">
        <v>-2.1794722577106053E-2</v>
      </c>
      <c r="E1402" s="1">
        <v>3.9454300217832999E-2</v>
      </c>
    </row>
    <row r="1403" spans="1:5" x14ac:dyDescent="0.25">
      <c r="A1403" s="1" t="s">
        <v>5461</v>
      </c>
      <c r="B1403" s="1" t="s">
        <v>1098</v>
      </c>
      <c r="C1403" s="1">
        <v>201</v>
      </c>
      <c r="D1403" s="18">
        <v>-4.0897349658905756E-2</v>
      </c>
      <c r="E1403" s="1">
        <v>3.95467803284765E-2</v>
      </c>
    </row>
    <row r="1404" spans="1:5" x14ac:dyDescent="0.25">
      <c r="A1404" s="1" t="s">
        <v>2938</v>
      </c>
      <c r="B1404" s="1" t="s">
        <v>1347</v>
      </c>
      <c r="C1404" s="1">
        <v>20</v>
      </c>
      <c r="D1404" s="18">
        <v>0.39969716724786947</v>
      </c>
      <c r="E1404" s="1">
        <v>3.9849278149973397E-2</v>
      </c>
    </row>
    <row r="1405" spans="1:5" x14ac:dyDescent="0.25">
      <c r="A1405" s="1" t="s">
        <v>5462</v>
      </c>
      <c r="B1405" s="1" t="s">
        <v>314</v>
      </c>
      <c r="C1405" s="1">
        <v>110</v>
      </c>
      <c r="D1405" s="18">
        <v>-4.798324181607911E-2</v>
      </c>
      <c r="E1405" s="1">
        <v>4.0066213336697298E-2</v>
      </c>
    </row>
    <row r="1406" spans="1:5" x14ac:dyDescent="0.25">
      <c r="A1406" s="1" t="s">
        <v>5463</v>
      </c>
      <c r="B1406" s="1" t="s">
        <v>5464</v>
      </c>
      <c r="C1406" s="1">
        <v>15</v>
      </c>
      <c r="D1406" s="18">
        <v>0.29961546152883145</v>
      </c>
      <c r="E1406" s="1">
        <v>4.0102979267782897E-2</v>
      </c>
    </row>
    <row r="1407" spans="1:5" x14ac:dyDescent="0.25">
      <c r="A1407" s="1" t="s">
        <v>3656</v>
      </c>
      <c r="B1407" s="1" t="s">
        <v>3657</v>
      </c>
      <c r="C1407" s="1">
        <v>118</v>
      </c>
      <c r="D1407" s="18">
        <v>-2.5594948907806295E-2</v>
      </c>
      <c r="E1407" s="1">
        <v>4.0107292307582899E-2</v>
      </c>
    </row>
    <row r="1408" spans="1:5" x14ac:dyDescent="0.25">
      <c r="A1408" s="1" t="s">
        <v>5465</v>
      </c>
      <c r="B1408" s="1" t="s">
        <v>5466</v>
      </c>
      <c r="C1408" s="1">
        <v>6</v>
      </c>
      <c r="D1408" s="18">
        <v>0.51166258072765658</v>
      </c>
      <c r="E1408" s="1">
        <v>4.0194848205389197E-2</v>
      </c>
    </row>
    <row r="1409" spans="1:5" x14ac:dyDescent="0.25">
      <c r="A1409" s="1" t="s">
        <v>5467</v>
      </c>
      <c r="B1409" s="1" t="s">
        <v>5468</v>
      </c>
      <c r="C1409" s="1">
        <v>6</v>
      </c>
      <c r="D1409" s="18">
        <v>-0.30626306447821894</v>
      </c>
      <c r="E1409" s="1">
        <v>4.0493842399712598E-2</v>
      </c>
    </row>
    <row r="1410" spans="1:5" x14ac:dyDescent="0.25">
      <c r="A1410" s="1" t="s">
        <v>5469</v>
      </c>
      <c r="B1410" s="1" t="s">
        <v>132</v>
      </c>
      <c r="C1410" s="1">
        <v>15</v>
      </c>
      <c r="D1410" s="18">
        <v>-0.29521457028378523</v>
      </c>
      <c r="E1410" s="1">
        <v>4.0673348695797702E-2</v>
      </c>
    </row>
    <row r="1411" spans="1:5" x14ac:dyDescent="0.25">
      <c r="A1411" s="1" t="s">
        <v>2470</v>
      </c>
      <c r="B1411" s="1" t="s">
        <v>2471</v>
      </c>
      <c r="C1411" s="1">
        <v>206</v>
      </c>
      <c r="D1411" s="18">
        <v>2.3901290493114267E-2</v>
      </c>
      <c r="E1411" s="1">
        <v>4.0724238993900798E-2</v>
      </c>
    </row>
    <row r="1412" spans="1:5" x14ac:dyDescent="0.25">
      <c r="A1412" s="1" t="s">
        <v>5470</v>
      </c>
      <c r="B1412" s="1" t="s">
        <v>5471</v>
      </c>
      <c r="C1412" s="1">
        <v>44</v>
      </c>
      <c r="D1412" s="18">
        <v>-5.6731099355588385E-2</v>
      </c>
      <c r="E1412" s="1">
        <v>4.0830989675141899E-2</v>
      </c>
    </row>
    <row r="1413" spans="1:5" x14ac:dyDescent="0.25">
      <c r="A1413" s="1" t="s">
        <v>5472</v>
      </c>
      <c r="B1413" s="1" t="s">
        <v>5473</v>
      </c>
      <c r="C1413" s="1">
        <v>98</v>
      </c>
      <c r="D1413" s="18">
        <v>-6.1977818605125266E-2</v>
      </c>
      <c r="E1413" s="1">
        <v>4.1100630360255901E-2</v>
      </c>
    </row>
    <row r="1414" spans="1:5" x14ac:dyDescent="0.25">
      <c r="A1414" s="1" t="s">
        <v>2529</v>
      </c>
      <c r="B1414" s="1" t="s">
        <v>2530</v>
      </c>
      <c r="C1414" s="1">
        <v>476</v>
      </c>
      <c r="D1414" s="18">
        <v>1.3011891759214037E-2</v>
      </c>
      <c r="E1414" s="1">
        <v>4.1313659340391197E-2</v>
      </c>
    </row>
    <row r="1415" spans="1:5" x14ac:dyDescent="0.25">
      <c r="A1415" s="1" t="s">
        <v>1432</v>
      </c>
      <c r="B1415" s="1" t="s">
        <v>1433</v>
      </c>
      <c r="C1415" s="1">
        <v>147</v>
      </c>
      <c r="D1415" s="18">
        <v>4.1167802569987984E-2</v>
      </c>
      <c r="E1415" s="1">
        <v>4.1495845768799201E-2</v>
      </c>
    </row>
    <row r="1416" spans="1:5" x14ac:dyDescent="0.25">
      <c r="A1416" s="1" t="s">
        <v>3879</v>
      </c>
      <c r="B1416" s="1" t="s">
        <v>3880</v>
      </c>
      <c r="C1416" s="1">
        <v>39</v>
      </c>
      <c r="D1416" s="18">
        <v>0.11479063917062488</v>
      </c>
      <c r="E1416" s="1">
        <v>4.1561995943165501E-2</v>
      </c>
    </row>
    <row r="1417" spans="1:5" x14ac:dyDescent="0.25">
      <c r="A1417" s="1" t="s">
        <v>5474</v>
      </c>
      <c r="B1417" s="1" t="s">
        <v>665</v>
      </c>
      <c r="C1417" s="1">
        <v>18</v>
      </c>
      <c r="D1417" s="18">
        <v>0.41243389812353026</v>
      </c>
      <c r="E1417" s="1">
        <v>4.1561995943165501E-2</v>
      </c>
    </row>
    <row r="1418" spans="1:5" x14ac:dyDescent="0.25">
      <c r="A1418" s="1" t="s">
        <v>5475</v>
      </c>
      <c r="B1418" s="1" t="s">
        <v>5476</v>
      </c>
      <c r="C1418" s="1">
        <v>60</v>
      </c>
      <c r="D1418" s="18">
        <v>3.2476413906945022E-2</v>
      </c>
      <c r="E1418" s="1">
        <v>4.1561995943165501E-2</v>
      </c>
    </row>
    <row r="1419" spans="1:5" x14ac:dyDescent="0.25">
      <c r="A1419" s="1" t="s">
        <v>5477</v>
      </c>
      <c r="B1419" s="1" t="s">
        <v>5478</v>
      </c>
      <c r="C1419" s="1">
        <v>5</v>
      </c>
      <c r="D1419" s="18">
        <v>1.0781614442477927</v>
      </c>
      <c r="E1419" s="1">
        <v>4.1561995943165501E-2</v>
      </c>
    </row>
    <row r="1420" spans="1:5" x14ac:dyDescent="0.25">
      <c r="A1420" s="1" t="s">
        <v>2045</v>
      </c>
      <c r="B1420" s="1" t="s">
        <v>2046</v>
      </c>
      <c r="C1420" s="1">
        <v>24</v>
      </c>
      <c r="D1420" s="18">
        <v>-7.3484459952929501E-2</v>
      </c>
      <c r="E1420" s="1">
        <v>4.1561995943165501E-2</v>
      </c>
    </row>
    <row r="1421" spans="1:5" x14ac:dyDescent="0.25">
      <c r="A1421" s="1" t="s">
        <v>5479</v>
      </c>
      <c r="B1421" s="1" t="s">
        <v>5480</v>
      </c>
      <c r="C1421" s="1">
        <v>94</v>
      </c>
      <c r="D1421" s="18">
        <v>5.4972096301235222E-2</v>
      </c>
      <c r="E1421" s="1">
        <v>4.1608599057242401E-2</v>
      </c>
    </row>
    <row r="1422" spans="1:5" x14ac:dyDescent="0.25">
      <c r="A1422" s="1" t="s">
        <v>2941</v>
      </c>
      <c r="B1422" s="1" t="s">
        <v>2942</v>
      </c>
      <c r="C1422" s="1">
        <v>107</v>
      </c>
      <c r="D1422" s="18">
        <v>4.6496322601864773E-2</v>
      </c>
      <c r="E1422" s="1">
        <v>4.16103332532844E-2</v>
      </c>
    </row>
    <row r="1423" spans="1:5" x14ac:dyDescent="0.25">
      <c r="A1423" s="1" t="s">
        <v>5481</v>
      </c>
      <c r="B1423" s="1" t="s">
        <v>5482</v>
      </c>
      <c r="C1423" s="1">
        <v>5</v>
      </c>
      <c r="D1423" s="18">
        <v>0.8269130672580165</v>
      </c>
      <c r="E1423" s="1">
        <v>4.16103332532844E-2</v>
      </c>
    </row>
    <row r="1424" spans="1:5" x14ac:dyDescent="0.25">
      <c r="A1424" s="1" t="s">
        <v>5483</v>
      </c>
      <c r="B1424" s="1" t="s">
        <v>5484</v>
      </c>
      <c r="C1424" s="1">
        <v>319</v>
      </c>
      <c r="D1424" s="18">
        <v>-2.49348811292123E-2</v>
      </c>
      <c r="E1424" s="1">
        <v>4.16188887419916E-2</v>
      </c>
    </row>
    <row r="1425" spans="1:5" x14ac:dyDescent="0.25">
      <c r="A1425" s="1" t="s">
        <v>2380</v>
      </c>
      <c r="B1425" s="1" t="s">
        <v>2162</v>
      </c>
      <c r="C1425" s="1">
        <v>7</v>
      </c>
      <c r="D1425" s="18">
        <v>0.74468762757418905</v>
      </c>
      <c r="E1425" s="1">
        <v>4.16371900419166E-2</v>
      </c>
    </row>
    <row r="1426" spans="1:5" x14ac:dyDescent="0.25">
      <c r="A1426" s="1" t="s">
        <v>171</v>
      </c>
      <c r="B1426" s="1" t="s">
        <v>172</v>
      </c>
      <c r="C1426" s="1">
        <v>15</v>
      </c>
      <c r="D1426" s="18">
        <v>0.37343862498077723</v>
      </c>
      <c r="E1426" s="1">
        <v>4.1666157673498898E-2</v>
      </c>
    </row>
    <row r="1427" spans="1:5" x14ac:dyDescent="0.25">
      <c r="A1427" s="1" t="s">
        <v>5485</v>
      </c>
      <c r="B1427" s="1" t="s">
        <v>5486</v>
      </c>
      <c r="C1427" s="1">
        <v>8</v>
      </c>
      <c r="D1427" s="18">
        <v>0.2220376849280904</v>
      </c>
      <c r="E1427" s="1">
        <v>4.1666157673498898E-2</v>
      </c>
    </row>
    <row r="1428" spans="1:5" x14ac:dyDescent="0.25">
      <c r="A1428" s="1" t="s">
        <v>5487</v>
      </c>
      <c r="B1428" s="1" t="s">
        <v>5488</v>
      </c>
      <c r="C1428" s="1">
        <v>139</v>
      </c>
      <c r="D1428" s="18">
        <v>-6.4261700144969014E-2</v>
      </c>
      <c r="E1428" s="1">
        <v>4.1695785053056302E-2</v>
      </c>
    </row>
    <row r="1429" spans="1:5" x14ac:dyDescent="0.25">
      <c r="A1429" s="1" t="s">
        <v>5489</v>
      </c>
      <c r="B1429" s="1" t="s">
        <v>5490</v>
      </c>
      <c r="C1429" s="1">
        <v>52</v>
      </c>
      <c r="D1429" s="18">
        <v>6.104603029579888E-2</v>
      </c>
      <c r="E1429" s="1">
        <v>4.1748570564681099E-2</v>
      </c>
    </row>
    <row r="1430" spans="1:5" x14ac:dyDescent="0.25">
      <c r="A1430" s="1" t="s">
        <v>3493</v>
      </c>
      <c r="B1430" s="1" t="s">
        <v>3494</v>
      </c>
      <c r="C1430" s="1">
        <v>19</v>
      </c>
      <c r="D1430" s="18">
        <v>0.26953423800109871</v>
      </c>
      <c r="E1430" s="1">
        <v>4.2020069031935101E-2</v>
      </c>
    </row>
    <row r="1431" spans="1:5" x14ac:dyDescent="0.25">
      <c r="A1431" s="1" t="s">
        <v>5491</v>
      </c>
      <c r="B1431" s="1" t="s">
        <v>5492</v>
      </c>
      <c r="C1431" s="1">
        <v>83</v>
      </c>
      <c r="D1431" s="18">
        <v>5.2743077091372791E-2</v>
      </c>
      <c r="E1431" s="1">
        <v>4.21775770318649E-2</v>
      </c>
    </row>
    <row r="1432" spans="1:5" x14ac:dyDescent="0.25">
      <c r="A1432" s="1" t="s">
        <v>5493</v>
      </c>
      <c r="B1432" s="1" t="s">
        <v>5494</v>
      </c>
      <c r="C1432" s="1">
        <v>50</v>
      </c>
      <c r="D1432" s="18">
        <v>-8.8291040256013739E-2</v>
      </c>
      <c r="E1432" s="1">
        <v>4.21775770318649E-2</v>
      </c>
    </row>
    <row r="1433" spans="1:5" x14ac:dyDescent="0.25">
      <c r="A1433" s="1" t="s">
        <v>5495</v>
      </c>
      <c r="B1433" s="1" t="s">
        <v>5496</v>
      </c>
      <c r="C1433" s="1">
        <v>156</v>
      </c>
      <c r="D1433" s="18">
        <v>6.325814022965924E-2</v>
      </c>
      <c r="E1433" s="1">
        <v>4.2322537966090298E-2</v>
      </c>
    </row>
    <row r="1434" spans="1:5" x14ac:dyDescent="0.25">
      <c r="A1434" s="1" t="s">
        <v>5497</v>
      </c>
      <c r="B1434" s="1" t="s">
        <v>5498</v>
      </c>
      <c r="C1434" s="1">
        <v>30</v>
      </c>
      <c r="D1434" s="18">
        <v>0.92029140751283989</v>
      </c>
      <c r="E1434" s="1">
        <v>4.2349020654234001E-2</v>
      </c>
    </row>
    <row r="1435" spans="1:5" x14ac:dyDescent="0.25">
      <c r="A1435" s="1" t="s">
        <v>5499</v>
      </c>
      <c r="B1435" s="1" t="s">
        <v>5500</v>
      </c>
      <c r="C1435" s="1">
        <v>11</v>
      </c>
      <c r="D1435" s="18">
        <v>-0.54927631324753956</v>
      </c>
      <c r="E1435" s="1">
        <v>4.2349020654234001E-2</v>
      </c>
    </row>
    <row r="1436" spans="1:5" x14ac:dyDescent="0.25">
      <c r="A1436" s="1" t="s">
        <v>5501</v>
      </c>
      <c r="B1436" s="1" t="s">
        <v>5502</v>
      </c>
      <c r="C1436" s="1">
        <v>221</v>
      </c>
      <c r="D1436" s="18">
        <v>3.3244581356454077E-2</v>
      </c>
      <c r="E1436" s="1">
        <v>4.2406445312720198E-2</v>
      </c>
    </row>
    <row r="1437" spans="1:5" x14ac:dyDescent="0.25">
      <c r="A1437" s="1" t="s">
        <v>5503</v>
      </c>
      <c r="B1437" s="1" t="s">
        <v>5504</v>
      </c>
      <c r="C1437" s="1">
        <v>112</v>
      </c>
      <c r="D1437" s="18">
        <v>-4.4328299509454099E-2</v>
      </c>
      <c r="E1437" s="1">
        <v>4.2741299393073001E-2</v>
      </c>
    </row>
    <row r="1438" spans="1:5" x14ac:dyDescent="0.25">
      <c r="A1438" s="1" t="s">
        <v>5505</v>
      </c>
      <c r="B1438" s="1" t="s">
        <v>5506</v>
      </c>
      <c r="C1438" s="1">
        <v>105</v>
      </c>
      <c r="D1438" s="18">
        <v>-6.7676749147445092E-2</v>
      </c>
      <c r="E1438" s="1">
        <v>4.2741299393073001E-2</v>
      </c>
    </row>
    <row r="1439" spans="1:5" x14ac:dyDescent="0.25">
      <c r="A1439" s="1" t="s">
        <v>3083</v>
      </c>
      <c r="B1439" s="1" t="s">
        <v>1984</v>
      </c>
      <c r="C1439" s="1">
        <v>113</v>
      </c>
      <c r="D1439" s="18">
        <v>-8.7310958779970707E-2</v>
      </c>
      <c r="E1439" s="1">
        <v>4.2741299393073001E-2</v>
      </c>
    </row>
    <row r="1440" spans="1:5" x14ac:dyDescent="0.25">
      <c r="A1440" s="1" t="s">
        <v>5507</v>
      </c>
      <c r="B1440" s="1" t="s">
        <v>5508</v>
      </c>
      <c r="C1440" s="1">
        <v>77</v>
      </c>
      <c r="D1440" s="18">
        <v>3.435598228935885E-2</v>
      </c>
      <c r="E1440" s="1">
        <v>4.2741299393073001E-2</v>
      </c>
    </row>
    <row r="1441" spans="1:5" x14ac:dyDescent="0.25">
      <c r="A1441" s="1" t="s">
        <v>5509</v>
      </c>
      <c r="B1441" s="1" t="s">
        <v>5510</v>
      </c>
      <c r="C1441" s="1">
        <v>32</v>
      </c>
      <c r="D1441" s="18">
        <v>-0.15403724386880904</v>
      </c>
      <c r="E1441" s="1">
        <v>4.2741299393073001E-2</v>
      </c>
    </row>
    <row r="1442" spans="1:5" x14ac:dyDescent="0.25">
      <c r="A1442" s="1" t="s">
        <v>5511</v>
      </c>
      <c r="B1442" s="1" t="s">
        <v>5512</v>
      </c>
      <c r="C1442" s="1">
        <v>120</v>
      </c>
      <c r="D1442" s="18">
        <v>4.51456877587329E-2</v>
      </c>
      <c r="E1442" s="1">
        <v>4.2741299393073001E-2</v>
      </c>
    </row>
    <row r="1443" spans="1:5" x14ac:dyDescent="0.25">
      <c r="A1443" s="1" t="s">
        <v>5513</v>
      </c>
      <c r="B1443" s="1" t="s">
        <v>5514</v>
      </c>
      <c r="C1443" s="1">
        <v>110</v>
      </c>
      <c r="D1443" s="18">
        <v>6.3350297458030086E-2</v>
      </c>
      <c r="E1443" s="1">
        <v>4.2741299393073001E-2</v>
      </c>
    </row>
    <row r="1444" spans="1:5" x14ac:dyDescent="0.25">
      <c r="A1444" s="1" t="s">
        <v>5515</v>
      </c>
      <c r="B1444" s="1" t="s">
        <v>5516</v>
      </c>
      <c r="C1444" s="1">
        <v>38</v>
      </c>
      <c r="D1444" s="18">
        <v>-7.3929218154308335E-2</v>
      </c>
      <c r="E1444" s="1">
        <v>4.2741299393073001E-2</v>
      </c>
    </row>
    <row r="1445" spans="1:5" x14ac:dyDescent="0.25">
      <c r="A1445" s="1" t="s">
        <v>5517</v>
      </c>
      <c r="B1445" s="1" t="s">
        <v>5518</v>
      </c>
      <c r="C1445" s="1">
        <v>109</v>
      </c>
      <c r="D1445" s="18">
        <v>7.7342217559575835E-2</v>
      </c>
      <c r="E1445" s="1">
        <v>4.2773911652202297E-2</v>
      </c>
    </row>
    <row r="1446" spans="1:5" x14ac:dyDescent="0.25">
      <c r="A1446" s="1" t="s">
        <v>5519</v>
      </c>
      <c r="B1446" s="1" t="s">
        <v>5520</v>
      </c>
      <c r="C1446" s="1">
        <v>119</v>
      </c>
      <c r="D1446" s="18">
        <v>3.5304157714521354E-2</v>
      </c>
      <c r="E1446" s="1">
        <v>4.2861362641821998E-2</v>
      </c>
    </row>
    <row r="1447" spans="1:5" x14ac:dyDescent="0.25">
      <c r="A1447" s="1" t="s">
        <v>1949</v>
      </c>
      <c r="B1447" s="1" t="s">
        <v>1950</v>
      </c>
      <c r="C1447" s="1">
        <v>69</v>
      </c>
      <c r="D1447" s="18">
        <v>5.7200748955344174E-2</v>
      </c>
      <c r="E1447" s="1">
        <v>4.2895305062355803E-2</v>
      </c>
    </row>
    <row r="1448" spans="1:5" x14ac:dyDescent="0.25">
      <c r="A1448" s="1" t="s">
        <v>1700</v>
      </c>
      <c r="B1448" s="1" t="s">
        <v>253</v>
      </c>
      <c r="C1448" s="1">
        <v>92</v>
      </c>
      <c r="D1448" s="18">
        <v>0.13021810324545621</v>
      </c>
      <c r="E1448" s="1">
        <v>4.3027206618472702E-2</v>
      </c>
    </row>
    <row r="1449" spans="1:5" x14ac:dyDescent="0.25">
      <c r="A1449" s="1" t="s">
        <v>5521</v>
      </c>
      <c r="B1449" s="1" t="s">
        <v>156</v>
      </c>
      <c r="C1449" s="1">
        <v>37</v>
      </c>
      <c r="D1449" s="18">
        <v>0.17284850189120607</v>
      </c>
      <c r="E1449" s="1">
        <v>4.3203354878729103E-2</v>
      </c>
    </row>
    <row r="1450" spans="1:5" x14ac:dyDescent="0.25">
      <c r="A1450" s="1" t="s">
        <v>5522</v>
      </c>
      <c r="B1450" s="1" t="s">
        <v>5523</v>
      </c>
      <c r="C1450" s="1">
        <v>73</v>
      </c>
      <c r="D1450" s="18">
        <v>0.12856167052970549</v>
      </c>
      <c r="E1450" s="1">
        <v>4.3248022458135103E-2</v>
      </c>
    </row>
    <row r="1451" spans="1:5" x14ac:dyDescent="0.25">
      <c r="A1451" s="1" t="s">
        <v>5524</v>
      </c>
      <c r="B1451" s="1" t="s">
        <v>5525</v>
      </c>
      <c r="C1451" s="1">
        <v>101</v>
      </c>
      <c r="D1451" s="18">
        <v>3.3906678405976561E-2</v>
      </c>
      <c r="E1451" s="1">
        <v>4.3318078719469202E-2</v>
      </c>
    </row>
    <row r="1452" spans="1:5" x14ac:dyDescent="0.25">
      <c r="A1452" s="1" t="s">
        <v>5526</v>
      </c>
      <c r="B1452" s="1" t="s">
        <v>5527</v>
      </c>
      <c r="C1452" s="1">
        <v>143</v>
      </c>
      <c r="D1452" s="18">
        <v>-3.0899670613561081E-2</v>
      </c>
      <c r="E1452" s="1">
        <v>4.3494886833114699E-2</v>
      </c>
    </row>
    <row r="1453" spans="1:5" x14ac:dyDescent="0.25">
      <c r="A1453" s="1" t="s">
        <v>5528</v>
      </c>
      <c r="B1453" s="1" t="s">
        <v>389</v>
      </c>
      <c r="C1453" s="1">
        <v>5</v>
      </c>
      <c r="D1453" s="18">
        <v>-0.42491709690983487</v>
      </c>
      <c r="E1453" s="1">
        <v>4.3504299500854798E-2</v>
      </c>
    </row>
    <row r="1454" spans="1:5" x14ac:dyDescent="0.25">
      <c r="A1454" s="1" t="s">
        <v>5529</v>
      </c>
      <c r="B1454" s="1" t="s">
        <v>5530</v>
      </c>
      <c r="C1454" s="1">
        <v>114</v>
      </c>
      <c r="D1454" s="18">
        <v>3.29229979386031E-2</v>
      </c>
      <c r="E1454" s="1">
        <v>4.3504299500854798E-2</v>
      </c>
    </row>
    <row r="1455" spans="1:5" x14ac:dyDescent="0.25">
      <c r="A1455" s="1" t="s">
        <v>5531</v>
      </c>
      <c r="B1455" s="1" t="s">
        <v>811</v>
      </c>
      <c r="C1455" s="1">
        <v>46</v>
      </c>
      <c r="D1455" s="18">
        <v>5.691210845977332E-2</v>
      </c>
      <c r="E1455" s="1">
        <v>4.3515033111190898E-2</v>
      </c>
    </row>
    <row r="1456" spans="1:5" x14ac:dyDescent="0.25">
      <c r="A1456" s="1" t="s">
        <v>5532</v>
      </c>
      <c r="B1456" s="1" t="s">
        <v>5533</v>
      </c>
      <c r="C1456" s="1">
        <v>21</v>
      </c>
      <c r="D1456" s="18">
        <v>-7.9196943569630945E-2</v>
      </c>
      <c r="E1456" s="1">
        <v>4.3515033111190898E-2</v>
      </c>
    </row>
    <row r="1457" spans="1:5" x14ac:dyDescent="0.25">
      <c r="A1457" s="1" t="s">
        <v>5534</v>
      </c>
      <c r="B1457" s="1" t="s">
        <v>5535</v>
      </c>
      <c r="C1457" s="1">
        <v>108</v>
      </c>
      <c r="D1457" s="18">
        <v>-3.690790457048683E-2</v>
      </c>
      <c r="E1457" s="1">
        <v>4.3606529536095499E-2</v>
      </c>
    </row>
    <row r="1458" spans="1:5" x14ac:dyDescent="0.25">
      <c r="A1458" s="1" t="s">
        <v>5536</v>
      </c>
      <c r="B1458" s="1" t="s">
        <v>5537</v>
      </c>
      <c r="C1458" s="1">
        <v>19</v>
      </c>
      <c r="D1458" s="18">
        <v>0.10513082068410337</v>
      </c>
      <c r="E1458" s="1">
        <v>4.3633285197736099E-2</v>
      </c>
    </row>
    <row r="1459" spans="1:5" x14ac:dyDescent="0.25">
      <c r="A1459" s="1" t="s">
        <v>5538</v>
      </c>
      <c r="B1459" s="1" t="s">
        <v>5539</v>
      </c>
      <c r="C1459" s="1">
        <v>65</v>
      </c>
      <c r="D1459" s="18">
        <v>6.0611939714230574E-2</v>
      </c>
      <c r="E1459" s="1">
        <v>4.3662664208126097E-2</v>
      </c>
    </row>
    <row r="1460" spans="1:5" x14ac:dyDescent="0.25">
      <c r="A1460" s="1" t="s">
        <v>1029</v>
      </c>
      <c r="B1460" s="1" t="s">
        <v>1030</v>
      </c>
      <c r="C1460" s="1">
        <v>175</v>
      </c>
      <c r="D1460" s="18">
        <v>3.0657113401596006E-2</v>
      </c>
      <c r="E1460" s="1">
        <v>4.3662664208126097E-2</v>
      </c>
    </row>
    <row r="1461" spans="1:5" x14ac:dyDescent="0.25">
      <c r="A1461" s="1" t="s">
        <v>1994</v>
      </c>
      <c r="B1461" s="1" t="s">
        <v>1995</v>
      </c>
      <c r="C1461" s="1">
        <v>7</v>
      </c>
      <c r="D1461" s="18">
        <v>-0.69379523036653667</v>
      </c>
      <c r="E1461" s="1">
        <v>4.3748533399738103E-2</v>
      </c>
    </row>
    <row r="1462" spans="1:5" x14ac:dyDescent="0.25">
      <c r="A1462" s="1" t="s">
        <v>5540</v>
      </c>
      <c r="B1462" s="1" t="s">
        <v>5541</v>
      </c>
      <c r="C1462" s="1">
        <v>162</v>
      </c>
      <c r="D1462" s="18">
        <v>-6.7654767284207884E-2</v>
      </c>
      <c r="E1462" s="1">
        <v>4.40521625522384E-2</v>
      </c>
    </row>
    <row r="1463" spans="1:5" x14ac:dyDescent="0.25">
      <c r="A1463" s="1" t="s">
        <v>5542</v>
      </c>
      <c r="B1463" s="1" t="s">
        <v>5543</v>
      </c>
      <c r="C1463" s="1">
        <v>150</v>
      </c>
      <c r="D1463" s="18">
        <v>2.9885812905502011E-2</v>
      </c>
      <c r="E1463" s="1">
        <v>4.4095795482877002E-2</v>
      </c>
    </row>
    <row r="1464" spans="1:5" x14ac:dyDescent="0.25">
      <c r="A1464" s="1" t="s">
        <v>5544</v>
      </c>
      <c r="B1464" s="1" t="s">
        <v>5545</v>
      </c>
      <c r="C1464" s="1">
        <v>187</v>
      </c>
      <c r="D1464" s="18">
        <v>3.4350090270826798E-2</v>
      </c>
      <c r="E1464" s="1">
        <v>4.4095795482877002E-2</v>
      </c>
    </row>
    <row r="1465" spans="1:5" x14ac:dyDescent="0.25">
      <c r="A1465" s="1" t="s">
        <v>5546</v>
      </c>
      <c r="B1465" s="1" t="s">
        <v>5547</v>
      </c>
      <c r="C1465" s="1">
        <v>55</v>
      </c>
      <c r="D1465" s="18">
        <v>-4.7278809532847466E-2</v>
      </c>
      <c r="E1465" s="1">
        <v>4.4207511057508697E-2</v>
      </c>
    </row>
    <row r="1466" spans="1:5" x14ac:dyDescent="0.25">
      <c r="A1466" s="1" t="s">
        <v>5548</v>
      </c>
      <c r="B1466" s="1" t="s">
        <v>5549</v>
      </c>
      <c r="C1466" s="1">
        <v>8</v>
      </c>
      <c r="D1466" s="18">
        <v>0.12258923714091209</v>
      </c>
      <c r="E1466" s="1">
        <v>4.4207511057508697E-2</v>
      </c>
    </row>
    <row r="1467" spans="1:5" x14ac:dyDescent="0.25">
      <c r="A1467" s="1" t="s">
        <v>5550</v>
      </c>
      <c r="B1467" s="1" t="s">
        <v>5551</v>
      </c>
      <c r="C1467" s="1">
        <v>81</v>
      </c>
      <c r="D1467" s="18">
        <v>3.1588790325743993E-2</v>
      </c>
      <c r="E1467" s="1">
        <v>4.4207511057508697E-2</v>
      </c>
    </row>
    <row r="1468" spans="1:5" x14ac:dyDescent="0.25">
      <c r="A1468" s="1" t="s">
        <v>2745</v>
      </c>
      <c r="B1468" s="1" t="s">
        <v>2746</v>
      </c>
      <c r="C1468" s="1">
        <v>341</v>
      </c>
      <c r="D1468" s="18">
        <v>1.2160185023547808E-2</v>
      </c>
      <c r="E1468" s="1">
        <v>4.4453733295141198E-2</v>
      </c>
    </row>
    <row r="1469" spans="1:5" x14ac:dyDescent="0.25">
      <c r="A1469" s="1" t="s">
        <v>3057</v>
      </c>
      <c r="B1469" s="1" t="s">
        <v>3058</v>
      </c>
      <c r="C1469" s="1">
        <v>278</v>
      </c>
      <c r="D1469" s="18">
        <v>2.1305297029304567E-2</v>
      </c>
      <c r="E1469" s="1">
        <v>4.4499994257160599E-2</v>
      </c>
    </row>
    <row r="1470" spans="1:5" x14ac:dyDescent="0.25">
      <c r="A1470" s="1" t="s">
        <v>447</v>
      </c>
      <c r="B1470" s="1" t="s">
        <v>448</v>
      </c>
      <c r="C1470" s="1">
        <v>189</v>
      </c>
      <c r="D1470" s="18">
        <v>3.2771371483144109E-2</v>
      </c>
      <c r="E1470" s="1">
        <v>4.4619636867892998E-2</v>
      </c>
    </row>
    <row r="1471" spans="1:5" x14ac:dyDescent="0.25">
      <c r="A1471" s="1" t="s">
        <v>5552</v>
      </c>
      <c r="B1471" s="1" t="s">
        <v>5553</v>
      </c>
      <c r="C1471" s="1">
        <v>97</v>
      </c>
      <c r="D1471" s="18">
        <v>3.0650884434575133E-2</v>
      </c>
      <c r="E1471" s="1">
        <v>4.4673427783800797E-2</v>
      </c>
    </row>
    <row r="1472" spans="1:5" x14ac:dyDescent="0.25">
      <c r="A1472" s="1" t="s">
        <v>5554</v>
      </c>
      <c r="B1472" s="1" t="s">
        <v>5555</v>
      </c>
      <c r="C1472" s="1">
        <v>164</v>
      </c>
      <c r="D1472" s="18">
        <v>-4.5458211727323228E-2</v>
      </c>
      <c r="E1472" s="1">
        <v>4.4673427783800797E-2</v>
      </c>
    </row>
    <row r="1473" spans="1:5" x14ac:dyDescent="0.25">
      <c r="A1473" s="1" t="s">
        <v>5556</v>
      </c>
      <c r="B1473" s="1" t="s">
        <v>5557</v>
      </c>
      <c r="C1473" s="1">
        <v>53</v>
      </c>
      <c r="D1473" s="18">
        <v>5.4635536392133921E-2</v>
      </c>
      <c r="E1473" s="1">
        <v>4.4673427783800797E-2</v>
      </c>
    </row>
    <row r="1474" spans="1:5" x14ac:dyDescent="0.25">
      <c r="A1474" s="1" t="s">
        <v>2357</v>
      </c>
      <c r="C1474" s="1">
        <v>45</v>
      </c>
      <c r="D1474" s="18">
        <v>4.7582453344066009E-2</v>
      </c>
      <c r="E1474" s="1">
        <v>4.4684408833019301E-2</v>
      </c>
    </row>
    <row r="1475" spans="1:5" x14ac:dyDescent="0.25">
      <c r="A1475" s="1" t="s">
        <v>5558</v>
      </c>
      <c r="B1475" s="1" t="s">
        <v>5559</v>
      </c>
      <c r="C1475" s="1">
        <v>146</v>
      </c>
      <c r="D1475" s="18">
        <v>2.9517278216128866E-2</v>
      </c>
      <c r="E1475" s="1">
        <v>4.4692689879479899E-2</v>
      </c>
    </row>
    <row r="1476" spans="1:5" x14ac:dyDescent="0.25">
      <c r="A1476" s="1" t="s">
        <v>5560</v>
      </c>
      <c r="B1476" s="1" t="s">
        <v>5561</v>
      </c>
      <c r="C1476" s="1">
        <v>36</v>
      </c>
      <c r="D1476" s="18">
        <v>7.0671676490157917E-2</v>
      </c>
      <c r="E1476" s="1">
        <v>4.4715737615260299E-2</v>
      </c>
    </row>
    <row r="1477" spans="1:5" x14ac:dyDescent="0.25">
      <c r="A1477" s="1" t="s">
        <v>5562</v>
      </c>
      <c r="B1477" s="1" t="s">
        <v>5563</v>
      </c>
      <c r="C1477" s="1">
        <v>55</v>
      </c>
      <c r="D1477" s="18">
        <v>-4.1614033345184931E-2</v>
      </c>
      <c r="E1477" s="1">
        <v>4.4715737615260299E-2</v>
      </c>
    </row>
    <row r="1478" spans="1:5" x14ac:dyDescent="0.25">
      <c r="A1478" s="1" t="s">
        <v>5564</v>
      </c>
      <c r="B1478" s="1" t="s">
        <v>5565</v>
      </c>
      <c r="C1478" s="1">
        <v>29</v>
      </c>
      <c r="D1478" s="18">
        <v>0.16861011227939973</v>
      </c>
      <c r="E1478" s="1">
        <v>4.4715737615260299E-2</v>
      </c>
    </row>
    <row r="1479" spans="1:5" x14ac:dyDescent="0.25">
      <c r="A1479" s="1" t="s">
        <v>5566</v>
      </c>
      <c r="B1479" s="1" t="s">
        <v>5567</v>
      </c>
      <c r="C1479" s="1">
        <v>61</v>
      </c>
      <c r="D1479" s="18">
        <v>3.8661172396905717E-2</v>
      </c>
      <c r="E1479" s="1">
        <v>4.48308568517417E-2</v>
      </c>
    </row>
    <row r="1480" spans="1:5" x14ac:dyDescent="0.25">
      <c r="A1480" s="1" t="s">
        <v>5568</v>
      </c>
      <c r="B1480" s="1" t="s">
        <v>5569</v>
      </c>
      <c r="C1480" s="1">
        <v>25</v>
      </c>
      <c r="D1480" s="18">
        <v>-0.15698619731278393</v>
      </c>
      <c r="E1480" s="1">
        <v>4.4938267994981497E-2</v>
      </c>
    </row>
    <row r="1481" spans="1:5" x14ac:dyDescent="0.25">
      <c r="A1481" s="1" t="s">
        <v>5570</v>
      </c>
      <c r="B1481" s="1" t="s">
        <v>5571</v>
      </c>
      <c r="C1481" s="1">
        <v>138</v>
      </c>
      <c r="D1481" s="18">
        <v>9.4665309656479485E-2</v>
      </c>
      <c r="E1481" s="1">
        <v>4.4978277629996503E-2</v>
      </c>
    </row>
    <row r="1482" spans="1:5" x14ac:dyDescent="0.25">
      <c r="A1482" s="1" t="s">
        <v>5572</v>
      </c>
      <c r="B1482" s="1" t="s">
        <v>5573</v>
      </c>
      <c r="C1482" s="1">
        <v>68</v>
      </c>
      <c r="D1482" s="18">
        <v>-3.6525393342410103E-2</v>
      </c>
      <c r="E1482" s="1">
        <v>4.50708400152268E-2</v>
      </c>
    </row>
    <row r="1483" spans="1:5" x14ac:dyDescent="0.25">
      <c r="A1483" s="1" t="s">
        <v>5574</v>
      </c>
      <c r="B1483" s="1" t="s">
        <v>5575</v>
      </c>
      <c r="C1483" s="1">
        <v>148</v>
      </c>
      <c r="D1483" s="18">
        <v>-5.9021745130190775E-2</v>
      </c>
      <c r="E1483" s="1">
        <v>4.50708400152268E-2</v>
      </c>
    </row>
    <row r="1484" spans="1:5" x14ac:dyDescent="0.25">
      <c r="A1484" s="1" t="s">
        <v>5576</v>
      </c>
      <c r="B1484" s="1" t="s">
        <v>1276</v>
      </c>
      <c r="C1484" s="1">
        <v>65</v>
      </c>
      <c r="D1484" s="18">
        <v>-9.4215122582913979E-2</v>
      </c>
      <c r="E1484" s="1">
        <v>4.5285954884787198E-2</v>
      </c>
    </row>
    <row r="1485" spans="1:5" x14ac:dyDescent="0.25">
      <c r="A1485" s="1" t="s">
        <v>5577</v>
      </c>
      <c r="B1485" s="1" t="s">
        <v>5578</v>
      </c>
      <c r="C1485" s="1">
        <v>36</v>
      </c>
      <c r="D1485" s="18">
        <v>6.7168692120757684E-2</v>
      </c>
      <c r="E1485" s="1">
        <v>4.5360613798227097E-2</v>
      </c>
    </row>
    <row r="1486" spans="1:5" x14ac:dyDescent="0.25">
      <c r="A1486" s="1" t="s">
        <v>5579</v>
      </c>
      <c r="B1486" s="1" t="s">
        <v>5580</v>
      </c>
      <c r="C1486" s="1">
        <v>32</v>
      </c>
      <c r="D1486" s="18">
        <v>0.1064569533173356</v>
      </c>
      <c r="E1486" s="1">
        <v>4.5360613798227097E-2</v>
      </c>
    </row>
    <row r="1487" spans="1:5" x14ac:dyDescent="0.25">
      <c r="A1487" s="1" t="s">
        <v>5581</v>
      </c>
      <c r="B1487" s="1" t="s">
        <v>5582</v>
      </c>
      <c r="C1487" s="1">
        <v>96</v>
      </c>
      <c r="D1487" s="18">
        <v>4.1815906451637429E-2</v>
      </c>
      <c r="E1487" s="1">
        <v>4.5360613798227097E-2</v>
      </c>
    </row>
    <row r="1488" spans="1:5" x14ac:dyDescent="0.25">
      <c r="A1488" s="1" t="s">
        <v>2454</v>
      </c>
      <c r="B1488" s="1" t="s">
        <v>2455</v>
      </c>
      <c r="C1488" s="1">
        <v>116</v>
      </c>
      <c r="D1488" s="18">
        <v>-5.5021998327914365E-2</v>
      </c>
      <c r="E1488" s="1">
        <v>4.5377050155083802E-2</v>
      </c>
    </row>
    <row r="1489" spans="1:5" x14ac:dyDescent="0.25">
      <c r="A1489" s="1" t="s">
        <v>5583</v>
      </c>
      <c r="B1489" s="1" t="s">
        <v>5584</v>
      </c>
      <c r="C1489" s="1">
        <v>13</v>
      </c>
      <c r="D1489" s="18">
        <v>0.4772044463080804</v>
      </c>
      <c r="E1489" s="1">
        <v>4.54030265409631E-2</v>
      </c>
    </row>
    <row r="1490" spans="1:5" x14ac:dyDescent="0.25">
      <c r="A1490" s="1" t="s">
        <v>5585</v>
      </c>
      <c r="B1490" s="1" t="s">
        <v>5586</v>
      </c>
      <c r="C1490" s="1">
        <v>46</v>
      </c>
      <c r="D1490" s="18">
        <v>4.8706842010816466E-2</v>
      </c>
      <c r="E1490" s="1">
        <v>4.5523409080129799E-2</v>
      </c>
    </row>
    <row r="1491" spans="1:5" x14ac:dyDescent="0.25">
      <c r="A1491" s="1" t="s">
        <v>155</v>
      </c>
      <c r="B1491" s="1" t="s">
        <v>156</v>
      </c>
      <c r="C1491" s="1">
        <v>558</v>
      </c>
      <c r="D1491" s="18">
        <v>-2.0681597528992336E-2</v>
      </c>
      <c r="E1491" s="1">
        <v>4.5597106958090501E-2</v>
      </c>
    </row>
    <row r="1492" spans="1:5" x14ac:dyDescent="0.25">
      <c r="A1492" s="1" t="s">
        <v>5587</v>
      </c>
      <c r="B1492" s="1" t="s">
        <v>5588</v>
      </c>
      <c r="C1492" s="1">
        <v>228</v>
      </c>
      <c r="D1492" s="18">
        <v>4.0701943538979067E-2</v>
      </c>
      <c r="E1492" s="1">
        <v>4.56590306377661E-2</v>
      </c>
    </row>
    <row r="1493" spans="1:5" x14ac:dyDescent="0.25">
      <c r="A1493" s="1" t="s">
        <v>5589</v>
      </c>
      <c r="B1493" s="1" t="s">
        <v>4785</v>
      </c>
      <c r="C1493" s="1">
        <v>20</v>
      </c>
      <c r="D1493" s="18">
        <v>0.16419957058853288</v>
      </c>
      <c r="E1493" s="1">
        <v>4.5737125874357097E-2</v>
      </c>
    </row>
    <row r="1494" spans="1:5" x14ac:dyDescent="0.25">
      <c r="A1494" s="1" t="s">
        <v>5590</v>
      </c>
      <c r="B1494" s="1" t="s">
        <v>5591</v>
      </c>
      <c r="C1494" s="1">
        <v>86</v>
      </c>
      <c r="D1494" s="18">
        <v>4.8334329970719417E-2</v>
      </c>
      <c r="E1494" s="1">
        <v>4.5804845861437099E-2</v>
      </c>
    </row>
    <row r="1495" spans="1:5" x14ac:dyDescent="0.25">
      <c r="A1495" s="1" t="s">
        <v>5592</v>
      </c>
      <c r="B1495" s="1" t="s">
        <v>5593</v>
      </c>
      <c r="C1495" s="1">
        <v>146</v>
      </c>
      <c r="D1495" s="18">
        <v>-5.408117536503082E-2</v>
      </c>
      <c r="E1495" s="1">
        <v>4.5804845861437099E-2</v>
      </c>
    </row>
    <row r="1496" spans="1:5" x14ac:dyDescent="0.25">
      <c r="A1496" s="1" t="s">
        <v>5594</v>
      </c>
      <c r="B1496" s="1" t="s">
        <v>5595</v>
      </c>
      <c r="C1496" s="1">
        <v>164</v>
      </c>
      <c r="D1496" s="18">
        <v>-3.4731395091823054E-2</v>
      </c>
      <c r="E1496" s="1">
        <v>4.59608166160426E-2</v>
      </c>
    </row>
    <row r="1497" spans="1:5" x14ac:dyDescent="0.25">
      <c r="A1497" s="1" t="s">
        <v>3549</v>
      </c>
      <c r="B1497" s="1" t="s">
        <v>3550</v>
      </c>
      <c r="C1497" s="1">
        <v>60</v>
      </c>
      <c r="D1497" s="18">
        <v>4.5600155041517987E-2</v>
      </c>
      <c r="E1497" s="1">
        <v>4.62263969506315E-2</v>
      </c>
    </row>
    <row r="1498" spans="1:5" x14ac:dyDescent="0.25">
      <c r="A1498" s="1" t="s">
        <v>5596</v>
      </c>
      <c r="B1498" s="1" t="s">
        <v>5597</v>
      </c>
      <c r="C1498" s="1">
        <v>70</v>
      </c>
      <c r="D1498" s="18">
        <v>3.6722098132624177E-2</v>
      </c>
      <c r="E1498" s="1">
        <v>4.62263969506315E-2</v>
      </c>
    </row>
    <row r="1499" spans="1:5" x14ac:dyDescent="0.25">
      <c r="A1499" s="1" t="s">
        <v>5598</v>
      </c>
      <c r="B1499" s="1" t="s">
        <v>5599</v>
      </c>
      <c r="C1499" s="1">
        <v>34</v>
      </c>
      <c r="D1499" s="18">
        <v>-0.11269901392717424</v>
      </c>
      <c r="E1499" s="1">
        <v>4.6244997891401303E-2</v>
      </c>
    </row>
    <row r="1500" spans="1:5" x14ac:dyDescent="0.25">
      <c r="A1500" s="1" t="s">
        <v>5600</v>
      </c>
      <c r="B1500" s="1" t="s">
        <v>5601</v>
      </c>
      <c r="C1500" s="1">
        <v>6</v>
      </c>
      <c r="D1500" s="18">
        <v>0.67696249081174253</v>
      </c>
      <c r="E1500" s="1">
        <v>4.6292605449604202E-2</v>
      </c>
    </row>
    <row r="1501" spans="1:5" x14ac:dyDescent="0.25">
      <c r="A1501" s="1" t="s">
        <v>5602</v>
      </c>
      <c r="B1501" s="1" t="s">
        <v>4299</v>
      </c>
      <c r="C1501" s="1">
        <v>82</v>
      </c>
      <c r="D1501" s="18">
        <v>-7.7962277706717875E-2</v>
      </c>
      <c r="E1501" s="1">
        <v>4.6406943841918701E-2</v>
      </c>
    </row>
    <row r="1502" spans="1:5" x14ac:dyDescent="0.25">
      <c r="A1502" s="1" t="s">
        <v>5603</v>
      </c>
      <c r="B1502" s="1" t="s">
        <v>2864</v>
      </c>
      <c r="C1502" s="1">
        <v>22</v>
      </c>
      <c r="D1502" s="18">
        <v>-0.34963580602806249</v>
      </c>
      <c r="E1502" s="1">
        <v>4.65590093527034E-2</v>
      </c>
    </row>
    <row r="1503" spans="1:5" x14ac:dyDescent="0.25">
      <c r="A1503" s="1" t="s">
        <v>5604</v>
      </c>
      <c r="B1503" s="1" t="s">
        <v>5605</v>
      </c>
      <c r="C1503" s="1">
        <v>169</v>
      </c>
      <c r="D1503" s="18">
        <v>-3.5724350634792762E-2</v>
      </c>
      <c r="E1503" s="1">
        <v>4.6585675857314698E-2</v>
      </c>
    </row>
    <row r="1504" spans="1:5" x14ac:dyDescent="0.25">
      <c r="A1504" s="1" t="s">
        <v>5606</v>
      </c>
      <c r="B1504" s="1" t="s">
        <v>5373</v>
      </c>
      <c r="C1504" s="1">
        <v>50</v>
      </c>
      <c r="D1504" s="18">
        <v>-9.1897940989170548E-2</v>
      </c>
      <c r="E1504" s="1">
        <v>4.6675518062613899E-2</v>
      </c>
    </row>
    <row r="1505" spans="1:5" x14ac:dyDescent="0.25">
      <c r="A1505" s="1" t="s">
        <v>3171</v>
      </c>
      <c r="B1505" s="1" t="s">
        <v>3172</v>
      </c>
      <c r="C1505" s="1">
        <v>18</v>
      </c>
      <c r="D1505" s="18">
        <v>0.11340095820047721</v>
      </c>
      <c r="E1505" s="1">
        <v>4.6741507920123798E-2</v>
      </c>
    </row>
    <row r="1506" spans="1:5" x14ac:dyDescent="0.25">
      <c r="A1506" s="1" t="s">
        <v>5607</v>
      </c>
      <c r="B1506" s="1" t="s">
        <v>5608</v>
      </c>
      <c r="C1506" s="1">
        <v>36</v>
      </c>
      <c r="D1506" s="18">
        <v>7.3968981479835563E-2</v>
      </c>
      <c r="E1506" s="1">
        <v>4.6872410564003E-2</v>
      </c>
    </row>
    <row r="1507" spans="1:5" x14ac:dyDescent="0.25">
      <c r="A1507" s="1" t="s">
        <v>5609</v>
      </c>
      <c r="B1507" s="1" t="s">
        <v>5610</v>
      </c>
      <c r="C1507" s="1">
        <v>29</v>
      </c>
      <c r="D1507" s="18">
        <v>7.1575711446829213E-2</v>
      </c>
      <c r="E1507" s="1">
        <v>4.6873822471233999E-2</v>
      </c>
    </row>
    <row r="1508" spans="1:5" x14ac:dyDescent="0.25">
      <c r="A1508" s="1" t="s">
        <v>5611</v>
      </c>
      <c r="B1508" s="1" t="s">
        <v>5612</v>
      </c>
      <c r="C1508" s="1">
        <v>28</v>
      </c>
      <c r="D1508" s="18">
        <v>-0.20684679901204411</v>
      </c>
      <c r="E1508" s="1">
        <v>4.6884157426245299E-2</v>
      </c>
    </row>
    <row r="1509" spans="1:5" x14ac:dyDescent="0.25">
      <c r="A1509" s="1" t="s">
        <v>5613</v>
      </c>
      <c r="B1509" s="1" t="s">
        <v>5614</v>
      </c>
      <c r="C1509" s="1">
        <v>83</v>
      </c>
      <c r="D1509" s="18">
        <v>-3.216947693689326E-2</v>
      </c>
      <c r="E1509" s="1">
        <v>4.6965957771022103E-2</v>
      </c>
    </row>
    <row r="1510" spans="1:5" x14ac:dyDescent="0.25">
      <c r="A1510" s="1" t="s">
        <v>5615</v>
      </c>
      <c r="B1510" s="1" t="s">
        <v>5616</v>
      </c>
      <c r="C1510" s="1">
        <v>75</v>
      </c>
      <c r="D1510" s="18">
        <v>-4.692302229126144E-2</v>
      </c>
      <c r="E1510" s="1">
        <v>4.7136345498631098E-2</v>
      </c>
    </row>
    <row r="1511" spans="1:5" x14ac:dyDescent="0.25">
      <c r="A1511" s="1" t="s">
        <v>5617</v>
      </c>
      <c r="B1511" s="1" t="s">
        <v>5618</v>
      </c>
      <c r="C1511" s="1">
        <v>25</v>
      </c>
      <c r="D1511" s="18">
        <v>-0.17659150799849294</v>
      </c>
      <c r="E1511" s="1">
        <v>4.7395471688550801E-2</v>
      </c>
    </row>
    <row r="1512" spans="1:5" x14ac:dyDescent="0.25">
      <c r="A1512" s="1" t="s">
        <v>5619</v>
      </c>
      <c r="B1512" s="1" t="s">
        <v>156</v>
      </c>
      <c r="C1512" s="1">
        <v>389</v>
      </c>
      <c r="D1512" s="18">
        <v>3.6411441260818911E-2</v>
      </c>
      <c r="E1512" s="1">
        <v>4.74564156957464E-2</v>
      </c>
    </row>
    <row r="1513" spans="1:5" x14ac:dyDescent="0.25">
      <c r="A1513" s="1" t="s">
        <v>5620</v>
      </c>
      <c r="B1513" s="1" t="s">
        <v>5621</v>
      </c>
      <c r="C1513" s="1">
        <v>222</v>
      </c>
      <c r="D1513" s="18">
        <v>3.1603891095080688E-2</v>
      </c>
      <c r="E1513" s="1">
        <v>4.7556940987000501E-2</v>
      </c>
    </row>
    <row r="1514" spans="1:5" x14ac:dyDescent="0.25">
      <c r="A1514" s="1" t="s">
        <v>5622</v>
      </c>
      <c r="B1514" s="1" t="s">
        <v>5623</v>
      </c>
      <c r="C1514" s="1">
        <v>47</v>
      </c>
      <c r="D1514" s="18">
        <v>-6.5612967953236317E-2</v>
      </c>
      <c r="E1514" s="1">
        <v>4.7674347632134399E-2</v>
      </c>
    </row>
    <row r="1515" spans="1:5" x14ac:dyDescent="0.25">
      <c r="A1515" s="1" t="s">
        <v>1852</v>
      </c>
      <c r="B1515" s="1" t="s">
        <v>1853</v>
      </c>
      <c r="C1515" s="1">
        <v>45</v>
      </c>
      <c r="D1515" s="18">
        <v>-0.16666563666477854</v>
      </c>
      <c r="E1515" s="1">
        <v>4.7797738598687703E-2</v>
      </c>
    </row>
    <row r="1516" spans="1:5" x14ac:dyDescent="0.25">
      <c r="A1516" s="1" t="s">
        <v>5624</v>
      </c>
      <c r="B1516" s="1" t="s">
        <v>5625</v>
      </c>
      <c r="C1516" s="1">
        <v>130</v>
      </c>
      <c r="D1516" s="18">
        <v>-3.0627318538384716E-2</v>
      </c>
      <c r="E1516" s="1">
        <v>4.8000164392843499E-2</v>
      </c>
    </row>
    <row r="1517" spans="1:5" x14ac:dyDescent="0.25">
      <c r="A1517" s="1" t="s">
        <v>5626</v>
      </c>
      <c r="B1517" s="1" t="s">
        <v>5627</v>
      </c>
      <c r="C1517" s="1">
        <v>356</v>
      </c>
      <c r="D1517" s="18">
        <v>-2.0800480012774829E-2</v>
      </c>
      <c r="E1517" s="1">
        <v>4.8042214246591199E-2</v>
      </c>
    </row>
    <row r="1518" spans="1:5" x14ac:dyDescent="0.25">
      <c r="A1518" s="1" t="s">
        <v>1095</v>
      </c>
      <c r="B1518" s="1" t="s">
        <v>1096</v>
      </c>
      <c r="C1518" s="1">
        <v>134</v>
      </c>
      <c r="D1518" s="18">
        <v>2.4949908430494532E-2</v>
      </c>
      <c r="E1518" s="1">
        <v>4.8252874428128402E-2</v>
      </c>
    </row>
    <row r="1519" spans="1:5" x14ac:dyDescent="0.25">
      <c r="A1519" s="1" t="s">
        <v>5628</v>
      </c>
      <c r="B1519" s="1" t="s">
        <v>424</v>
      </c>
      <c r="C1519" s="1">
        <v>53</v>
      </c>
      <c r="D1519" s="18">
        <v>-9.5401147724542945E-2</v>
      </c>
      <c r="E1519" s="1">
        <v>4.8301462886723698E-2</v>
      </c>
    </row>
    <row r="1520" spans="1:5" x14ac:dyDescent="0.25">
      <c r="A1520" s="1" t="s">
        <v>1564</v>
      </c>
      <c r="B1520" s="1" t="s">
        <v>1565</v>
      </c>
      <c r="C1520" s="1">
        <v>31</v>
      </c>
      <c r="D1520" s="18">
        <v>0.16032585845197478</v>
      </c>
      <c r="E1520" s="1">
        <v>4.8357406371419699E-2</v>
      </c>
    </row>
    <row r="1521" spans="1:5" x14ac:dyDescent="0.25">
      <c r="A1521" s="1" t="s">
        <v>904</v>
      </c>
      <c r="B1521" s="1" t="s">
        <v>905</v>
      </c>
      <c r="C1521" s="1">
        <v>38</v>
      </c>
      <c r="D1521" s="18">
        <v>-0.12685086143247201</v>
      </c>
      <c r="E1521" s="1">
        <v>4.8677180183993397E-2</v>
      </c>
    </row>
    <row r="1522" spans="1:5" x14ac:dyDescent="0.25">
      <c r="A1522" s="1" t="s">
        <v>5629</v>
      </c>
      <c r="B1522" s="1" t="s">
        <v>5630</v>
      </c>
      <c r="C1522" s="1">
        <v>15</v>
      </c>
      <c r="D1522" s="18">
        <v>-0.38078378687425846</v>
      </c>
      <c r="E1522" s="1">
        <v>4.9449668363790902E-2</v>
      </c>
    </row>
    <row r="1523" spans="1:5" x14ac:dyDescent="0.25">
      <c r="A1523" s="1" t="s">
        <v>3177</v>
      </c>
      <c r="B1523" s="1" t="s">
        <v>3178</v>
      </c>
      <c r="C1523" s="1">
        <v>136</v>
      </c>
      <c r="D1523" s="18">
        <v>2.490238373606388E-2</v>
      </c>
      <c r="E1523" s="1">
        <v>4.9480646157660499E-2</v>
      </c>
    </row>
    <row r="1524" spans="1:5" x14ac:dyDescent="0.25">
      <c r="A1524" s="1" t="s">
        <v>5631</v>
      </c>
      <c r="B1524" s="1" t="s">
        <v>5632</v>
      </c>
      <c r="C1524" s="1">
        <v>49</v>
      </c>
      <c r="D1524" s="18">
        <v>-0.14468414951627501</v>
      </c>
      <c r="E1524" s="1">
        <v>4.9480646157660499E-2</v>
      </c>
    </row>
    <row r="1525" spans="1:5" x14ac:dyDescent="0.25">
      <c r="A1525" s="1" t="s">
        <v>2019</v>
      </c>
      <c r="B1525" s="1" t="s">
        <v>2020</v>
      </c>
      <c r="C1525" s="1">
        <v>358</v>
      </c>
      <c r="D1525" s="18">
        <v>1.8387188924129865E-2</v>
      </c>
      <c r="E1525" s="1">
        <v>4.9560713695036299E-2</v>
      </c>
    </row>
    <row r="1526" spans="1:5" x14ac:dyDescent="0.25">
      <c r="A1526" s="1" t="s">
        <v>5633</v>
      </c>
      <c r="B1526" s="1" t="s">
        <v>4583</v>
      </c>
      <c r="C1526" s="1">
        <v>10</v>
      </c>
      <c r="D1526" s="18">
        <v>-0.46669376775083016</v>
      </c>
      <c r="E1526" s="1">
        <v>4.9560713695036299E-2</v>
      </c>
    </row>
    <row r="1527" spans="1:5" x14ac:dyDescent="0.25">
      <c r="A1527" s="1" t="s">
        <v>956</v>
      </c>
      <c r="B1527" s="1" t="s">
        <v>957</v>
      </c>
      <c r="C1527" s="1">
        <v>54</v>
      </c>
      <c r="D1527" s="18">
        <v>6.2281366207053261E-2</v>
      </c>
      <c r="E1527" s="1">
        <v>4.9929983352207101E-2</v>
      </c>
    </row>
    <row r="1528" spans="1:5" x14ac:dyDescent="0.25">
      <c r="A1528" s="1" t="s">
        <v>3021</v>
      </c>
      <c r="B1528" s="1" t="s">
        <v>3022</v>
      </c>
      <c r="C1528" s="1">
        <v>121</v>
      </c>
      <c r="D1528" s="18">
        <v>2.8816981230967403E-2</v>
      </c>
      <c r="E1528" s="1">
        <v>4.9929983352207101E-2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1"/>
  <sheetViews>
    <sheetView workbookViewId="0"/>
  </sheetViews>
  <sheetFormatPr defaultRowHeight="15" x14ac:dyDescent="0.25"/>
  <cols>
    <col min="1" max="1" width="25.7109375" style="1" customWidth="1"/>
    <col min="2" max="2" width="100.7109375" style="1" customWidth="1"/>
    <col min="3" max="3" width="12.7109375" style="1" customWidth="1"/>
    <col min="4" max="4" width="12.7109375" style="18" customWidth="1"/>
    <col min="5" max="5" width="12.7109375" style="1" customWidth="1"/>
    <col min="6" max="16384" width="9.140625" style="1"/>
  </cols>
  <sheetData>
    <row r="1" spans="1:5" ht="18.75" x14ac:dyDescent="0.3">
      <c r="A1" s="12" t="s">
        <v>5634</v>
      </c>
    </row>
    <row r="3" spans="1:5" ht="15.75" thickBot="1" x14ac:dyDescent="0.3">
      <c r="A3" s="19" t="s">
        <v>61</v>
      </c>
      <c r="B3" s="19" t="s">
        <v>62</v>
      </c>
      <c r="C3" s="19" t="s">
        <v>63</v>
      </c>
      <c r="D3" s="20" t="s">
        <v>64</v>
      </c>
      <c r="E3" s="19" t="s">
        <v>65</v>
      </c>
    </row>
    <row r="4" spans="1:5" x14ac:dyDescent="0.25">
      <c r="A4" s="1" t="s">
        <v>820</v>
      </c>
      <c r="B4" s="1" t="s">
        <v>424</v>
      </c>
      <c r="C4" s="1">
        <v>847</v>
      </c>
      <c r="D4" s="18">
        <v>-0.32377141030280471</v>
      </c>
      <c r="E4" s="21">
        <v>2.4365769334343101E-233</v>
      </c>
    </row>
    <row r="5" spans="1:5" x14ac:dyDescent="0.25">
      <c r="A5" s="1" t="s">
        <v>3336</v>
      </c>
      <c r="B5" s="1" t="s">
        <v>665</v>
      </c>
      <c r="C5" s="1">
        <v>898</v>
      </c>
      <c r="D5" s="18">
        <v>0.20821760945686565</v>
      </c>
      <c r="E5" s="21">
        <v>2.29867439960372E-93</v>
      </c>
    </row>
    <row r="6" spans="1:5" x14ac:dyDescent="0.25">
      <c r="A6" s="1" t="s">
        <v>66</v>
      </c>
      <c r="B6" s="1" t="s">
        <v>67</v>
      </c>
      <c r="C6" s="1">
        <v>153</v>
      </c>
      <c r="D6" s="18">
        <v>-0.51322063775667981</v>
      </c>
      <c r="E6" s="21">
        <v>1.0067681624341401E-36</v>
      </c>
    </row>
    <row r="7" spans="1:5" x14ac:dyDescent="0.25">
      <c r="A7" s="1" t="s">
        <v>894</v>
      </c>
      <c r="B7" s="1" t="s">
        <v>895</v>
      </c>
      <c r="C7" s="1">
        <v>216</v>
      </c>
      <c r="D7" s="18">
        <v>-0.28226172743912431</v>
      </c>
      <c r="E7" s="21">
        <v>2.47969368604281E-31</v>
      </c>
    </row>
    <row r="8" spans="1:5" x14ac:dyDescent="0.25">
      <c r="A8" s="1" t="s">
        <v>3920</v>
      </c>
      <c r="B8" s="1" t="s">
        <v>375</v>
      </c>
      <c r="C8" s="1">
        <v>38</v>
      </c>
      <c r="D8" s="18">
        <v>0.5110588977364342</v>
      </c>
      <c r="E8" s="21">
        <v>3.4096855551843301E-30</v>
      </c>
    </row>
    <row r="9" spans="1:5" x14ac:dyDescent="0.25">
      <c r="A9" s="1" t="s">
        <v>433</v>
      </c>
      <c r="B9" s="1" t="s">
        <v>434</v>
      </c>
      <c r="C9" s="1">
        <v>707</v>
      </c>
      <c r="D9" s="18">
        <v>0.11340162975394345</v>
      </c>
      <c r="E9" s="21">
        <v>1.7431468688599401E-24</v>
      </c>
    </row>
    <row r="10" spans="1:5" x14ac:dyDescent="0.25">
      <c r="A10" s="1" t="s">
        <v>5272</v>
      </c>
      <c r="B10" s="1" t="s">
        <v>887</v>
      </c>
      <c r="C10" s="1">
        <v>326</v>
      </c>
      <c r="D10" s="18">
        <v>0.12135555247327233</v>
      </c>
      <c r="E10" s="21">
        <v>3.1192445269961099E-23</v>
      </c>
    </row>
    <row r="11" spans="1:5" x14ac:dyDescent="0.25">
      <c r="A11" s="1" t="s">
        <v>4723</v>
      </c>
      <c r="B11" s="1" t="s">
        <v>4724</v>
      </c>
      <c r="C11" s="1">
        <v>218</v>
      </c>
      <c r="D11" s="18">
        <v>-9.690632887790708E-2</v>
      </c>
      <c r="E11" s="21">
        <v>2.4941090163044601E-22</v>
      </c>
    </row>
    <row r="12" spans="1:5" x14ac:dyDescent="0.25">
      <c r="A12" s="1" t="s">
        <v>76</v>
      </c>
      <c r="B12" s="1" t="s">
        <v>77</v>
      </c>
      <c r="C12" s="1">
        <v>206</v>
      </c>
      <c r="D12" s="18">
        <v>-0.19026636846484932</v>
      </c>
      <c r="E12" s="21">
        <v>4.3715454485631297E-21</v>
      </c>
    </row>
    <row r="13" spans="1:5" x14ac:dyDescent="0.25">
      <c r="A13" s="1" t="s">
        <v>3758</v>
      </c>
      <c r="B13" s="1" t="s">
        <v>2588</v>
      </c>
      <c r="C13" s="1">
        <v>80</v>
      </c>
      <c r="D13" s="18">
        <v>-0.30882241798381632</v>
      </c>
      <c r="E13" s="21">
        <v>3.0603975867048101E-20</v>
      </c>
    </row>
    <row r="14" spans="1:5" x14ac:dyDescent="0.25">
      <c r="A14" s="1" t="s">
        <v>5635</v>
      </c>
      <c r="B14" s="1" t="s">
        <v>5636</v>
      </c>
      <c r="C14" s="1">
        <v>56</v>
      </c>
      <c r="D14" s="18">
        <v>-0.44835244363343502</v>
      </c>
      <c r="E14" s="21">
        <v>4.0047472204381599E-20</v>
      </c>
    </row>
    <row r="15" spans="1:5" x14ac:dyDescent="0.25">
      <c r="A15" s="1" t="s">
        <v>2192</v>
      </c>
      <c r="B15" s="1" t="s">
        <v>2193</v>
      </c>
      <c r="C15" s="1">
        <v>97</v>
      </c>
      <c r="D15" s="18">
        <v>0.21006623448289627</v>
      </c>
      <c r="E15" s="21">
        <v>3.3409327187199297E-17</v>
      </c>
    </row>
    <row r="16" spans="1:5" x14ac:dyDescent="0.25">
      <c r="A16" s="1" t="s">
        <v>5637</v>
      </c>
      <c r="B16" s="1" t="s">
        <v>5494</v>
      </c>
      <c r="C16" s="1">
        <v>391</v>
      </c>
      <c r="D16" s="18">
        <v>0.11762891834845872</v>
      </c>
      <c r="E16" s="21">
        <v>4.2436287086405702E-17</v>
      </c>
    </row>
    <row r="17" spans="1:5" x14ac:dyDescent="0.25">
      <c r="A17" s="1" t="s">
        <v>1271</v>
      </c>
      <c r="B17" s="1" t="s">
        <v>1272</v>
      </c>
      <c r="C17" s="1">
        <v>186</v>
      </c>
      <c r="D17" s="18">
        <v>-0.14372659950957981</v>
      </c>
      <c r="E17" s="21">
        <v>1.5927546092614E-15</v>
      </c>
    </row>
    <row r="18" spans="1:5" x14ac:dyDescent="0.25">
      <c r="A18" s="1" t="s">
        <v>5638</v>
      </c>
      <c r="B18" s="1" t="s">
        <v>5639</v>
      </c>
      <c r="C18" s="1">
        <v>147</v>
      </c>
      <c r="D18" s="18">
        <v>-7.9339381266366943E-2</v>
      </c>
      <c r="E18" s="21">
        <v>7.1087818397006707E-15</v>
      </c>
    </row>
    <row r="19" spans="1:5" x14ac:dyDescent="0.25">
      <c r="A19" s="1" t="s">
        <v>87</v>
      </c>
      <c r="B19" s="1" t="s">
        <v>88</v>
      </c>
      <c r="C19" s="1">
        <v>340</v>
      </c>
      <c r="D19" s="18">
        <v>0.15054200616815849</v>
      </c>
      <c r="E19" s="21">
        <v>7.7664998131366501E-15</v>
      </c>
    </row>
    <row r="20" spans="1:5" x14ac:dyDescent="0.25">
      <c r="A20" s="1" t="s">
        <v>756</v>
      </c>
      <c r="B20" s="1" t="s">
        <v>757</v>
      </c>
      <c r="C20" s="1">
        <v>95</v>
      </c>
      <c r="D20" s="18">
        <v>0.43447987587645331</v>
      </c>
      <c r="E20" s="21">
        <v>2.337233666272E-14</v>
      </c>
    </row>
    <row r="21" spans="1:5" x14ac:dyDescent="0.25">
      <c r="A21" s="1" t="s">
        <v>4240</v>
      </c>
      <c r="B21" s="1" t="s">
        <v>4241</v>
      </c>
      <c r="C21" s="1">
        <v>217</v>
      </c>
      <c r="D21" s="18">
        <v>0.1252741846247625</v>
      </c>
      <c r="E21" s="21">
        <v>4.4446356000157598E-14</v>
      </c>
    </row>
    <row r="22" spans="1:5" x14ac:dyDescent="0.25">
      <c r="A22" s="1" t="s">
        <v>3921</v>
      </c>
      <c r="B22" s="1" t="s">
        <v>3922</v>
      </c>
      <c r="C22" s="1">
        <v>173</v>
      </c>
      <c r="D22" s="18">
        <v>2.2734089026871882E-2</v>
      </c>
      <c r="E22" s="21">
        <v>4.9111545947710595E-13</v>
      </c>
    </row>
    <row r="23" spans="1:5" x14ac:dyDescent="0.25">
      <c r="A23" s="1" t="s">
        <v>1617</v>
      </c>
      <c r="B23" s="1" t="s">
        <v>172</v>
      </c>
      <c r="C23" s="1">
        <v>657</v>
      </c>
      <c r="D23" s="18">
        <v>0.15119423090599748</v>
      </c>
      <c r="E23" s="21">
        <v>2.12106123065129E-12</v>
      </c>
    </row>
    <row r="24" spans="1:5" x14ac:dyDescent="0.25">
      <c r="A24" s="1" t="s">
        <v>5640</v>
      </c>
      <c r="B24" s="1" t="s">
        <v>5641</v>
      </c>
      <c r="C24" s="1">
        <v>385</v>
      </c>
      <c r="D24" s="18">
        <v>6.4411022007061627E-2</v>
      </c>
      <c r="E24" s="21">
        <v>3.8998843263271501E-12</v>
      </c>
    </row>
    <row r="25" spans="1:5" x14ac:dyDescent="0.25">
      <c r="A25" s="1" t="s">
        <v>4676</v>
      </c>
      <c r="B25" s="1" t="s">
        <v>3176</v>
      </c>
      <c r="C25" s="1">
        <v>1411</v>
      </c>
      <c r="D25" s="18">
        <v>4.7486346298425186E-2</v>
      </c>
      <c r="E25" s="21">
        <v>2.82727565165256E-11</v>
      </c>
    </row>
    <row r="26" spans="1:5" x14ac:dyDescent="0.25">
      <c r="A26" s="1" t="s">
        <v>206</v>
      </c>
      <c r="B26" s="1" t="s">
        <v>207</v>
      </c>
      <c r="C26" s="1">
        <v>257</v>
      </c>
      <c r="D26" s="18">
        <v>0.1196638242415787</v>
      </c>
      <c r="E26" s="21">
        <v>3.1760568290599503E-11</v>
      </c>
    </row>
    <row r="27" spans="1:5" x14ac:dyDescent="0.25">
      <c r="A27" s="1" t="s">
        <v>4031</v>
      </c>
      <c r="B27" s="1" t="s">
        <v>625</v>
      </c>
      <c r="C27" s="1">
        <v>65</v>
      </c>
      <c r="D27" s="18">
        <v>-0.13259790285961953</v>
      </c>
      <c r="E27" s="21">
        <v>3.3973806863040598E-11</v>
      </c>
    </row>
    <row r="28" spans="1:5" x14ac:dyDescent="0.25">
      <c r="A28" s="1" t="s">
        <v>684</v>
      </c>
      <c r="B28" s="1" t="s">
        <v>685</v>
      </c>
      <c r="C28" s="1">
        <v>16</v>
      </c>
      <c r="D28" s="18">
        <v>-1.3466807109395926</v>
      </c>
      <c r="E28" s="21">
        <v>3.8562825970674001E-11</v>
      </c>
    </row>
    <row r="29" spans="1:5" x14ac:dyDescent="0.25">
      <c r="A29" s="1" t="s">
        <v>5642</v>
      </c>
      <c r="B29" s="1" t="s">
        <v>3992</v>
      </c>
      <c r="C29" s="1">
        <v>50</v>
      </c>
      <c r="D29" s="18">
        <v>-0.6328387823437428</v>
      </c>
      <c r="E29" s="21">
        <v>5.77949635060776E-11</v>
      </c>
    </row>
    <row r="30" spans="1:5" x14ac:dyDescent="0.25">
      <c r="A30" s="1" t="s">
        <v>5643</v>
      </c>
      <c r="B30" s="1" t="s">
        <v>1260</v>
      </c>
      <c r="C30" s="1">
        <v>124</v>
      </c>
      <c r="D30" s="18">
        <v>-0.18119821860946375</v>
      </c>
      <c r="E30" s="21">
        <v>1.10739026000055E-10</v>
      </c>
    </row>
    <row r="31" spans="1:5" x14ac:dyDescent="0.25">
      <c r="A31" s="1" t="s">
        <v>5644</v>
      </c>
      <c r="C31" s="1">
        <v>84</v>
      </c>
      <c r="D31" s="18">
        <v>-0.307532847852797</v>
      </c>
      <c r="E31" s="21">
        <v>1.25487800954155E-10</v>
      </c>
    </row>
    <row r="32" spans="1:5" x14ac:dyDescent="0.25">
      <c r="A32" s="1" t="s">
        <v>5645</v>
      </c>
      <c r="B32" s="1" t="s">
        <v>1911</v>
      </c>
      <c r="C32" s="1">
        <v>185</v>
      </c>
      <c r="D32" s="18">
        <v>0.15506210701646861</v>
      </c>
      <c r="E32" s="21">
        <v>6.5584131688800795E-10</v>
      </c>
    </row>
    <row r="33" spans="1:5" x14ac:dyDescent="0.25">
      <c r="A33" s="1" t="s">
        <v>5646</v>
      </c>
      <c r="B33" s="1" t="s">
        <v>5647</v>
      </c>
      <c r="C33" s="1">
        <v>72</v>
      </c>
      <c r="D33" s="18">
        <v>-0.2574544248259979</v>
      </c>
      <c r="E33" s="21">
        <v>3.2331780198543298E-9</v>
      </c>
    </row>
    <row r="34" spans="1:5" x14ac:dyDescent="0.25">
      <c r="A34" s="1" t="s">
        <v>1019</v>
      </c>
      <c r="B34" s="1" t="s">
        <v>1020</v>
      </c>
      <c r="C34" s="1">
        <v>46</v>
      </c>
      <c r="D34" s="18">
        <v>0.38036432636121276</v>
      </c>
      <c r="E34" s="21">
        <v>3.70038604974073E-9</v>
      </c>
    </row>
    <row r="35" spans="1:5" x14ac:dyDescent="0.25">
      <c r="A35" s="1" t="s">
        <v>752</v>
      </c>
      <c r="B35" s="1" t="s">
        <v>753</v>
      </c>
      <c r="C35" s="1">
        <v>46</v>
      </c>
      <c r="D35" s="18">
        <v>-0.6527929218478723</v>
      </c>
      <c r="E35" s="21">
        <v>3.7186308467563798E-9</v>
      </c>
    </row>
    <row r="36" spans="1:5" x14ac:dyDescent="0.25">
      <c r="A36" s="1" t="s">
        <v>825</v>
      </c>
      <c r="B36" s="1" t="s">
        <v>826</v>
      </c>
      <c r="C36" s="1">
        <v>67</v>
      </c>
      <c r="D36" s="18">
        <v>0.1856143444274187</v>
      </c>
      <c r="E36" s="21">
        <v>5.1919910312457896E-9</v>
      </c>
    </row>
    <row r="37" spans="1:5" x14ac:dyDescent="0.25">
      <c r="A37" s="1" t="s">
        <v>4477</v>
      </c>
      <c r="B37" s="1" t="s">
        <v>4478</v>
      </c>
      <c r="C37" s="1">
        <v>68</v>
      </c>
      <c r="D37" s="18">
        <v>-0.23410442510960192</v>
      </c>
      <c r="E37" s="21">
        <v>7.5376168429367499E-9</v>
      </c>
    </row>
    <row r="38" spans="1:5" x14ac:dyDescent="0.25">
      <c r="A38" s="1" t="s">
        <v>278</v>
      </c>
      <c r="B38" s="1" t="s">
        <v>279</v>
      </c>
      <c r="C38" s="1">
        <v>37</v>
      </c>
      <c r="D38" s="18">
        <v>-0.41204384113692855</v>
      </c>
      <c r="E38" s="21">
        <v>1.0134784018867001E-8</v>
      </c>
    </row>
    <row r="39" spans="1:5" x14ac:dyDescent="0.25">
      <c r="A39" s="1" t="s">
        <v>5648</v>
      </c>
      <c r="B39" s="1" t="s">
        <v>5649</v>
      </c>
      <c r="C39" s="1">
        <v>70</v>
      </c>
      <c r="D39" s="18">
        <v>-0.22936257890074477</v>
      </c>
      <c r="E39" s="21">
        <v>1.19208140861989E-8</v>
      </c>
    </row>
    <row r="40" spans="1:5" x14ac:dyDescent="0.25">
      <c r="A40" s="1" t="s">
        <v>5619</v>
      </c>
      <c r="B40" s="1" t="s">
        <v>156</v>
      </c>
      <c r="C40" s="1">
        <v>386</v>
      </c>
      <c r="D40" s="18">
        <v>9.7617009292682161E-2</v>
      </c>
      <c r="E40" s="21">
        <v>1.2376128000424999E-8</v>
      </c>
    </row>
    <row r="41" spans="1:5" x14ac:dyDescent="0.25">
      <c r="A41" s="1" t="s">
        <v>606</v>
      </c>
      <c r="B41" s="1" t="s">
        <v>607</v>
      </c>
      <c r="C41" s="1">
        <v>416</v>
      </c>
      <c r="D41" s="18">
        <v>-2.9295232799648515E-2</v>
      </c>
      <c r="E41" s="21">
        <v>1.3073926052717501E-8</v>
      </c>
    </row>
    <row r="42" spans="1:5" x14ac:dyDescent="0.25">
      <c r="A42" s="1" t="s">
        <v>511</v>
      </c>
      <c r="B42" s="1" t="s">
        <v>512</v>
      </c>
      <c r="C42" s="1">
        <v>165</v>
      </c>
      <c r="D42" s="18">
        <v>0.15875008545699631</v>
      </c>
      <c r="E42" s="21">
        <v>1.3073926052717501E-8</v>
      </c>
    </row>
    <row r="43" spans="1:5" x14ac:dyDescent="0.25">
      <c r="A43" s="1" t="s">
        <v>4992</v>
      </c>
      <c r="B43" s="1" t="s">
        <v>4993</v>
      </c>
      <c r="C43" s="1">
        <v>64</v>
      </c>
      <c r="D43" s="18">
        <v>-0.17683488838666664</v>
      </c>
      <c r="E43" s="21">
        <v>1.33275668239946E-8</v>
      </c>
    </row>
    <row r="44" spans="1:5" x14ac:dyDescent="0.25">
      <c r="A44" s="1" t="s">
        <v>4109</v>
      </c>
      <c r="B44" s="1" t="s">
        <v>238</v>
      </c>
      <c r="C44" s="1">
        <v>204</v>
      </c>
      <c r="D44" s="18">
        <v>7.3440328936540136E-2</v>
      </c>
      <c r="E44" s="21">
        <v>1.4068283078019E-8</v>
      </c>
    </row>
    <row r="45" spans="1:5" x14ac:dyDescent="0.25">
      <c r="A45" s="1" t="s">
        <v>890</v>
      </c>
      <c r="B45" s="1" t="s">
        <v>891</v>
      </c>
      <c r="C45" s="1">
        <v>9</v>
      </c>
      <c r="D45" s="18">
        <v>1.1153491761343977</v>
      </c>
      <c r="E45" s="21">
        <v>1.73032022618835E-8</v>
      </c>
    </row>
    <row r="46" spans="1:5" x14ac:dyDescent="0.25">
      <c r="A46" s="1" t="s">
        <v>3916</v>
      </c>
      <c r="B46" s="1" t="s">
        <v>3917</v>
      </c>
      <c r="C46" s="1">
        <v>327</v>
      </c>
      <c r="D46" s="18">
        <v>-4.875166684073854E-2</v>
      </c>
      <c r="E46" s="21">
        <v>1.74998218078546E-8</v>
      </c>
    </row>
    <row r="47" spans="1:5" x14ac:dyDescent="0.25">
      <c r="A47" s="1" t="s">
        <v>5650</v>
      </c>
      <c r="C47" s="1">
        <v>89</v>
      </c>
      <c r="D47" s="18">
        <v>-0.20011233084116462</v>
      </c>
      <c r="E47" s="21">
        <v>3.37122173460402E-8</v>
      </c>
    </row>
    <row r="48" spans="1:5" x14ac:dyDescent="0.25">
      <c r="A48" s="1" t="s">
        <v>1691</v>
      </c>
      <c r="B48" s="1" t="s">
        <v>1692</v>
      </c>
      <c r="C48" s="1">
        <v>112</v>
      </c>
      <c r="D48" s="18">
        <v>0.25022276910631525</v>
      </c>
      <c r="E48" s="21">
        <v>4.1785963653029903E-8</v>
      </c>
    </row>
    <row r="49" spans="1:5" x14ac:dyDescent="0.25">
      <c r="A49" s="1" t="s">
        <v>5651</v>
      </c>
      <c r="B49" s="1" t="s">
        <v>5652</v>
      </c>
      <c r="C49" s="1">
        <v>208</v>
      </c>
      <c r="D49" s="18">
        <v>0.1449261798023305</v>
      </c>
      <c r="E49" s="21">
        <v>5.7531827588496399E-8</v>
      </c>
    </row>
    <row r="50" spans="1:5" x14ac:dyDescent="0.25">
      <c r="A50" s="1" t="s">
        <v>5214</v>
      </c>
      <c r="B50" s="1" t="s">
        <v>5215</v>
      </c>
      <c r="C50" s="1">
        <v>144</v>
      </c>
      <c r="D50" s="18">
        <v>7.7536221214910356E-2</v>
      </c>
      <c r="E50" s="21">
        <v>1.6991162531255199E-7</v>
      </c>
    </row>
    <row r="51" spans="1:5" x14ac:dyDescent="0.25">
      <c r="A51" s="1" t="s">
        <v>5653</v>
      </c>
      <c r="B51" s="1" t="s">
        <v>5654</v>
      </c>
      <c r="C51" s="1">
        <v>104</v>
      </c>
      <c r="D51" s="18">
        <v>-8.8188163786898602E-2</v>
      </c>
      <c r="E51" s="21">
        <v>1.8931058171398499E-7</v>
      </c>
    </row>
    <row r="52" spans="1:5" x14ac:dyDescent="0.25">
      <c r="A52" s="1" t="s">
        <v>5655</v>
      </c>
      <c r="B52" s="1" t="s">
        <v>5656</v>
      </c>
      <c r="C52" s="1">
        <v>492</v>
      </c>
      <c r="D52" s="18">
        <v>-2.6701642694231802E-2</v>
      </c>
      <c r="E52" s="21">
        <v>2.29636158382277E-7</v>
      </c>
    </row>
    <row r="53" spans="1:5" x14ac:dyDescent="0.25">
      <c r="A53" s="1" t="s">
        <v>3795</v>
      </c>
      <c r="B53" s="1" t="s">
        <v>3796</v>
      </c>
      <c r="C53" s="1">
        <v>10</v>
      </c>
      <c r="D53" s="18">
        <v>0.89193229934645379</v>
      </c>
      <c r="E53" s="21">
        <v>2.95055426908901E-7</v>
      </c>
    </row>
    <row r="54" spans="1:5" x14ac:dyDescent="0.25">
      <c r="A54" s="1" t="s">
        <v>1151</v>
      </c>
      <c r="B54" s="1" t="s">
        <v>1137</v>
      </c>
      <c r="C54" s="1">
        <v>81</v>
      </c>
      <c r="D54" s="18">
        <v>-0.25586764883614344</v>
      </c>
      <c r="E54" s="21">
        <v>3.0725493529916998E-7</v>
      </c>
    </row>
    <row r="55" spans="1:5" x14ac:dyDescent="0.25">
      <c r="A55" s="1" t="s">
        <v>4182</v>
      </c>
      <c r="B55" s="1" t="s">
        <v>4183</v>
      </c>
      <c r="C55" s="1">
        <v>94</v>
      </c>
      <c r="D55" s="18">
        <v>-6.0567719702244366E-2</v>
      </c>
      <c r="E55" s="21">
        <v>3.2135926650915298E-7</v>
      </c>
    </row>
    <row r="56" spans="1:5" x14ac:dyDescent="0.25">
      <c r="A56" s="1" t="s">
        <v>205</v>
      </c>
      <c r="C56" s="1">
        <v>16</v>
      </c>
      <c r="D56" s="18">
        <v>-0.85203172879136191</v>
      </c>
      <c r="E56" s="21">
        <v>3.3741140802637902E-7</v>
      </c>
    </row>
    <row r="57" spans="1:5" x14ac:dyDescent="0.25">
      <c r="A57" s="1" t="s">
        <v>251</v>
      </c>
      <c r="B57" s="1" t="s">
        <v>156</v>
      </c>
      <c r="C57" s="1">
        <v>5</v>
      </c>
      <c r="D57" s="18">
        <v>-1.9843243774351567</v>
      </c>
      <c r="E57" s="21">
        <v>3.3933115511771102E-7</v>
      </c>
    </row>
    <row r="58" spans="1:5" x14ac:dyDescent="0.25">
      <c r="A58" s="1" t="s">
        <v>1735</v>
      </c>
      <c r="B58" s="1" t="s">
        <v>1736</v>
      </c>
      <c r="C58" s="1">
        <v>230</v>
      </c>
      <c r="D58" s="18">
        <v>4.7882802397730011E-2</v>
      </c>
      <c r="E58" s="21">
        <v>3.9966470298897802E-7</v>
      </c>
    </row>
    <row r="59" spans="1:5" x14ac:dyDescent="0.25">
      <c r="A59" s="1" t="s">
        <v>4781</v>
      </c>
      <c r="B59" s="1" t="s">
        <v>3176</v>
      </c>
      <c r="C59" s="1">
        <v>470</v>
      </c>
      <c r="D59" s="18">
        <v>-0.13622379049028849</v>
      </c>
      <c r="E59" s="21">
        <v>4.1398143285975301E-7</v>
      </c>
    </row>
    <row r="60" spans="1:5" x14ac:dyDescent="0.25">
      <c r="A60" s="1" t="s">
        <v>3234</v>
      </c>
      <c r="B60" s="1" t="s">
        <v>3235</v>
      </c>
      <c r="C60" s="1">
        <v>26</v>
      </c>
      <c r="D60" s="18">
        <v>-0.42122200497341145</v>
      </c>
      <c r="E60" s="21">
        <v>4.8283970119933203E-7</v>
      </c>
    </row>
    <row r="61" spans="1:5" x14ac:dyDescent="0.25">
      <c r="A61" s="1" t="s">
        <v>131</v>
      </c>
      <c r="B61" s="1" t="s">
        <v>132</v>
      </c>
      <c r="C61" s="1">
        <v>109</v>
      </c>
      <c r="D61" s="18">
        <v>0.25321182141727133</v>
      </c>
      <c r="E61" s="21">
        <v>4.8283970119933203E-7</v>
      </c>
    </row>
    <row r="62" spans="1:5" x14ac:dyDescent="0.25">
      <c r="A62" s="1" t="s">
        <v>93</v>
      </c>
      <c r="B62" s="1" t="s">
        <v>94</v>
      </c>
      <c r="C62" s="1">
        <v>46</v>
      </c>
      <c r="D62" s="18">
        <v>0.16080356890446301</v>
      </c>
      <c r="E62" s="21">
        <v>4.9835557426235401E-7</v>
      </c>
    </row>
    <row r="63" spans="1:5" x14ac:dyDescent="0.25">
      <c r="A63" s="1" t="s">
        <v>99</v>
      </c>
      <c r="B63" s="1" t="s">
        <v>100</v>
      </c>
      <c r="C63" s="1">
        <v>46</v>
      </c>
      <c r="D63" s="18">
        <v>0.22229737825546944</v>
      </c>
      <c r="E63" s="21">
        <v>5.5427904223032301E-7</v>
      </c>
    </row>
    <row r="64" spans="1:5" x14ac:dyDescent="0.25">
      <c r="A64" s="1" t="s">
        <v>2591</v>
      </c>
      <c r="C64" s="1">
        <v>49</v>
      </c>
      <c r="D64" s="18">
        <v>0.28694561103574401</v>
      </c>
      <c r="E64" s="21">
        <v>7.85827297320086E-7</v>
      </c>
    </row>
    <row r="65" spans="1:5" x14ac:dyDescent="0.25">
      <c r="A65" s="1" t="s">
        <v>5657</v>
      </c>
      <c r="B65" s="1" t="s">
        <v>5658</v>
      </c>
      <c r="C65" s="1">
        <v>201</v>
      </c>
      <c r="D65" s="18">
        <v>-7.3447932838336324E-2</v>
      </c>
      <c r="E65" s="21">
        <v>8.1228752769393302E-7</v>
      </c>
    </row>
    <row r="66" spans="1:5" x14ac:dyDescent="0.25">
      <c r="A66" s="1" t="s">
        <v>5659</v>
      </c>
      <c r="C66" s="1">
        <v>72</v>
      </c>
      <c r="D66" s="18">
        <v>-0.22779593456609848</v>
      </c>
      <c r="E66" s="21">
        <v>1.06674367292887E-6</v>
      </c>
    </row>
    <row r="67" spans="1:5" x14ac:dyDescent="0.25">
      <c r="A67" s="1" t="s">
        <v>5660</v>
      </c>
      <c r="B67" s="1" t="s">
        <v>5661</v>
      </c>
      <c r="C67" s="1">
        <v>96</v>
      </c>
      <c r="D67" s="18">
        <v>0.24345117031031149</v>
      </c>
      <c r="E67" s="21">
        <v>1.06674367292887E-6</v>
      </c>
    </row>
    <row r="68" spans="1:5" x14ac:dyDescent="0.25">
      <c r="A68" s="1" t="s">
        <v>5662</v>
      </c>
      <c r="B68" s="1" t="s">
        <v>5663</v>
      </c>
      <c r="C68" s="1">
        <v>152</v>
      </c>
      <c r="D68" s="18">
        <v>-9.5388034589189111E-2</v>
      </c>
      <c r="E68" s="21">
        <v>1.2503378456499799E-6</v>
      </c>
    </row>
    <row r="69" spans="1:5" x14ac:dyDescent="0.25">
      <c r="A69" s="1" t="s">
        <v>169</v>
      </c>
      <c r="B69" s="1" t="s">
        <v>170</v>
      </c>
      <c r="C69" s="1">
        <v>74</v>
      </c>
      <c r="D69" s="18">
        <v>0.13932728312574974</v>
      </c>
      <c r="E69" s="21">
        <v>1.3497221784548799E-6</v>
      </c>
    </row>
    <row r="70" spans="1:5" x14ac:dyDescent="0.25">
      <c r="A70" s="1" t="s">
        <v>5664</v>
      </c>
      <c r="B70" s="1" t="s">
        <v>5665</v>
      </c>
      <c r="C70" s="1">
        <v>40</v>
      </c>
      <c r="D70" s="18">
        <v>-0.21879948357092088</v>
      </c>
      <c r="E70" s="21">
        <v>2.0214286794061101E-6</v>
      </c>
    </row>
    <row r="71" spans="1:5" x14ac:dyDescent="0.25">
      <c r="A71" s="1" t="s">
        <v>5666</v>
      </c>
      <c r="B71" s="1" t="s">
        <v>5060</v>
      </c>
      <c r="C71" s="1">
        <v>5</v>
      </c>
      <c r="D71" s="18">
        <v>2.0901978089715643</v>
      </c>
      <c r="E71" s="21">
        <v>2.2855520194432399E-6</v>
      </c>
    </row>
    <row r="72" spans="1:5" x14ac:dyDescent="0.25">
      <c r="A72" s="1" t="s">
        <v>193</v>
      </c>
      <c r="B72" s="1" t="s">
        <v>194</v>
      </c>
      <c r="C72" s="1">
        <v>144</v>
      </c>
      <c r="D72" s="18">
        <v>-0.11900254743605412</v>
      </c>
      <c r="E72" s="21">
        <v>2.4022696724732301E-6</v>
      </c>
    </row>
    <row r="73" spans="1:5" x14ac:dyDescent="0.25">
      <c r="A73" s="1" t="s">
        <v>2025</v>
      </c>
      <c r="B73" s="1" t="s">
        <v>2026</v>
      </c>
      <c r="C73" s="1">
        <v>10</v>
      </c>
      <c r="D73" s="18">
        <v>0.59502748539646122</v>
      </c>
      <c r="E73" s="21">
        <v>2.8454334639050901E-6</v>
      </c>
    </row>
    <row r="74" spans="1:5" x14ac:dyDescent="0.25">
      <c r="A74" s="1" t="s">
        <v>2956</v>
      </c>
      <c r="B74" s="1" t="s">
        <v>2957</v>
      </c>
      <c r="C74" s="1">
        <v>149</v>
      </c>
      <c r="D74" s="18">
        <v>8.2010395339678618E-2</v>
      </c>
      <c r="E74" s="21">
        <v>3.6728260899100102E-6</v>
      </c>
    </row>
    <row r="75" spans="1:5" x14ac:dyDescent="0.25">
      <c r="A75" s="1" t="s">
        <v>5667</v>
      </c>
      <c r="B75" s="1" t="s">
        <v>5668</v>
      </c>
      <c r="C75" s="1">
        <v>384</v>
      </c>
      <c r="D75" s="18">
        <v>-6.6459000712004446E-2</v>
      </c>
      <c r="E75" s="21">
        <v>4.5740806753483502E-6</v>
      </c>
    </row>
    <row r="76" spans="1:5" x14ac:dyDescent="0.25">
      <c r="A76" s="1" t="s">
        <v>794</v>
      </c>
      <c r="B76" s="1" t="s">
        <v>795</v>
      </c>
      <c r="C76" s="1">
        <v>42</v>
      </c>
      <c r="D76" s="18">
        <v>-0.16862380075815997</v>
      </c>
      <c r="E76" s="21">
        <v>5.0622753386407803E-6</v>
      </c>
    </row>
    <row r="77" spans="1:5" x14ac:dyDescent="0.25">
      <c r="A77" s="1" t="s">
        <v>5669</v>
      </c>
      <c r="B77" s="1" t="s">
        <v>5670</v>
      </c>
      <c r="C77" s="1">
        <v>9</v>
      </c>
      <c r="D77" s="18">
        <v>1.0438804456208608</v>
      </c>
      <c r="E77" s="21">
        <v>5.3884596347282104E-6</v>
      </c>
    </row>
    <row r="78" spans="1:5" x14ac:dyDescent="0.25">
      <c r="A78" s="1" t="s">
        <v>3864</v>
      </c>
      <c r="B78" s="1" t="s">
        <v>3865</v>
      </c>
      <c r="C78" s="1">
        <v>161</v>
      </c>
      <c r="D78" s="18">
        <v>-7.4555535159872191E-2</v>
      </c>
      <c r="E78" s="21">
        <v>6.1313124252986796E-6</v>
      </c>
    </row>
    <row r="79" spans="1:5" x14ac:dyDescent="0.25">
      <c r="A79" s="1" t="s">
        <v>5671</v>
      </c>
      <c r="B79" s="1" t="s">
        <v>516</v>
      </c>
      <c r="C79" s="1">
        <v>222</v>
      </c>
      <c r="D79" s="18">
        <v>0.21788535070185824</v>
      </c>
      <c r="E79" s="21">
        <v>7.3576419558877103E-6</v>
      </c>
    </row>
    <row r="80" spans="1:5" x14ac:dyDescent="0.25">
      <c r="A80" s="1" t="s">
        <v>5672</v>
      </c>
      <c r="B80" s="1" t="s">
        <v>3099</v>
      </c>
      <c r="C80" s="1">
        <v>87</v>
      </c>
      <c r="D80" s="18">
        <v>-9.223721294056525E-2</v>
      </c>
      <c r="E80" s="21">
        <v>7.4085675129973402E-6</v>
      </c>
    </row>
    <row r="81" spans="1:5" x14ac:dyDescent="0.25">
      <c r="A81" s="1" t="s">
        <v>79</v>
      </c>
      <c r="B81" s="1" t="s">
        <v>80</v>
      </c>
      <c r="C81" s="1">
        <v>37</v>
      </c>
      <c r="D81" s="18">
        <v>-0.39874948214001488</v>
      </c>
      <c r="E81" s="21">
        <v>7.4085675129973402E-6</v>
      </c>
    </row>
    <row r="82" spans="1:5" x14ac:dyDescent="0.25">
      <c r="A82" s="1" t="s">
        <v>5673</v>
      </c>
      <c r="B82" s="1" t="s">
        <v>5674</v>
      </c>
      <c r="C82" s="1">
        <v>11</v>
      </c>
      <c r="D82" s="18">
        <v>-0.67172502846391358</v>
      </c>
      <c r="E82" s="21">
        <v>7.4085675129973402E-6</v>
      </c>
    </row>
    <row r="83" spans="1:5" x14ac:dyDescent="0.25">
      <c r="A83" s="1" t="s">
        <v>4048</v>
      </c>
      <c r="B83" s="1" t="s">
        <v>4049</v>
      </c>
      <c r="C83" s="1">
        <v>33</v>
      </c>
      <c r="D83" s="18">
        <v>-0.38614018862104721</v>
      </c>
      <c r="E83" s="21">
        <v>7.6057224411797203E-6</v>
      </c>
    </row>
    <row r="84" spans="1:5" x14ac:dyDescent="0.25">
      <c r="A84" s="1" t="s">
        <v>5675</v>
      </c>
      <c r="B84" s="1" t="s">
        <v>5676</v>
      </c>
      <c r="C84" s="1">
        <v>103</v>
      </c>
      <c r="D84" s="18">
        <v>-7.7098039728505527E-2</v>
      </c>
      <c r="E84" s="21">
        <v>7.6731716754331205E-6</v>
      </c>
    </row>
    <row r="85" spans="1:5" x14ac:dyDescent="0.25">
      <c r="A85" s="1" t="s">
        <v>5677</v>
      </c>
      <c r="B85" s="1" t="s">
        <v>5678</v>
      </c>
      <c r="C85" s="1">
        <v>344</v>
      </c>
      <c r="D85" s="18">
        <v>-4.3977718825628835E-2</v>
      </c>
      <c r="E85" s="21">
        <v>7.8868818689477093E-6</v>
      </c>
    </row>
    <row r="86" spans="1:5" x14ac:dyDescent="0.25">
      <c r="A86" s="1" t="s">
        <v>627</v>
      </c>
      <c r="B86" s="1" t="s">
        <v>628</v>
      </c>
      <c r="C86" s="1">
        <v>76</v>
      </c>
      <c r="D86" s="18">
        <v>-0.26686607176769922</v>
      </c>
      <c r="E86" s="21">
        <v>8.3590204548765307E-6</v>
      </c>
    </row>
    <row r="87" spans="1:5" x14ac:dyDescent="0.25">
      <c r="A87" s="1" t="s">
        <v>111</v>
      </c>
      <c r="B87" s="1" t="s">
        <v>112</v>
      </c>
      <c r="C87" s="1">
        <v>9</v>
      </c>
      <c r="D87" s="18">
        <v>0.8148408166144826</v>
      </c>
      <c r="E87" s="21">
        <v>8.7644340811098692E-6</v>
      </c>
    </row>
    <row r="88" spans="1:5" x14ac:dyDescent="0.25">
      <c r="A88" s="1" t="s">
        <v>2569</v>
      </c>
      <c r="B88" s="1" t="s">
        <v>308</v>
      </c>
      <c r="C88" s="1">
        <v>13</v>
      </c>
      <c r="D88" s="18">
        <v>0.91839200739344595</v>
      </c>
      <c r="E88" s="21">
        <v>9.2922168734477605E-6</v>
      </c>
    </row>
    <row r="89" spans="1:5" x14ac:dyDescent="0.25">
      <c r="A89" s="1" t="s">
        <v>5679</v>
      </c>
      <c r="B89" s="1" t="s">
        <v>5680</v>
      </c>
      <c r="C89" s="1">
        <v>292</v>
      </c>
      <c r="D89" s="18">
        <v>-2.4893891179333768E-2</v>
      </c>
      <c r="E89" s="21">
        <v>9.4005313830484198E-6</v>
      </c>
    </row>
    <row r="90" spans="1:5" x14ac:dyDescent="0.25">
      <c r="A90" s="1" t="s">
        <v>5681</v>
      </c>
      <c r="B90" s="1" t="s">
        <v>5682</v>
      </c>
      <c r="C90" s="1">
        <v>141</v>
      </c>
      <c r="D90" s="18">
        <v>-6.7488737216645875E-2</v>
      </c>
      <c r="E90" s="21">
        <v>9.4065432337905495E-6</v>
      </c>
    </row>
    <row r="91" spans="1:5" x14ac:dyDescent="0.25">
      <c r="A91" s="1" t="s">
        <v>790</v>
      </c>
      <c r="B91" s="1" t="s">
        <v>791</v>
      </c>
      <c r="C91" s="1">
        <v>595</v>
      </c>
      <c r="D91" s="18">
        <v>4.6611262107789819E-2</v>
      </c>
      <c r="E91" s="21">
        <v>9.7022685628608806E-6</v>
      </c>
    </row>
    <row r="92" spans="1:5" x14ac:dyDescent="0.25">
      <c r="A92" s="1" t="s">
        <v>5683</v>
      </c>
      <c r="B92" s="1" t="s">
        <v>5684</v>
      </c>
      <c r="C92" s="1">
        <v>82</v>
      </c>
      <c r="D92" s="18">
        <v>-0.10353399543797082</v>
      </c>
      <c r="E92" s="21">
        <v>1.0053241598816399E-5</v>
      </c>
    </row>
    <row r="93" spans="1:5" x14ac:dyDescent="0.25">
      <c r="A93" s="1" t="s">
        <v>5685</v>
      </c>
      <c r="B93" s="1" t="s">
        <v>314</v>
      </c>
      <c r="C93" s="1">
        <v>228</v>
      </c>
      <c r="D93" s="18">
        <v>0.10950799818503426</v>
      </c>
      <c r="E93" s="21">
        <v>1.06720959218725E-5</v>
      </c>
    </row>
    <row r="94" spans="1:5" x14ac:dyDescent="0.25">
      <c r="A94" s="1" t="s">
        <v>249</v>
      </c>
      <c r="B94" s="1" t="s">
        <v>250</v>
      </c>
      <c r="C94" s="1">
        <v>473</v>
      </c>
      <c r="D94" s="18">
        <v>3.2088266024640912E-2</v>
      </c>
      <c r="E94" s="21">
        <v>1.35301557688885E-5</v>
      </c>
    </row>
    <row r="95" spans="1:5" x14ac:dyDescent="0.25">
      <c r="A95" s="1" t="s">
        <v>5686</v>
      </c>
      <c r="C95" s="1">
        <v>68</v>
      </c>
      <c r="D95" s="18">
        <v>0.2896269764033837</v>
      </c>
      <c r="E95" s="21">
        <v>1.3737483883508301E-5</v>
      </c>
    </row>
    <row r="96" spans="1:5" x14ac:dyDescent="0.25">
      <c r="A96" s="1" t="s">
        <v>5687</v>
      </c>
      <c r="B96" s="1" t="s">
        <v>5688</v>
      </c>
      <c r="C96" s="1">
        <v>85</v>
      </c>
      <c r="D96" s="18">
        <v>0.10210115442085252</v>
      </c>
      <c r="E96" s="21">
        <v>1.4264927509811599E-5</v>
      </c>
    </row>
    <row r="97" spans="1:5" x14ac:dyDescent="0.25">
      <c r="A97" s="1" t="s">
        <v>3320</v>
      </c>
      <c r="B97" s="1" t="s">
        <v>3321</v>
      </c>
      <c r="C97" s="1">
        <v>7</v>
      </c>
      <c r="D97" s="18">
        <v>-1.1527242558494137</v>
      </c>
      <c r="E97" s="21">
        <v>1.4264927509811599E-5</v>
      </c>
    </row>
    <row r="98" spans="1:5" x14ac:dyDescent="0.25">
      <c r="A98" s="1" t="s">
        <v>119</v>
      </c>
      <c r="B98" s="1" t="s">
        <v>120</v>
      </c>
      <c r="C98" s="1">
        <v>79</v>
      </c>
      <c r="D98" s="18">
        <v>-0.20757305074284194</v>
      </c>
      <c r="E98" s="21">
        <v>1.7236642669572299E-5</v>
      </c>
    </row>
    <row r="99" spans="1:5" x14ac:dyDescent="0.25">
      <c r="A99" s="1" t="s">
        <v>189</v>
      </c>
      <c r="B99" s="1" t="s">
        <v>190</v>
      </c>
      <c r="C99" s="1">
        <v>190</v>
      </c>
      <c r="D99" s="18">
        <v>8.0429313983941542E-2</v>
      </c>
      <c r="E99" s="21">
        <v>1.72753686850134E-5</v>
      </c>
    </row>
    <row r="100" spans="1:5" x14ac:dyDescent="0.25">
      <c r="A100" s="1" t="s">
        <v>272</v>
      </c>
      <c r="B100" s="1" t="s">
        <v>273</v>
      </c>
      <c r="C100" s="1">
        <v>297</v>
      </c>
      <c r="D100" s="18">
        <v>0.13251700568426311</v>
      </c>
      <c r="E100" s="21">
        <v>1.7819107676738599E-5</v>
      </c>
    </row>
    <row r="101" spans="1:5" x14ac:dyDescent="0.25">
      <c r="A101" s="1" t="s">
        <v>425</v>
      </c>
      <c r="B101" s="1" t="s">
        <v>426</v>
      </c>
      <c r="C101" s="1">
        <v>358</v>
      </c>
      <c r="D101" s="18">
        <v>4.2554464915932705E-2</v>
      </c>
      <c r="E101" s="21">
        <v>1.8463178140714601E-5</v>
      </c>
    </row>
    <row r="102" spans="1:5" x14ac:dyDescent="0.25">
      <c r="A102" s="1" t="s">
        <v>5689</v>
      </c>
      <c r="B102" s="1" t="s">
        <v>5690</v>
      </c>
      <c r="C102" s="1">
        <v>20</v>
      </c>
      <c r="D102" s="18">
        <v>0.38784770720224576</v>
      </c>
      <c r="E102" s="21">
        <v>1.8463178140714601E-5</v>
      </c>
    </row>
    <row r="103" spans="1:5" x14ac:dyDescent="0.25">
      <c r="A103" s="1" t="s">
        <v>5691</v>
      </c>
      <c r="B103" s="1" t="s">
        <v>5692</v>
      </c>
      <c r="C103" s="1">
        <v>96</v>
      </c>
      <c r="D103" s="18">
        <v>-7.0297973831469698E-2</v>
      </c>
      <c r="E103" s="21">
        <v>1.9388101879939701E-5</v>
      </c>
    </row>
    <row r="104" spans="1:5" x14ac:dyDescent="0.25">
      <c r="A104" s="1" t="s">
        <v>5693</v>
      </c>
      <c r="B104" s="1" t="s">
        <v>5694</v>
      </c>
      <c r="C104" s="1">
        <v>163</v>
      </c>
      <c r="D104" s="18">
        <v>-0.15338794178156484</v>
      </c>
      <c r="E104" s="21">
        <v>1.9531708047657601E-5</v>
      </c>
    </row>
    <row r="105" spans="1:5" x14ac:dyDescent="0.25">
      <c r="A105" s="1" t="s">
        <v>3535</v>
      </c>
      <c r="C105" s="1">
        <v>227</v>
      </c>
      <c r="D105" s="18">
        <v>0.11090417248730899</v>
      </c>
      <c r="E105" s="21">
        <v>1.9540142242185999E-5</v>
      </c>
    </row>
    <row r="106" spans="1:5" x14ac:dyDescent="0.25">
      <c r="A106" s="1" t="s">
        <v>5695</v>
      </c>
      <c r="B106" s="1" t="s">
        <v>5696</v>
      </c>
      <c r="C106" s="1">
        <v>126</v>
      </c>
      <c r="D106" s="18">
        <v>9.2769844285804828E-2</v>
      </c>
      <c r="E106" s="21">
        <v>2.0363691986063599E-5</v>
      </c>
    </row>
    <row r="107" spans="1:5" x14ac:dyDescent="0.25">
      <c r="A107" s="1" t="s">
        <v>5697</v>
      </c>
      <c r="B107" s="1" t="s">
        <v>5698</v>
      </c>
      <c r="C107" s="1">
        <v>207</v>
      </c>
      <c r="D107" s="18">
        <v>-2.65078950090675E-2</v>
      </c>
      <c r="E107" s="21">
        <v>2.04906961505276E-5</v>
      </c>
    </row>
    <row r="108" spans="1:5" x14ac:dyDescent="0.25">
      <c r="A108" s="1" t="s">
        <v>3986</v>
      </c>
      <c r="B108" s="1" t="s">
        <v>3987</v>
      </c>
      <c r="C108" s="1">
        <v>6</v>
      </c>
      <c r="D108" s="18">
        <v>0.5618108355084932</v>
      </c>
      <c r="E108" s="21">
        <v>2.04906961505276E-5</v>
      </c>
    </row>
    <row r="109" spans="1:5" x14ac:dyDescent="0.25">
      <c r="A109" s="1" t="s">
        <v>2758</v>
      </c>
      <c r="B109" s="1" t="s">
        <v>2759</v>
      </c>
      <c r="C109" s="1">
        <v>62</v>
      </c>
      <c r="D109" s="18">
        <v>-0.11711457603679394</v>
      </c>
      <c r="E109" s="21">
        <v>2.04906961505276E-5</v>
      </c>
    </row>
    <row r="110" spans="1:5" x14ac:dyDescent="0.25">
      <c r="A110" s="1" t="s">
        <v>5699</v>
      </c>
      <c r="B110" s="1" t="s">
        <v>5160</v>
      </c>
      <c r="C110" s="1">
        <v>50</v>
      </c>
      <c r="D110" s="18">
        <v>-0.15101680789053504</v>
      </c>
      <c r="E110" s="21">
        <v>2.0566621206084202E-5</v>
      </c>
    </row>
    <row r="111" spans="1:5" x14ac:dyDescent="0.25">
      <c r="A111" s="1" t="s">
        <v>439</v>
      </c>
      <c r="B111" s="1" t="s">
        <v>440</v>
      </c>
      <c r="C111" s="1">
        <v>389</v>
      </c>
      <c r="D111" s="18">
        <v>8.6098916681348267E-2</v>
      </c>
      <c r="E111" s="21">
        <v>2.0850833872588501E-5</v>
      </c>
    </row>
    <row r="112" spans="1:5" x14ac:dyDescent="0.25">
      <c r="A112" s="1" t="s">
        <v>83</v>
      </c>
      <c r="B112" s="1" t="s">
        <v>84</v>
      </c>
      <c r="C112" s="1">
        <v>5</v>
      </c>
      <c r="D112" s="18">
        <v>2.0436985775326493</v>
      </c>
      <c r="E112" s="21">
        <v>2.1237566948307901E-5</v>
      </c>
    </row>
    <row r="113" spans="1:5" x14ac:dyDescent="0.25">
      <c r="A113" s="1" t="s">
        <v>5700</v>
      </c>
      <c r="B113" s="1" t="s">
        <v>2331</v>
      </c>
      <c r="C113" s="1">
        <v>583</v>
      </c>
      <c r="D113" s="18">
        <v>-4.8965343339828098E-2</v>
      </c>
      <c r="E113" s="21">
        <v>2.49641005989584E-5</v>
      </c>
    </row>
    <row r="114" spans="1:5" x14ac:dyDescent="0.25">
      <c r="A114" s="1" t="s">
        <v>5701</v>
      </c>
      <c r="B114" s="1" t="s">
        <v>5702</v>
      </c>
      <c r="C114" s="1">
        <v>55</v>
      </c>
      <c r="D114" s="18">
        <v>0.11277770629989772</v>
      </c>
      <c r="E114" s="21">
        <v>2.56051283231839E-5</v>
      </c>
    </row>
    <row r="115" spans="1:5" x14ac:dyDescent="0.25">
      <c r="A115" s="1" t="s">
        <v>3380</v>
      </c>
      <c r="B115" s="1" t="s">
        <v>3381</v>
      </c>
      <c r="C115" s="1">
        <v>56</v>
      </c>
      <c r="D115" s="18">
        <v>0.25785214618748342</v>
      </c>
      <c r="E115" s="21">
        <v>2.6439434712589899E-5</v>
      </c>
    </row>
    <row r="116" spans="1:5" x14ac:dyDescent="0.25">
      <c r="A116" s="1" t="s">
        <v>227</v>
      </c>
      <c r="B116" s="1" t="s">
        <v>228</v>
      </c>
      <c r="C116" s="1">
        <v>92</v>
      </c>
      <c r="D116" s="18">
        <v>-8.0541575933094689E-2</v>
      </c>
      <c r="E116" s="21">
        <v>2.6476888032146999E-5</v>
      </c>
    </row>
    <row r="117" spans="1:5" x14ac:dyDescent="0.25">
      <c r="A117" s="1" t="s">
        <v>5703</v>
      </c>
      <c r="B117" s="1" t="s">
        <v>5704</v>
      </c>
      <c r="C117" s="1">
        <v>415</v>
      </c>
      <c r="D117" s="18">
        <v>-8.064254847913796E-2</v>
      </c>
      <c r="E117" s="21">
        <v>2.6476888032146999E-5</v>
      </c>
    </row>
    <row r="118" spans="1:5" x14ac:dyDescent="0.25">
      <c r="A118" s="1" t="s">
        <v>5705</v>
      </c>
      <c r="B118" s="1" t="s">
        <v>5706</v>
      </c>
      <c r="C118" s="1">
        <v>41</v>
      </c>
      <c r="D118" s="18">
        <v>-0.21807236144865746</v>
      </c>
      <c r="E118" s="21">
        <v>2.6476888032146999E-5</v>
      </c>
    </row>
    <row r="119" spans="1:5" x14ac:dyDescent="0.25">
      <c r="A119" s="1" t="s">
        <v>1287</v>
      </c>
      <c r="B119" s="1" t="s">
        <v>1288</v>
      </c>
      <c r="C119" s="1">
        <v>47</v>
      </c>
      <c r="D119" s="18">
        <v>-0.3312643351335085</v>
      </c>
      <c r="E119" s="21">
        <v>2.66676053106434E-5</v>
      </c>
    </row>
    <row r="120" spans="1:5" x14ac:dyDescent="0.25">
      <c r="A120" s="1" t="s">
        <v>4786</v>
      </c>
      <c r="B120" s="1" t="s">
        <v>4787</v>
      </c>
      <c r="C120" s="1">
        <v>15</v>
      </c>
      <c r="D120" s="18">
        <v>-0.52694177813501886</v>
      </c>
      <c r="E120" s="21">
        <v>2.7879819581596802E-5</v>
      </c>
    </row>
    <row r="121" spans="1:5" x14ac:dyDescent="0.25">
      <c r="A121" s="1" t="s">
        <v>1445</v>
      </c>
      <c r="B121" s="1" t="s">
        <v>1446</v>
      </c>
      <c r="C121" s="1">
        <v>11</v>
      </c>
      <c r="D121" s="18">
        <v>-0.96571283834466415</v>
      </c>
      <c r="E121" s="21">
        <v>2.9488109809481599E-5</v>
      </c>
    </row>
    <row r="122" spans="1:5" x14ac:dyDescent="0.25">
      <c r="A122" s="1" t="s">
        <v>327</v>
      </c>
      <c r="B122" s="1" t="s">
        <v>328</v>
      </c>
      <c r="C122" s="1">
        <v>13</v>
      </c>
      <c r="D122" s="18">
        <v>-0.47819144517722662</v>
      </c>
      <c r="E122" s="21">
        <v>3.0592574037128603E-5</v>
      </c>
    </row>
    <row r="123" spans="1:5" x14ac:dyDescent="0.25">
      <c r="A123" s="1" t="s">
        <v>5707</v>
      </c>
      <c r="B123" s="1" t="s">
        <v>5708</v>
      </c>
      <c r="C123" s="1">
        <v>316</v>
      </c>
      <c r="D123" s="18">
        <v>-4.5890291747995256E-2</v>
      </c>
      <c r="E123" s="21">
        <v>3.1068014163034103E-5</v>
      </c>
    </row>
    <row r="124" spans="1:5" x14ac:dyDescent="0.25">
      <c r="A124" s="1" t="s">
        <v>5709</v>
      </c>
      <c r="B124" s="1" t="s">
        <v>132</v>
      </c>
      <c r="C124" s="1">
        <v>136</v>
      </c>
      <c r="D124" s="18">
        <v>0.18188987094876308</v>
      </c>
      <c r="E124" s="21">
        <v>3.1068014163034103E-5</v>
      </c>
    </row>
    <row r="125" spans="1:5" x14ac:dyDescent="0.25">
      <c r="A125" s="1" t="s">
        <v>5710</v>
      </c>
      <c r="B125" s="1" t="s">
        <v>5711</v>
      </c>
      <c r="C125" s="1">
        <v>263</v>
      </c>
      <c r="D125" s="18">
        <v>-3.9815515964705277E-2</v>
      </c>
      <c r="E125" s="21">
        <v>3.2735809943289599E-5</v>
      </c>
    </row>
    <row r="126" spans="1:5" x14ac:dyDescent="0.25">
      <c r="A126" s="1" t="s">
        <v>5712</v>
      </c>
      <c r="B126" s="1" t="s">
        <v>4106</v>
      </c>
      <c r="C126" s="1">
        <v>12</v>
      </c>
      <c r="D126" s="18">
        <v>0.89958840560481856</v>
      </c>
      <c r="E126" s="21">
        <v>3.2735809943289599E-5</v>
      </c>
    </row>
    <row r="127" spans="1:5" x14ac:dyDescent="0.25">
      <c r="A127" s="1" t="s">
        <v>4392</v>
      </c>
      <c r="B127" s="1" t="s">
        <v>2467</v>
      </c>
      <c r="C127" s="1">
        <v>60</v>
      </c>
      <c r="D127" s="18">
        <v>-0.20949884389917239</v>
      </c>
      <c r="E127" s="21">
        <v>3.3139515759307701E-5</v>
      </c>
    </row>
    <row r="128" spans="1:5" x14ac:dyDescent="0.25">
      <c r="A128" s="1" t="s">
        <v>4544</v>
      </c>
      <c r="B128" s="1" t="s">
        <v>4545</v>
      </c>
      <c r="C128" s="1">
        <v>131</v>
      </c>
      <c r="D128" s="18">
        <v>-0.11034396413462326</v>
      </c>
      <c r="E128" s="21">
        <v>3.3787626706076202E-5</v>
      </c>
    </row>
    <row r="129" spans="1:5" x14ac:dyDescent="0.25">
      <c r="A129" s="1" t="s">
        <v>237</v>
      </c>
      <c r="B129" s="1" t="s">
        <v>238</v>
      </c>
      <c r="C129" s="1">
        <v>120</v>
      </c>
      <c r="D129" s="18">
        <v>9.4578908496197364E-2</v>
      </c>
      <c r="E129" s="21">
        <v>3.5523625299483503E-5</v>
      </c>
    </row>
    <row r="130" spans="1:5" x14ac:dyDescent="0.25">
      <c r="A130" s="1" t="s">
        <v>4378</v>
      </c>
      <c r="B130" s="1" t="s">
        <v>4379</v>
      </c>
      <c r="C130" s="1">
        <v>74</v>
      </c>
      <c r="D130" s="18">
        <v>0.14803158739731379</v>
      </c>
      <c r="E130" s="21">
        <v>3.5836506083443002E-5</v>
      </c>
    </row>
    <row r="131" spans="1:5" x14ac:dyDescent="0.25">
      <c r="A131" s="1" t="s">
        <v>109</v>
      </c>
      <c r="B131" s="1" t="s">
        <v>110</v>
      </c>
      <c r="C131" s="1">
        <v>118</v>
      </c>
      <c r="D131" s="18">
        <v>-0.15608855983010422</v>
      </c>
      <c r="E131" s="21">
        <v>3.5836506083443002E-5</v>
      </c>
    </row>
    <row r="132" spans="1:5" x14ac:dyDescent="0.25">
      <c r="A132" s="1" t="s">
        <v>5051</v>
      </c>
      <c r="B132" s="1" t="s">
        <v>5052</v>
      </c>
      <c r="C132" s="1">
        <v>45</v>
      </c>
      <c r="D132" s="18">
        <v>-0.17778732172910452</v>
      </c>
      <c r="E132" s="21">
        <v>3.6036866258587701E-5</v>
      </c>
    </row>
    <row r="133" spans="1:5" x14ac:dyDescent="0.25">
      <c r="A133" s="1" t="s">
        <v>567</v>
      </c>
      <c r="B133" s="1" t="s">
        <v>568</v>
      </c>
      <c r="C133" s="1">
        <v>138</v>
      </c>
      <c r="D133" s="18">
        <v>8.1631587296399785E-2</v>
      </c>
      <c r="E133" s="21">
        <v>3.7763496273290899E-5</v>
      </c>
    </row>
    <row r="134" spans="1:5" x14ac:dyDescent="0.25">
      <c r="A134" s="1" t="s">
        <v>2063</v>
      </c>
      <c r="B134" s="1" t="s">
        <v>389</v>
      </c>
      <c r="C134" s="1">
        <v>17</v>
      </c>
      <c r="D134" s="18">
        <v>0.21452347720474982</v>
      </c>
      <c r="E134" s="21">
        <v>3.8288212571671803E-5</v>
      </c>
    </row>
    <row r="135" spans="1:5" x14ac:dyDescent="0.25">
      <c r="A135" s="1" t="s">
        <v>5713</v>
      </c>
      <c r="B135" s="1" t="s">
        <v>5714</v>
      </c>
      <c r="C135" s="1">
        <v>6</v>
      </c>
      <c r="D135" s="18">
        <v>0.70456414998546846</v>
      </c>
      <c r="E135" s="21">
        <v>3.8832712271127899E-5</v>
      </c>
    </row>
    <row r="136" spans="1:5" x14ac:dyDescent="0.25">
      <c r="A136" s="1" t="s">
        <v>5715</v>
      </c>
      <c r="B136" s="1" t="s">
        <v>5716</v>
      </c>
      <c r="C136" s="1">
        <v>182</v>
      </c>
      <c r="D136" s="18">
        <v>9.4418781153370296E-2</v>
      </c>
      <c r="E136" s="21">
        <v>3.9319847860535497E-5</v>
      </c>
    </row>
    <row r="137" spans="1:5" x14ac:dyDescent="0.25">
      <c r="A137" s="1" t="s">
        <v>1454</v>
      </c>
      <c r="B137" s="1" t="s">
        <v>1455</v>
      </c>
      <c r="C137" s="1">
        <v>93</v>
      </c>
      <c r="D137" s="18">
        <v>-0.11042875749702337</v>
      </c>
      <c r="E137" s="21">
        <v>4.3151097906790098E-5</v>
      </c>
    </row>
    <row r="138" spans="1:5" x14ac:dyDescent="0.25">
      <c r="A138" s="1" t="s">
        <v>696</v>
      </c>
      <c r="B138" s="1" t="s">
        <v>697</v>
      </c>
      <c r="C138" s="1">
        <v>62</v>
      </c>
      <c r="D138" s="18">
        <v>-7.4890830375044473E-2</v>
      </c>
      <c r="E138" s="21">
        <v>4.5488126595850497E-5</v>
      </c>
    </row>
    <row r="139" spans="1:5" x14ac:dyDescent="0.25">
      <c r="A139" s="1" t="s">
        <v>5717</v>
      </c>
      <c r="B139" s="1" t="s">
        <v>5718</v>
      </c>
      <c r="C139" s="1">
        <v>159</v>
      </c>
      <c r="D139" s="18">
        <v>-5.284666712489202E-2</v>
      </c>
      <c r="E139" s="21">
        <v>4.5488126595850497E-5</v>
      </c>
    </row>
    <row r="140" spans="1:5" x14ac:dyDescent="0.25">
      <c r="A140" s="1" t="s">
        <v>5719</v>
      </c>
      <c r="B140" s="1" t="s">
        <v>5720</v>
      </c>
      <c r="C140" s="1">
        <v>90</v>
      </c>
      <c r="D140" s="18">
        <v>-0.12491387638517022</v>
      </c>
      <c r="E140" s="21">
        <v>5.1137489841153501E-5</v>
      </c>
    </row>
    <row r="141" spans="1:5" x14ac:dyDescent="0.25">
      <c r="A141" s="1" t="s">
        <v>159</v>
      </c>
      <c r="B141" s="1" t="s">
        <v>160</v>
      </c>
      <c r="C141" s="1">
        <v>60</v>
      </c>
      <c r="D141" s="18">
        <v>0.2989809940732846</v>
      </c>
      <c r="E141" s="21">
        <v>5.1691879391164601E-5</v>
      </c>
    </row>
    <row r="142" spans="1:5" x14ac:dyDescent="0.25">
      <c r="A142" s="1" t="s">
        <v>748</v>
      </c>
      <c r="B142" s="1" t="s">
        <v>749</v>
      </c>
      <c r="C142" s="1">
        <v>449</v>
      </c>
      <c r="D142" s="18">
        <v>2.4217830912711499E-2</v>
      </c>
      <c r="E142" s="21">
        <v>5.5725612861441899E-5</v>
      </c>
    </row>
    <row r="143" spans="1:5" x14ac:dyDescent="0.25">
      <c r="A143" s="1" t="s">
        <v>171</v>
      </c>
      <c r="B143" s="1" t="s">
        <v>172</v>
      </c>
      <c r="C143" s="1">
        <v>13</v>
      </c>
      <c r="D143" s="18">
        <v>0.56594437726257429</v>
      </c>
      <c r="E143" s="21">
        <v>5.5725612861441899E-5</v>
      </c>
    </row>
    <row r="144" spans="1:5" x14ac:dyDescent="0.25">
      <c r="A144" s="1" t="s">
        <v>1275</v>
      </c>
      <c r="B144" s="1" t="s">
        <v>1276</v>
      </c>
      <c r="C144" s="1">
        <v>102</v>
      </c>
      <c r="D144" s="18">
        <v>-0.21294807653243866</v>
      </c>
      <c r="E144" s="21">
        <v>5.5725612861441899E-5</v>
      </c>
    </row>
    <row r="145" spans="1:5" x14ac:dyDescent="0.25">
      <c r="A145" s="1" t="s">
        <v>3932</v>
      </c>
      <c r="B145" s="1" t="s">
        <v>3933</v>
      </c>
      <c r="C145" s="1">
        <v>149</v>
      </c>
      <c r="D145" s="18">
        <v>-4.0952104782219542E-2</v>
      </c>
      <c r="E145" s="21">
        <v>5.61791394467168E-5</v>
      </c>
    </row>
    <row r="146" spans="1:5" x14ac:dyDescent="0.25">
      <c r="A146" s="1" t="s">
        <v>5721</v>
      </c>
      <c r="B146" s="1" t="s">
        <v>5722</v>
      </c>
      <c r="C146" s="1">
        <v>100</v>
      </c>
      <c r="D146" s="18">
        <v>-8.8567545190487498E-2</v>
      </c>
      <c r="E146" s="21">
        <v>5.6462071411325003E-5</v>
      </c>
    </row>
    <row r="147" spans="1:5" x14ac:dyDescent="0.25">
      <c r="A147" s="1" t="s">
        <v>5723</v>
      </c>
      <c r="B147" s="1" t="s">
        <v>314</v>
      </c>
      <c r="C147" s="1">
        <v>84</v>
      </c>
      <c r="D147" s="18">
        <v>-7.25737152056663E-2</v>
      </c>
      <c r="E147" s="21">
        <v>5.8259055438955197E-5</v>
      </c>
    </row>
    <row r="148" spans="1:5" x14ac:dyDescent="0.25">
      <c r="A148" s="1" t="s">
        <v>5724</v>
      </c>
      <c r="B148" s="1" t="s">
        <v>5725</v>
      </c>
      <c r="C148" s="1">
        <v>73</v>
      </c>
      <c r="D148" s="18">
        <v>0.20009297572142065</v>
      </c>
      <c r="E148" s="21">
        <v>6.0869117883698303E-5</v>
      </c>
    </row>
    <row r="149" spans="1:5" x14ac:dyDescent="0.25">
      <c r="A149" s="1" t="s">
        <v>107</v>
      </c>
      <c r="B149" s="1" t="s">
        <v>108</v>
      </c>
      <c r="C149" s="1">
        <v>40</v>
      </c>
      <c r="D149" s="18">
        <v>0.28225574466133957</v>
      </c>
      <c r="E149" s="21">
        <v>6.1360398075369199E-5</v>
      </c>
    </row>
    <row r="150" spans="1:5" x14ac:dyDescent="0.25">
      <c r="A150" s="1" t="s">
        <v>5726</v>
      </c>
      <c r="B150" s="1" t="s">
        <v>5727</v>
      </c>
      <c r="C150" s="1">
        <v>17</v>
      </c>
      <c r="D150" s="18">
        <v>-0.60679522702113065</v>
      </c>
      <c r="E150" s="21">
        <v>6.7184624569606997E-5</v>
      </c>
    </row>
    <row r="151" spans="1:5" x14ac:dyDescent="0.25">
      <c r="A151" s="1" t="s">
        <v>5728</v>
      </c>
      <c r="B151" s="1" t="s">
        <v>5729</v>
      </c>
      <c r="C151" s="1">
        <v>70</v>
      </c>
      <c r="D151" s="18">
        <v>-0.23291275957030352</v>
      </c>
      <c r="E151" s="21">
        <v>6.8666691314133701E-5</v>
      </c>
    </row>
    <row r="152" spans="1:5" x14ac:dyDescent="0.25">
      <c r="A152" s="1" t="s">
        <v>4002</v>
      </c>
      <c r="B152" s="1" t="s">
        <v>4003</v>
      </c>
      <c r="C152" s="1">
        <v>15</v>
      </c>
      <c r="D152" s="18">
        <v>-0.38592486401081411</v>
      </c>
      <c r="E152" s="21">
        <v>6.8666691314133701E-5</v>
      </c>
    </row>
    <row r="153" spans="1:5" x14ac:dyDescent="0.25">
      <c r="A153" s="1" t="s">
        <v>3536</v>
      </c>
      <c r="B153" s="1" t="s">
        <v>3537</v>
      </c>
      <c r="C153" s="1">
        <v>58</v>
      </c>
      <c r="D153" s="18">
        <v>-9.979140584017665E-2</v>
      </c>
      <c r="E153" s="21">
        <v>7.3329774093198696E-5</v>
      </c>
    </row>
    <row r="154" spans="1:5" x14ac:dyDescent="0.25">
      <c r="A154" s="1" t="s">
        <v>5730</v>
      </c>
      <c r="C154" s="1">
        <v>13</v>
      </c>
      <c r="D154" s="18">
        <v>0.13816250064119776</v>
      </c>
      <c r="E154" s="21">
        <v>7.4900630736135106E-5</v>
      </c>
    </row>
    <row r="155" spans="1:5" x14ac:dyDescent="0.25">
      <c r="A155" s="1" t="s">
        <v>5731</v>
      </c>
      <c r="B155" s="1" t="s">
        <v>5732</v>
      </c>
      <c r="C155" s="1">
        <v>206</v>
      </c>
      <c r="D155" s="18">
        <v>-2.641250556770804E-2</v>
      </c>
      <c r="E155" s="21">
        <v>7.4900630736135106E-5</v>
      </c>
    </row>
    <row r="156" spans="1:5" x14ac:dyDescent="0.25">
      <c r="A156" s="1" t="s">
        <v>1872</v>
      </c>
      <c r="B156" s="1" t="s">
        <v>1873</v>
      </c>
      <c r="C156" s="1">
        <v>54</v>
      </c>
      <c r="D156" s="18">
        <v>-0.10801375827564277</v>
      </c>
      <c r="E156" s="21">
        <v>7.7840037599348697E-5</v>
      </c>
    </row>
    <row r="157" spans="1:5" x14ac:dyDescent="0.25">
      <c r="A157" s="1" t="s">
        <v>5733</v>
      </c>
      <c r="B157" s="1" t="s">
        <v>5734</v>
      </c>
      <c r="C157" s="1">
        <v>138</v>
      </c>
      <c r="D157" s="18">
        <v>-7.844434012464381E-2</v>
      </c>
      <c r="E157" s="21">
        <v>8.4118629495886498E-5</v>
      </c>
    </row>
    <row r="158" spans="1:5" x14ac:dyDescent="0.25">
      <c r="A158" s="1" t="s">
        <v>5735</v>
      </c>
      <c r="B158" s="1" t="s">
        <v>389</v>
      </c>
      <c r="C158" s="1">
        <v>26</v>
      </c>
      <c r="D158" s="18">
        <v>-0.49303733311036013</v>
      </c>
      <c r="E158" s="21">
        <v>8.4202217835848201E-5</v>
      </c>
    </row>
    <row r="159" spans="1:5" x14ac:dyDescent="0.25">
      <c r="A159" s="1" t="s">
        <v>247</v>
      </c>
      <c r="B159" s="1" t="s">
        <v>248</v>
      </c>
      <c r="C159" s="1">
        <v>197</v>
      </c>
      <c r="D159" s="18">
        <v>3.7881569337329085E-2</v>
      </c>
      <c r="E159" s="21">
        <v>8.4202217835848201E-5</v>
      </c>
    </row>
    <row r="160" spans="1:5" x14ac:dyDescent="0.25">
      <c r="A160" s="1" t="s">
        <v>5736</v>
      </c>
      <c r="B160" s="1" t="s">
        <v>5737</v>
      </c>
      <c r="C160" s="1">
        <v>90</v>
      </c>
      <c r="D160" s="18">
        <v>-6.0607019587196595E-2</v>
      </c>
      <c r="E160" s="21">
        <v>8.4202217835848201E-5</v>
      </c>
    </row>
    <row r="161" spans="1:5" x14ac:dyDescent="0.25">
      <c r="A161" s="1" t="s">
        <v>5738</v>
      </c>
      <c r="B161" s="1" t="s">
        <v>940</v>
      </c>
      <c r="C161" s="1">
        <v>17</v>
      </c>
      <c r="D161" s="18">
        <v>0.60063968413922897</v>
      </c>
      <c r="E161" s="21">
        <v>8.4596803346893498E-5</v>
      </c>
    </row>
    <row r="162" spans="1:5" x14ac:dyDescent="0.25">
      <c r="A162" s="1" t="s">
        <v>2030</v>
      </c>
      <c r="B162" s="1" t="s">
        <v>2031</v>
      </c>
      <c r="C162" s="1">
        <v>72</v>
      </c>
      <c r="D162" s="18">
        <v>0.12541807361491089</v>
      </c>
      <c r="E162" s="21">
        <v>8.5569098681810099E-5</v>
      </c>
    </row>
    <row r="163" spans="1:5" x14ac:dyDescent="0.25">
      <c r="A163" s="1" t="s">
        <v>5739</v>
      </c>
      <c r="B163" s="1" t="s">
        <v>738</v>
      </c>
      <c r="C163" s="1">
        <v>806</v>
      </c>
      <c r="D163" s="18">
        <v>-2.937117278605236E-2</v>
      </c>
      <c r="E163" s="21">
        <v>8.5719505629629499E-5</v>
      </c>
    </row>
    <row r="164" spans="1:5" x14ac:dyDescent="0.25">
      <c r="A164" s="1" t="s">
        <v>376</v>
      </c>
      <c r="B164" s="1" t="s">
        <v>377</v>
      </c>
      <c r="C164" s="1">
        <v>348</v>
      </c>
      <c r="D164" s="18">
        <v>-2.8946546326127403E-2</v>
      </c>
      <c r="E164" s="21">
        <v>8.8063613314952495E-5</v>
      </c>
    </row>
    <row r="165" spans="1:5" x14ac:dyDescent="0.25">
      <c r="A165" s="1" t="s">
        <v>5063</v>
      </c>
      <c r="B165" s="1" t="s">
        <v>5064</v>
      </c>
      <c r="C165" s="1">
        <v>108</v>
      </c>
      <c r="D165" s="18">
        <v>-8.0297028435259224E-2</v>
      </c>
      <c r="E165" s="21">
        <v>9.1818084407576503E-5</v>
      </c>
    </row>
    <row r="166" spans="1:5" x14ac:dyDescent="0.25">
      <c r="A166" s="1" t="s">
        <v>3690</v>
      </c>
      <c r="B166" s="1" t="s">
        <v>1260</v>
      </c>
      <c r="C166" s="1">
        <v>14</v>
      </c>
      <c r="D166" s="18">
        <v>0.27300958017634641</v>
      </c>
      <c r="E166" s="21">
        <v>9.1818084407576503E-5</v>
      </c>
    </row>
    <row r="167" spans="1:5" x14ac:dyDescent="0.25">
      <c r="A167" s="1" t="s">
        <v>4000</v>
      </c>
      <c r="B167" s="1" t="s">
        <v>4001</v>
      </c>
      <c r="C167" s="1">
        <v>122</v>
      </c>
      <c r="D167" s="18">
        <v>-8.9172900927580193E-2</v>
      </c>
      <c r="E167" s="21">
        <v>9.2076060137302694E-5</v>
      </c>
    </row>
    <row r="168" spans="1:5" x14ac:dyDescent="0.25">
      <c r="A168" s="1" t="s">
        <v>4102</v>
      </c>
      <c r="B168" s="1" t="s">
        <v>314</v>
      </c>
      <c r="C168" s="1">
        <v>5</v>
      </c>
      <c r="D168" s="18">
        <v>1.3975362562449942</v>
      </c>
      <c r="E168" s="21">
        <v>9.6123992963271897E-5</v>
      </c>
    </row>
    <row r="169" spans="1:5" x14ac:dyDescent="0.25">
      <c r="A169" s="1" t="s">
        <v>3831</v>
      </c>
      <c r="B169" s="1" t="s">
        <v>3176</v>
      </c>
      <c r="C169" s="1">
        <v>866</v>
      </c>
      <c r="D169" s="18">
        <v>5.3992835736658668E-2</v>
      </c>
      <c r="E169" s="21">
        <v>9.7210011847499394E-5</v>
      </c>
    </row>
    <row r="170" spans="1:5" x14ac:dyDescent="0.25">
      <c r="A170" s="1" t="s">
        <v>5740</v>
      </c>
      <c r="B170" s="1" t="s">
        <v>5741</v>
      </c>
      <c r="C170" s="1">
        <v>20</v>
      </c>
      <c r="D170" s="18">
        <v>-0.36038282491777845</v>
      </c>
      <c r="E170" s="21">
        <v>9.7722422948906404E-5</v>
      </c>
    </row>
    <row r="171" spans="1:5" x14ac:dyDescent="0.25">
      <c r="A171" s="1" t="s">
        <v>5742</v>
      </c>
      <c r="B171" s="1" t="s">
        <v>5743</v>
      </c>
      <c r="C171" s="1">
        <v>120</v>
      </c>
      <c r="D171" s="18">
        <v>-2.5570954017947678E-2</v>
      </c>
      <c r="E171" s="21">
        <v>9.8848685234727494E-5</v>
      </c>
    </row>
    <row r="172" spans="1:5" x14ac:dyDescent="0.25">
      <c r="A172" s="1" t="s">
        <v>5744</v>
      </c>
      <c r="B172" s="1" t="s">
        <v>5745</v>
      </c>
      <c r="C172" s="1">
        <v>132</v>
      </c>
      <c r="D172" s="18">
        <v>-7.209944948299217E-2</v>
      </c>
      <c r="E172" s="21">
        <v>9.8848685234727494E-5</v>
      </c>
    </row>
    <row r="173" spans="1:5" x14ac:dyDescent="0.25">
      <c r="A173" s="1" t="s">
        <v>418</v>
      </c>
      <c r="B173" s="1" t="s">
        <v>419</v>
      </c>
      <c r="C173" s="1">
        <v>78</v>
      </c>
      <c r="D173" s="18">
        <v>0.16752158285259452</v>
      </c>
      <c r="E173" s="1">
        <v>1.0401610413036E-4</v>
      </c>
    </row>
    <row r="174" spans="1:5" x14ac:dyDescent="0.25">
      <c r="A174" s="1" t="s">
        <v>2267</v>
      </c>
      <c r="B174" s="1" t="s">
        <v>2268</v>
      </c>
      <c r="C174" s="1">
        <v>5</v>
      </c>
      <c r="D174" s="18">
        <v>-1.3324311272377296</v>
      </c>
      <c r="E174" s="1">
        <v>1.1416895161871E-4</v>
      </c>
    </row>
    <row r="175" spans="1:5" x14ac:dyDescent="0.25">
      <c r="A175" s="1" t="s">
        <v>3585</v>
      </c>
      <c r="B175" s="1" t="s">
        <v>3586</v>
      </c>
      <c r="C175" s="1">
        <v>68</v>
      </c>
      <c r="D175" s="18">
        <v>-9.2235950098014843E-2</v>
      </c>
      <c r="E175" s="1">
        <v>1.1780049737938E-4</v>
      </c>
    </row>
    <row r="176" spans="1:5" x14ac:dyDescent="0.25">
      <c r="A176" s="1" t="s">
        <v>1618</v>
      </c>
      <c r="B176" s="1" t="s">
        <v>190</v>
      </c>
      <c r="C176" s="1">
        <v>6</v>
      </c>
      <c r="D176" s="18">
        <v>-6.3520179015838396</v>
      </c>
      <c r="E176" s="1">
        <v>1.2189389073806001E-4</v>
      </c>
    </row>
    <row r="177" spans="1:5" x14ac:dyDescent="0.25">
      <c r="A177" s="1" t="s">
        <v>587</v>
      </c>
      <c r="B177" s="1" t="s">
        <v>166</v>
      </c>
      <c r="C177" s="1">
        <v>100</v>
      </c>
      <c r="D177" s="18">
        <v>0.15525064960724586</v>
      </c>
      <c r="E177" s="1">
        <v>1.21901085102732E-4</v>
      </c>
    </row>
    <row r="178" spans="1:5" x14ac:dyDescent="0.25">
      <c r="A178" s="1" t="s">
        <v>3551</v>
      </c>
      <c r="B178" s="1" t="s">
        <v>3552</v>
      </c>
      <c r="C178" s="1">
        <v>76</v>
      </c>
      <c r="D178" s="18">
        <v>-0.10872665666776109</v>
      </c>
      <c r="E178" s="1">
        <v>1.25231161724122E-4</v>
      </c>
    </row>
    <row r="179" spans="1:5" x14ac:dyDescent="0.25">
      <c r="A179" s="1" t="s">
        <v>3959</v>
      </c>
      <c r="C179" s="1">
        <v>9</v>
      </c>
      <c r="D179" s="18">
        <v>3.715008217102524</v>
      </c>
      <c r="E179" s="1">
        <v>1.29485945899625E-4</v>
      </c>
    </row>
    <row r="180" spans="1:5" x14ac:dyDescent="0.25">
      <c r="A180" s="1" t="s">
        <v>490</v>
      </c>
      <c r="B180" s="1" t="s">
        <v>491</v>
      </c>
      <c r="C180" s="1">
        <v>27</v>
      </c>
      <c r="D180" s="18">
        <v>-0.51329555737356469</v>
      </c>
      <c r="E180" s="1">
        <v>1.3401087082295799E-4</v>
      </c>
    </row>
    <row r="181" spans="1:5" x14ac:dyDescent="0.25">
      <c r="A181" s="1" t="s">
        <v>5746</v>
      </c>
      <c r="B181" s="1" t="s">
        <v>5747</v>
      </c>
      <c r="C181" s="1">
        <v>35</v>
      </c>
      <c r="D181" s="18">
        <v>0.18672706224495808</v>
      </c>
      <c r="E181" s="1">
        <v>1.3701881077104501E-4</v>
      </c>
    </row>
    <row r="182" spans="1:5" x14ac:dyDescent="0.25">
      <c r="A182" s="1" t="s">
        <v>5748</v>
      </c>
      <c r="B182" s="1" t="s">
        <v>5749</v>
      </c>
      <c r="C182" s="1">
        <v>79</v>
      </c>
      <c r="D182" s="18">
        <v>0.18307935804372746</v>
      </c>
      <c r="E182" s="1">
        <v>1.4358571379589601E-4</v>
      </c>
    </row>
    <row r="183" spans="1:5" x14ac:dyDescent="0.25">
      <c r="A183" s="1" t="s">
        <v>907</v>
      </c>
      <c r="B183" s="1" t="s">
        <v>908</v>
      </c>
      <c r="C183" s="1">
        <v>132</v>
      </c>
      <c r="D183" s="18">
        <v>-3.7393604985933054E-2</v>
      </c>
      <c r="E183" s="1">
        <v>1.44958828233075E-4</v>
      </c>
    </row>
    <row r="184" spans="1:5" x14ac:dyDescent="0.25">
      <c r="A184" s="1" t="s">
        <v>5750</v>
      </c>
      <c r="B184" s="1" t="s">
        <v>5751</v>
      </c>
      <c r="C184" s="1">
        <v>642</v>
      </c>
      <c r="D184" s="18">
        <v>-7.7594238877449956E-2</v>
      </c>
      <c r="E184" s="1">
        <v>1.46884740318392E-4</v>
      </c>
    </row>
    <row r="185" spans="1:5" x14ac:dyDescent="0.25">
      <c r="A185" s="1" t="s">
        <v>1370</v>
      </c>
      <c r="B185" s="1" t="s">
        <v>1371</v>
      </c>
      <c r="C185" s="1">
        <v>116</v>
      </c>
      <c r="D185" s="18">
        <v>-7.5815353135801247E-2</v>
      </c>
      <c r="E185" s="1">
        <v>1.4916171732785199E-4</v>
      </c>
    </row>
    <row r="186" spans="1:5" x14ac:dyDescent="0.25">
      <c r="A186" s="1" t="s">
        <v>4851</v>
      </c>
      <c r="B186" s="1" t="s">
        <v>4852</v>
      </c>
      <c r="C186" s="1">
        <v>79</v>
      </c>
      <c r="D186" s="18">
        <v>-6.8232175620101893E-2</v>
      </c>
      <c r="E186" s="1">
        <v>1.5586488981256101E-4</v>
      </c>
    </row>
    <row r="187" spans="1:5" x14ac:dyDescent="0.25">
      <c r="A187" s="1" t="s">
        <v>5752</v>
      </c>
      <c r="B187" s="1" t="s">
        <v>5753</v>
      </c>
      <c r="C187" s="1">
        <v>119</v>
      </c>
      <c r="D187" s="18">
        <v>-4.8245523085864002E-2</v>
      </c>
      <c r="E187" s="1">
        <v>1.6024606198270199E-4</v>
      </c>
    </row>
    <row r="188" spans="1:5" x14ac:dyDescent="0.25">
      <c r="A188" s="1" t="s">
        <v>4514</v>
      </c>
      <c r="B188" s="1" t="s">
        <v>4515</v>
      </c>
      <c r="C188" s="1">
        <v>259</v>
      </c>
      <c r="D188" s="18">
        <v>-3.4719304898300635E-2</v>
      </c>
      <c r="E188" s="1">
        <v>1.6063888176336499E-4</v>
      </c>
    </row>
    <row r="189" spans="1:5" x14ac:dyDescent="0.25">
      <c r="A189" s="1" t="s">
        <v>4867</v>
      </c>
      <c r="B189" s="1" t="s">
        <v>4868</v>
      </c>
      <c r="C189" s="1">
        <v>180</v>
      </c>
      <c r="D189" s="18">
        <v>-0.12389038684985557</v>
      </c>
      <c r="E189" s="1">
        <v>1.6115316686753499E-4</v>
      </c>
    </row>
    <row r="190" spans="1:5" x14ac:dyDescent="0.25">
      <c r="A190" s="1" t="s">
        <v>4281</v>
      </c>
      <c r="B190" s="1" t="s">
        <v>4282</v>
      </c>
      <c r="C190" s="1">
        <v>17</v>
      </c>
      <c r="D190" s="18">
        <v>-0.60937318666525775</v>
      </c>
      <c r="E190" s="1">
        <v>1.6315862120830601E-4</v>
      </c>
    </row>
    <row r="191" spans="1:5" x14ac:dyDescent="0.25">
      <c r="A191" s="1" t="s">
        <v>5375</v>
      </c>
      <c r="C191" s="1">
        <v>11</v>
      </c>
      <c r="D191" s="18">
        <v>0.64810542478074051</v>
      </c>
      <c r="E191" s="1">
        <v>1.6389638674953199E-4</v>
      </c>
    </row>
    <row r="192" spans="1:5" x14ac:dyDescent="0.25">
      <c r="A192" s="1" t="s">
        <v>5754</v>
      </c>
      <c r="B192" s="1" t="s">
        <v>5755</v>
      </c>
      <c r="C192" s="1">
        <v>145</v>
      </c>
      <c r="D192" s="18">
        <v>-0.14517288714603457</v>
      </c>
      <c r="E192" s="1">
        <v>1.6455093062285001E-4</v>
      </c>
    </row>
    <row r="193" spans="1:5" x14ac:dyDescent="0.25">
      <c r="A193" s="1" t="s">
        <v>5756</v>
      </c>
      <c r="B193" s="1" t="s">
        <v>5757</v>
      </c>
      <c r="C193" s="1">
        <v>128</v>
      </c>
      <c r="D193" s="18">
        <v>-8.19256696169261E-2</v>
      </c>
      <c r="E193" s="1">
        <v>1.6494387951660299E-4</v>
      </c>
    </row>
    <row r="194" spans="1:5" x14ac:dyDescent="0.25">
      <c r="A194" s="1" t="s">
        <v>5481</v>
      </c>
      <c r="B194" s="1" t="s">
        <v>5482</v>
      </c>
      <c r="C194" s="1">
        <v>6</v>
      </c>
      <c r="D194" s="18">
        <v>1.0261749879355342</v>
      </c>
      <c r="E194" s="1">
        <v>1.7059664422174099E-4</v>
      </c>
    </row>
    <row r="195" spans="1:5" x14ac:dyDescent="0.25">
      <c r="A195" s="1" t="s">
        <v>5758</v>
      </c>
      <c r="B195" s="1" t="s">
        <v>4251</v>
      </c>
      <c r="C195" s="1">
        <v>9</v>
      </c>
      <c r="D195" s="18">
        <v>-1.3306787768832906</v>
      </c>
      <c r="E195" s="1">
        <v>1.73562980879336E-4</v>
      </c>
    </row>
    <row r="196" spans="1:5" x14ac:dyDescent="0.25">
      <c r="A196" s="1" t="s">
        <v>4288</v>
      </c>
      <c r="B196" s="1" t="s">
        <v>4289</v>
      </c>
      <c r="C196" s="1">
        <v>14</v>
      </c>
      <c r="D196" s="18">
        <v>-0.41463225291166311</v>
      </c>
      <c r="E196" s="1">
        <v>1.8626594891333299E-4</v>
      </c>
    </row>
    <row r="197" spans="1:5" x14ac:dyDescent="0.25">
      <c r="A197" s="1" t="s">
        <v>1031</v>
      </c>
      <c r="B197" s="1" t="s">
        <v>1032</v>
      </c>
      <c r="C197" s="1">
        <v>128</v>
      </c>
      <c r="D197" s="18">
        <v>-0.18753333529862332</v>
      </c>
      <c r="E197" s="1">
        <v>1.8749207866821901E-4</v>
      </c>
    </row>
    <row r="198" spans="1:5" x14ac:dyDescent="0.25">
      <c r="A198" s="1" t="s">
        <v>3503</v>
      </c>
      <c r="B198" s="1" t="s">
        <v>3504</v>
      </c>
      <c r="C198" s="1">
        <v>14</v>
      </c>
      <c r="D198" s="18">
        <v>-0.64642532497376048</v>
      </c>
      <c r="E198" s="1">
        <v>1.8860810893874799E-4</v>
      </c>
    </row>
    <row r="199" spans="1:5" x14ac:dyDescent="0.25">
      <c r="A199" s="1" t="s">
        <v>5759</v>
      </c>
      <c r="B199" s="1" t="s">
        <v>2763</v>
      </c>
      <c r="C199" s="1">
        <v>12</v>
      </c>
      <c r="D199" s="18">
        <v>-0.48846769871579909</v>
      </c>
      <c r="E199" s="1">
        <v>1.89206212588603E-4</v>
      </c>
    </row>
    <row r="200" spans="1:5" x14ac:dyDescent="0.25">
      <c r="A200" s="1" t="s">
        <v>5760</v>
      </c>
      <c r="B200" s="1" t="s">
        <v>5761</v>
      </c>
      <c r="C200" s="1">
        <v>93</v>
      </c>
      <c r="D200" s="18">
        <v>6.1843887272273912E-2</v>
      </c>
      <c r="E200" s="1">
        <v>2.1213186266018499E-4</v>
      </c>
    </row>
    <row r="201" spans="1:5" x14ac:dyDescent="0.25">
      <c r="A201" s="1" t="s">
        <v>3662</v>
      </c>
      <c r="B201" s="1" t="s">
        <v>3663</v>
      </c>
      <c r="C201" s="1">
        <v>109</v>
      </c>
      <c r="D201" s="18">
        <v>4.0061464435350816E-2</v>
      </c>
      <c r="E201" s="1">
        <v>2.14183998124632E-4</v>
      </c>
    </row>
    <row r="202" spans="1:5" x14ac:dyDescent="0.25">
      <c r="A202" s="1" t="s">
        <v>5762</v>
      </c>
      <c r="B202" s="1" t="s">
        <v>5763</v>
      </c>
      <c r="C202" s="1">
        <v>365</v>
      </c>
      <c r="D202" s="18">
        <v>-3.08110823544826E-2</v>
      </c>
      <c r="E202" s="1">
        <v>2.14183998124632E-4</v>
      </c>
    </row>
    <row r="203" spans="1:5" x14ac:dyDescent="0.25">
      <c r="A203" s="1" t="s">
        <v>5764</v>
      </c>
      <c r="B203" s="1" t="s">
        <v>5765</v>
      </c>
      <c r="C203" s="1">
        <v>71</v>
      </c>
      <c r="D203" s="18">
        <v>-0.1282007970979557</v>
      </c>
      <c r="E203" s="1">
        <v>2.14183998124632E-4</v>
      </c>
    </row>
    <row r="204" spans="1:5" x14ac:dyDescent="0.25">
      <c r="A204" s="1" t="s">
        <v>5766</v>
      </c>
      <c r="B204" s="1" t="s">
        <v>5767</v>
      </c>
      <c r="C204" s="1">
        <v>6</v>
      </c>
      <c r="D204" s="18">
        <v>-0.7955294866607826</v>
      </c>
      <c r="E204" s="1">
        <v>2.30559723684587E-4</v>
      </c>
    </row>
    <row r="205" spans="1:5" x14ac:dyDescent="0.25">
      <c r="A205" s="1" t="s">
        <v>2505</v>
      </c>
      <c r="B205" s="1" t="s">
        <v>2506</v>
      </c>
      <c r="C205" s="1">
        <v>13</v>
      </c>
      <c r="D205" s="18">
        <v>0.68953065554842208</v>
      </c>
      <c r="E205" s="1">
        <v>2.30559723684587E-4</v>
      </c>
    </row>
    <row r="206" spans="1:5" x14ac:dyDescent="0.25">
      <c r="A206" s="1" t="s">
        <v>5768</v>
      </c>
      <c r="B206" s="1" t="s">
        <v>5769</v>
      </c>
      <c r="C206" s="1">
        <v>510</v>
      </c>
      <c r="D206" s="18">
        <v>1.9834241104689544E-2</v>
      </c>
      <c r="E206" s="1">
        <v>2.3403333074437701E-4</v>
      </c>
    </row>
    <row r="207" spans="1:5" x14ac:dyDescent="0.25">
      <c r="A207" s="1" t="s">
        <v>827</v>
      </c>
      <c r="B207" s="1" t="s">
        <v>828</v>
      </c>
      <c r="C207" s="1">
        <v>172</v>
      </c>
      <c r="D207" s="18">
        <v>-4.9204370863619701E-2</v>
      </c>
      <c r="E207" s="1">
        <v>2.3403333074437701E-4</v>
      </c>
    </row>
    <row r="208" spans="1:5" x14ac:dyDescent="0.25">
      <c r="A208" s="1" t="s">
        <v>3931</v>
      </c>
      <c r="B208" s="1" t="s">
        <v>292</v>
      </c>
      <c r="C208" s="1">
        <v>11</v>
      </c>
      <c r="D208" s="18">
        <v>-0.69037189604991089</v>
      </c>
      <c r="E208" s="1">
        <v>2.37495918540628E-4</v>
      </c>
    </row>
    <row r="209" spans="1:5" x14ac:dyDescent="0.25">
      <c r="A209" s="1" t="s">
        <v>3121</v>
      </c>
      <c r="B209" s="1" t="s">
        <v>3122</v>
      </c>
      <c r="C209" s="1">
        <v>240</v>
      </c>
      <c r="D209" s="18">
        <v>5.6697594875461402E-2</v>
      </c>
      <c r="E209" s="1">
        <v>2.3823245047488399E-4</v>
      </c>
    </row>
    <row r="210" spans="1:5" x14ac:dyDescent="0.25">
      <c r="A210" s="1" t="s">
        <v>401</v>
      </c>
      <c r="B210" s="1" t="s">
        <v>402</v>
      </c>
      <c r="C210" s="1">
        <v>92</v>
      </c>
      <c r="D210" s="18">
        <v>9.983372751115735E-2</v>
      </c>
      <c r="E210" s="1">
        <v>2.3823245047488399E-4</v>
      </c>
    </row>
    <row r="211" spans="1:5" x14ac:dyDescent="0.25">
      <c r="A211" s="1" t="s">
        <v>5770</v>
      </c>
      <c r="B211" s="1" t="s">
        <v>5771</v>
      </c>
      <c r="C211" s="1">
        <v>138</v>
      </c>
      <c r="D211" s="18">
        <v>-7.1693346694878216E-2</v>
      </c>
      <c r="E211" s="1">
        <v>2.5300208744815999E-4</v>
      </c>
    </row>
    <row r="212" spans="1:5" x14ac:dyDescent="0.25">
      <c r="A212" s="1" t="s">
        <v>898</v>
      </c>
      <c r="B212" s="1" t="s">
        <v>899</v>
      </c>
      <c r="C212" s="1">
        <v>110</v>
      </c>
      <c r="D212" s="18">
        <v>9.5312104079885551E-2</v>
      </c>
      <c r="E212" s="1">
        <v>2.5376184901086798E-4</v>
      </c>
    </row>
    <row r="213" spans="1:5" x14ac:dyDescent="0.25">
      <c r="A213" s="1" t="s">
        <v>1291</v>
      </c>
      <c r="B213" s="1" t="s">
        <v>1292</v>
      </c>
      <c r="C213" s="1">
        <v>29</v>
      </c>
      <c r="D213" s="18">
        <v>-0.12546834254989753</v>
      </c>
      <c r="E213" s="1">
        <v>2.5376184901086798E-4</v>
      </c>
    </row>
    <row r="214" spans="1:5" x14ac:dyDescent="0.25">
      <c r="A214" s="1" t="s">
        <v>5772</v>
      </c>
      <c r="B214" s="1" t="s">
        <v>5773</v>
      </c>
      <c r="C214" s="1">
        <v>176</v>
      </c>
      <c r="D214" s="18">
        <v>-4.3786934424415939E-2</v>
      </c>
      <c r="E214" s="1">
        <v>2.5376184901086798E-4</v>
      </c>
    </row>
    <row r="215" spans="1:5" x14ac:dyDescent="0.25">
      <c r="A215" s="1" t="s">
        <v>1700</v>
      </c>
      <c r="B215" s="1" t="s">
        <v>253</v>
      </c>
      <c r="C215" s="1">
        <v>95</v>
      </c>
      <c r="D215" s="18">
        <v>0.19330794096077281</v>
      </c>
      <c r="E215" s="1">
        <v>2.5505356199048598E-4</v>
      </c>
    </row>
    <row r="216" spans="1:5" x14ac:dyDescent="0.25">
      <c r="A216" s="1" t="s">
        <v>5774</v>
      </c>
      <c r="B216" s="1" t="s">
        <v>292</v>
      </c>
      <c r="C216" s="1">
        <v>73</v>
      </c>
      <c r="D216" s="18">
        <v>-9.4604038806945873E-2</v>
      </c>
      <c r="E216" s="1">
        <v>2.6141490887628799E-4</v>
      </c>
    </row>
    <row r="217" spans="1:5" x14ac:dyDescent="0.25">
      <c r="A217" s="1" t="s">
        <v>5775</v>
      </c>
      <c r="B217" s="1" t="s">
        <v>5776</v>
      </c>
      <c r="C217" s="1">
        <v>7</v>
      </c>
      <c r="D217" s="18">
        <v>1.0269009052523372</v>
      </c>
      <c r="E217" s="1">
        <v>2.6141490887628799E-4</v>
      </c>
    </row>
    <row r="218" spans="1:5" x14ac:dyDescent="0.25">
      <c r="A218" s="1" t="s">
        <v>2882</v>
      </c>
      <c r="B218" s="1" t="s">
        <v>2883</v>
      </c>
      <c r="C218" s="1">
        <v>158</v>
      </c>
      <c r="D218" s="18">
        <v>-7.4027514138162637E-2</v>
      </c>
      <c r="E218" s="1">
        <v>2.6973277445957298E-4</v>
      </c>
    </row>
    <row r="219" spans="1:5" x14ac:dyDescent="0.25">
      <c r="A219" s="1" t="s">
        <v>2501</v>
      </c>
      <c r="B219" s="1" t="s">
        <v>2502</v>
      </c>
      <c r="C219" s="1">
        <v>52</v>
      </c>
      <c r="D219" s="18">
        <v>9.0465709051707741E-2</v>
      </c>
      <c r="E219" s="1">
        <v>2.6996132459794503E-4</v>
      </c>
    </row>
    <row r="220" spans="1:5" x14ac:dyDescent="0.25">
      <c r="A220" s="1" t="s">
        <v>4267</v>
      </c>
      <c r="B220" s="1" t="s">
        <v>4268</v>
      </c>
      <c r="C220" s="1">
        <v>627</v>
      </c>
      <c r="D220" s="18">
        <v>1.8753286801542618E-2</v>
      </c>
      <c r="E220" s="1">
        <v>2.7029140014725401E-4</v>
      </c>
    </row>
    <row r="221" spans="1:5" x14ac:dyDescent="0.25">
      <c r="A221" s="1" t="s">
        <v>2328</v>
      </c>
      <c r="B221" s="1" t="s">
        <v>2329</v>
      </c>
      <c r="C221" s="1">
        <v>11</v>
      </c>
      <c r="D221" s="18">
        <v>0.32258774254847689</v>
      </c>
      <c r="E221" s="1">
        <v>2.7304419819125899E-4</v>
      </c>
    </row>
    <row r="222" spans="1:5" x14ac:dyDescent="0.25">
      <c r="A222" s="1" t="s">
        <v>5777</v>
      </c>
      <c r="B222" s="1" t="s">
        <v>5778</v>
      </c>
      <c r="C222" s="1">
        <v>106</v>
      </c>
      <c r="D222" s="18">
        <v>-0.16971923420205082</v>
      </c>
      <c r="E222" s="1">
        <v>2.7442374647770098E-4</v>
      </c>
    </row>
    <row r="223" spans="1:5" x14ac:dyDescent="0.25">
      <c r="A223" s="1" t="s">
        <v>5779</v>
      </c>
      <c r="B223" s="1" t="s">
        <v>5780</v>
      </c>
      <c r="C223" s="1">
        <v>78</v>
      </c>
      <c r="D223" s="18">
        <v>-5.6424304596137696E-2</v>
      </c>
      <c r="E223" s="1">
        <v>3.0292448216380301E-4</v>
      </c>
    </row>
    <row r="224" spans="1:5" x14ac:dyDescent="0.25">
      <c r="A224" s="1" t="s">
        <v>5781</v>
      </c>
      <c r="B224" s="1" t="s">
        <v>5782</v>
      </c>
      <c r="C224" s="1">
        <v>177</v>
      </c>
      <c r="D224" s="18">
        <v>-3.7553770564444595E-2</v>
      </c>
      <c r="E224" s="1">
        <v>3.0292448216380301E-4</v>
      </c>
    </row>
    <row r="225" spans="1:5" x14ac:dyDescent="0.25">
      <c r="A225" s="1" t="s">
        <v>1814</v>
      </c>
      <c r="B225" s="1" t="s">
        <v>1815</v>
      </c>
      <c r="C225" s="1">
        <v>158</v>
      </c>
      <c r="D225" s="18">
        <v>4.6499273134116531E-2</v>
      </c>
      <c r="E225" s="1">
        <v>3.0292448216380301E-4</v>
      </c>
    </row>
    <row r="226" spans="1:5" x14ac:dyDescent="0.25">
      <c r="A226" s="1" t="s">
        <v>577</v>
      </c>
      <c r="B226" s="1" t="s">
        <v>578</v>
      </c>
      <c r="C226" s="1">
        <v>109</v>
      </c>
      <c r="D226" s="18">
        <v>6.7264825354046737E-2</v>
      </c>
      <c r="E226" s="1">
        <v>3.1171667175485998E-4</v>
      </c>
    </row>
    <row r="227" spans="1:5" x14ac:dyDescent="0.25">
      <c r="A227" s="1" t="s">
        <v>4760</v>
      </c>
      <c r="B227" s="1" t="s">
        <v>4761</v>
      </c>
      <c r="C227" s="1">
        <v>92</v>
      </c>
      <c r="D227" s="18">
        <v>6.9852317782685677E-2</v>
      </c>
      <c r="E227" s="1">
        <v>3.34570331679362E-4</v>
      </c>
    </row>
    <row r="228" spans="1:5" x14ac:dyDescent="0.25">
      <c r="A228" s="1" t="s">
        <v>3913</v>
      </c>
      <c r="C228" s="1">
        <v>55</v>
      </c>
      <c r="D228" s="18">
        <v>0.19179816013701009</v>
      </c>
      <c r="E228" s="1">
        <v>3.3640492010342103E-4</v>
      </c>
    </row>
    <row r="229" spans="1:5" x14ac:dyDescent="0.25">
      <c r="A229" s="1" t="s">
        <v>792</v>
      </c>
      <c r="B229" s="1" t="s">
        <v>793</v>
      </c>
      <c r="C229" s="1">
        <v>60</v>
      </c>
      <c r="D229" s="18">
        <v>-0.28785426982468731</v>
      </c>
      <c r="E229" s="1">
        <v>3.3965326922047001E-4</v>
      </c>
    </row>
    <row r="230" spans="1:5" x14ac:dyDescent="0.25">
      <c r="A230" s="1" t="s">
        <v>5783</v>
      </c>
      <c r="B230" s="1" t="s">
        <v>3594</v>
      </c>
      <c r="C230" s="1">
        <v>628</v>
      </c>
      <c r="D230" s="18">
        <v>-4.5198118686998974E-2</v>
      </c>
      <c r="E230" s="1">
        <v>3.3965326922047001E-4</v>
      </c>
    </row>
    <row r="231" spans="1:5" x14ac:dyDescent="0.25">
      <c r="A231" s="1" t="s">
        <v>5784</v>
      </c>
      <c r="B231" s="1" t="s">
        <v>5785</v>
      </c>
      <c r="C231" s="1">
        <v>93</v>
      </c>
      <c r="D231" s="18">
        <v>-6.4518320159784273E-2</v>
      </c>
      <c r="E231" s="1">
        <v>3.3965326922047001E-4</v>
      </c>
    </row>
    <row r="232" spans="1:5" x14ac:dyDescent="0.25">
      <c r="A232" s="1" t="s">
        <v>1462</v>
      </c>
      <c r="B232" s="1" t="s">
        <v>1463</v>
      </c>
      <c r="C232" s="1">
        <v>94</v>
      </c>
      <c r="D232" s="18">
        <v>-5.3212373832003973E-2</v>
      </c>
      <c r="E232" s="1">
        <v>3.3965326922047001E-4</v>
      </c>
    </row>
    <row r="233" spans="1:5" x14ac:dyDescent="0.25">
      <c r="A233" s="1" t="s">
        <v>1590</v>
      </c>
      <c r="B233" s="1" t="s">
        <v>1591</v>
      </c>
      <c r="C233" s="1">
        <v>68</v>
      </c>
      <c r="D233" s="18">
        <v>-0.10883343393737525</v>
      </c>
      <c r="E233" s="1">
        <v>3.4159094444592599E-4</v>
      </c>
    </row>
    <row r="234" spans="1:5" x14ac:dyDescent="0.25">
      <c r="A234" s="1" t="s">
        <v>5786</v>
      </c>
      <c r="B234" s="1" t="s">
        <v>5787</v>
      </c>
      <c r="C234" s="1">
        <v>68</v>
      </c>
      <c r="D234" s="18">
        <v>-8.4909186135197393E-2</v>
      </c>
      <c r="E234" s="1">
        <v>3.5968124773589998E-4</v>
      </c>
    </row>
    <row r="235" spans="1:5" x14ac:dyDescent="0.25">
      <c r="A235" s="1" t="s">
        <v>323</v>
      </c>
      <c r="B235" s="1" t="s">
        <v>324</v>
      </c>
      <c r="C235" s="1">
        <v>45</v>
      </c>
      <c r="D235" s="18">
        <v>0.23692993609888152</v>
      </c>
      <c r="E235" s="1">
        <v>3.5968124773589998E-4</v>
      </c>
    </row>
    <row r="236" spans="1:5" x14ac:dyDescent="0.25">
      <c r="A236" s="1" t="s">
        <v>1689</v>
      </c>
      <c r="B236" s="1" t="s">
        <v>1690</v>
      </c>
      <c r="C236" s="1">
        <v>211</v>
      </c>
      <c r="D236" s="18">
        <v>4.1298093890867318E-2</v>
      </c>
      <c r="E236" s="1">
        <v>3.6003046994333799E-4</v>
      </c>
    </row>
    <row r="237" spans="1:5" x14ac:dyDescent="0.25">
      <c r="A237" s="1" t="s">
        <v>2203</v>
      </c>
      <c r="B237" s="1" t="s">
        <v>2204</v>
      </c>
      <c r="C237" s="1">
        <v>190</v>
      </c>
      <c r="D237" s="18">
        <v>-7.1036898096913006E-2</v>
      </c>
      <c r="E237" s="1">
        <v>3.6104243447328201E-4</v>
      </c>
    </row>
    <row r="238" spans="1:5" x14ac:dyDescent="0.25">
      <c r="A238" s="1" t="s">
        <v>137</v>
      </c>
      <c r="B238" s="1" t="s">
        <v>138</v>
      </c>
      <c r="C238" s="1">
        <v>41</v>
      </c>
      <c r="D238" s="18">
        <v>-0.19546832021930385</v>
      </c>
      <c r="E238" s="1">
        <v>3.6642319060002301E-4</v>
      </c>
    </row>
    <row r="239" spans="1:5" x14ac:dyDescent="0.25">
      <c r="A239" s="1" t="s">
        <v>5788</v>
      </c>
      <c r="B239" s="1" t="s">
        <v>5789</v>
      </c>
      <c r="C239" s="1">
        <v>476</v>
      </c>
      <c r="D239" s="18">
        <v>-2.50561959689132E-2</v>
      </c>
      <c r="E239" s="1">
        <v>3.6655305633502398E-4</v>
      </c>
    </row>
    <row r="240" spans="1:5" x14ac:dyDescent="0.25">
      <c r="A240" s="1" t="s">
        <v>464</v>
      </c>
      <c r="B240" s="1" t="s">
        <v>287</v>
      </c>
      <c r="C240" s="1">
        <v>53</v>
      </c>
      <c r="D240" s="18">
        <v>0.27066426461278414</v>
      </c>
      <c r="E240" s="1">
        <v>3.8552978890569702E-4</v>
      </c>
    </row>
    <row r="241" spans="1:5" x14ac:dyDescent="0.25">
      <c r="A241" s="1" t="s">
        <v>5790</v>
      </c>
      <c r="B241" s="1" t="s">
        <v>5791</v>
      </c>
      <c r="C241" s="1">
        <v>208</v>
      </c>
      <c r="D241" s="18">
        <v>-3.4409396033268688E-2</v>
      </c>
      <c r="E241" s="1">
        <v>3.8785691288527102E-4</v>
      </c>
    </row>
    <row r="242" spans="1:5" x14ac:dyDescent="0.25">
      <c r="A242" s="1" t="s">
        <v>5792</v>
      </c>
      <c r="B242" s="1" t="s">
        <v>215</v>
      </c>
      <c r="C242" s="1">
        <v>6</v>
      </c>
      <c r="D242" s="18">
        <v>0.92431976342312916</v>
      </c>
      <c r="E242" s="1">
        <v>3.9115554445732402E-4</v>
      </c>
    </row>
    <row r="243" spans="1:5" x14ac:dyDescent="0.25">
      <c r="A243" s="1" t="s">
        <v>5793</v>
      </c>
      <c r="B243" s="1" t="s">
        <v>5794</v>
      </c>
      <c r="C243" s="1">
        <v>11</v>
      </c>
      <c r="D243" s="18">
        <v>0.54639275455667469</v>
      </c>
      <c r="E243" s="1">
        <v>4.2242214759693602E-4</v>
      </c>
    </row>
    <row r="244" spans="1:5" x14ac:dyDescent="0.25">
      <c r="A244" s="1" t="s">
        <v>2584</v>
      </c>
      <c r="B244" s="1" t="s">
        <v>2585</v>
      </c>
      <c r="C244" s="1">
        <v>109</v>
      </c>
      <c r="D244" s="18">
        <v>-7.8693065227798537E-2</v>
      </c>
      <c r="E244" s="1">
        <v>4.2242214759693602E-4</v>
      </c>
    </row>
    <row r="245" spans="1:5" x14ac:dyDescent="0.25">
      <c r="A245" s="1" t="s">
        <v>4812</v>
      </c>
      <c r="B245" s="1" t="s">
        <v>4813</v>
      </c>
      <c r="C245" s="1">
        <v>119</v>
      </c>
      <c r="D245" s="18">
        <v>7.0016496763123257E-2</v>
      </c>
      <c r="E245" s="1">
        <v>4.2242214759693602E-4</v>
      </c>
    </row>
    <row r="246" spans="1:5" x14ac:dyDescent="0.25">
      <c r="A246" s="1" t="s">
        <v>5795</v>
      </c>
      <c r="B246" s="1" t="s">
        <v>5796</v>
      </c>
      <c r="C246" s="1">
        <v>98</v>
      </c>
      <c r="D246" s="18">
        <v>-0.10382880373435918</v>
      </c>
      <c r="E246" s="1">
        <v>4.26672637764635E-4</v>
      </c>
    </row>
    <row r="247" spans="1:5" x14ac:dyDescent="0.25">
      <c r="A247" s="1" t="s">
        <v>199</v>
      </c>
      <c r="B247" s="1" t="s">
        <v>200</v>
      </c>
      <c r="C247" s="1">
        <v>43</v>
      </c>
      <c r="D247" s="18">
        <v>-0.12156979587795494</v>
      </c>
      <c r="E247" s="1">
        <v>4.26672637764635E-4</v>
      </c>
    </row>
    <row r="248" spans="1:5" x14ac:dyDescent="0.25">
      <c r="A248" s="1" t="s">
        <v>3877</v>
      </c>
      <c r="B248" s="1" t="s">
        <v>3878</v>
      </c>
      <c r="C248" s="1">
        <v>231</v>
      </c>
      <c r="D248" s="18">
        <v>4.9350071466359231E-2</v>
      </c>
      <c r="E248" s="1">
        <v>4.26672637764635E-4</v>
      </c>
    </row>
    <row r="249" spans="1:5" x14ac:dyDescent="0.25">
      <c r="A249" s="1" t="s">
        <v>4475</v>
      </c>
      <c r="B249" s="1" t="s">
        <v>4476</v>
      </c>
      <c r="C249" s="1">
        <v>6</v>
      </c>
      <c r="D249" s="18">
        <v>1.5187651521695564</v>
      </c>
      <c r="E249" s="1">
        <v>4.26672637764635E-4</v>
      </c>
    </row>
    <row r="250" spans="1:5" x14ac:dyDescent="0.25">
      <c r="A250" s="1" t="s">
        <v>105</v>
      </c>
      <c r="B250" s="1" t="s">
        <v>106</v>
      </c>
      <c r="C250" s="1">
        <v>143</v>
      </c>
      <c r="D250" s="18">
        <v>6.4486292267740317E-2</v>
      </c>
      <c r="E250" s="1">
        <v>4.3064422281281702E-4</v>
      </c>
    </row>
    <row r="251" spans="1:5" x14ac:dyDescent="0.25">
      <c r="A251" s="1" t="s">
        <v>89</v>
      </c>
      <c r="B251" s="1" t="s">
        <v>90</v>
      </c>
      <c r="C251" s="1">
        <v>96</v>
      </c>
      <c r="D251" s="18">
        <v>0.1922780804444576</v>
      </c>
      <c r="E251" s="1">
        <v>4.3064422281281702E-4</v>
      </c>
    </row>
    <row r="252" spans="1:5" x14ac:dyDescent="0.25">
      <c r="A252" s="1" t="s">
        <v>5797</v>
      </c>
      <c r="B252" s="1" t="s">
        <v>5798</v>
      </c>
      <c r="C252" s="1">
        <v>399</v>
      </c>
      <c r="D252" s="18">
        <v>2.7385989725979002E-2</v>
      </c>
      <c r="E252" s="1">
        <v>4.3064422281281702E-4</v>
      </c>
    </row>
    <row r="253" spans="1:5" x14ac:dyDescent="0.25">
      <c r="A253" s="1" t="s">
        <v>5799</v>
      </c>
      <c r="B253" s="1" t="s">
        <v>5800</v>
      </c>
      <c r="C253" s="1">
        <v>45</v>
      </c>
      <c r="D253" s="18">
        <v>-0.15667553797813277</v>
      </c>
      <c r="E253" s="1">
        <v>4.3064422281281702E-4</v>
      </c>
    </row>
    <row r="254" spans="1:5" x14ac:dyDescent="0.25">
      <c r="A254" s="1" t="s">
        <v>5801</v>
      </c>
      <c r="C254" s="1">
        <v>9</v>
      </c>
      <c r="D254" s="18">
        <v>0.87925028552575357</v>
      </c>
      <c r="E254" s="1">
        <v>4.3064422281281702E-4</v>
      </c>
    </row>
    <row r="255" spans="1:5" x14ac:dyDescent="0.25">
      <c r="A255" s="1" t="s">
        <v>5802</v>
      </c>
      <c r="B255" s="1" t="s">
        <v>5803</v>
      </c>
      <c r="C255" s="1">
        <v>67</v>
      </c>
      <c r="D255" s="18">
        <v>0.15047060989686176</v>
      </c>
      <c r="E255" s="1">
        <v>4.3523733426144301E-4</v>
      </c>
    </row>
    <row r="256" spans="1:5" x14ac:dyDescent="0.25">
      <c r="A256" s="1" t="s">
        <v>460</v>
      </c>
      <c r="B256" s="1" t="s">
        <v>461</v>
      </c>
      <c r="C256" s="1">
        <v>5</v>
      </c>
      <c r="D256" s="18">
        <v>-0.95001784042509096</v>
      </c>
      <c r="E256" s="1">
        <v>4.4925813874099901E-4</v>
      </c>
    </row>
    <row r="257" spans="1:5" x14ac:dyDescent="0.25">
      <c r="A257" s="1" t="s">
        <v>5804</v>
      </c>
      <c r="B257" s="1" t="s">
        <v>5805</v>
      </c>
      <c r="C257" s="1">
        <v>20</v>
      </c>
      <c r="D257" s="18">
        <v>0.50890126217606313</v>
      </c>
      <c r="E257" s="1">
        <v>4.50670191304298E-4</v>
      </c>
    </row>
    <row r="258" spans="1:5" x14ac:dyDescent="0.25">
      <c r="A258" s="1" t="s">
        <v>5047</v>
      </c>
      <c r="B258" s="1" t="s">
        <v>5048</v>
      </c>
      <c r="C258" s="1">
        <v>70</v>
      </c>
      <c r="D258" s="18">
        <v>-0.13785456701244964</v>
      </c>
      <c r="E258" s="1">
        <v>4.50670191304298E-4</v>
      </c>
    </row>
    <row r="259" spans="1:5" x14ac:dyDescent="0.25">
      <c r="A259" s="1" t="s">
        <v>4433</v>
      </c>
      <c r="B259" s="1" t="s">
        <v>4434</v>
      </c>
      <c r="C259" s="1">
        <v>122</v>
      </c>
      <c r="D259" s="18">
        <v>-8.9411478243199505E-2</v>
      </c>
      <c r="E259" s="1">
        <v>4.50670191304298E-4</v>
      </c>
    </row>
    <row r="260" spans="1:5" x14ac:dyDescent="0.25">
      <c r="A260" s="1" t="s">
        <v>5095</v>
      </c>
      <c r="B260" s="1" t="s">
        <v>5096</v>
      </c>
      <c r="C260" s="1">
        <v>131</v>
      </c>
      <c r="D260" s="18">
        <v>-4.8730629246808266E-2</v>
      </c>
      <c r="E260" s="1">
        <v>4.50670191304298E-4</v>
      </c>
    </row>
    <row r="261" spans="1:5" x14ac:dyDescent="0.25">
      <c r="A261" s="1" t="s">
        <v>1007</v>
      </c>
      <c r="B261" s="1" t="s">
        <v>954</v>
      </c>
      <c r="C261" s="1">
        <v>164</v>
      </c>
      <c r="D261" s="18">
        <v>4.799854922865969E-2</v>
      </c>
      <c r="E261" s="1">
        <v>4.6675096269970098E-4</v>
      </c>
    </row>
    <row r="262" spans="1:5" x14ac:dyDescent="0.25">
      <c r="A262" s="1" t="s">
        <v>5806</v>
      </c>
      <c r="B262" s="1" t="s">
        <v>5807</v>
      </c>
      <c r="C262" s="1">
        <v>12</v>
      </c>
      <c r="D262" s="18">
        <v>0.70894820664762415</v>
      </c>
      <c r="E262" s="1">
        <v>4.7398237317194898E-4</v>
      </c>
    </row>
    <row r="263" spans="1:5" x14ac:dyDescent="0.25">
      <c r="A263" s="1" t="s">
        <v>5808</v>
      </c>
      <c r="B263" s="1" t="s">
        <v>5809</v>
      </c>
      <c r="C263" s="1">
        <v>70</v>
      </c>
      <c r="D263" s="18">
        <v>-0.21105144000974815</v>
      </c>
      <c r="E263" s="1">
        <v>4.7649937018838398E-4</v>
      </c>
    </row>
    <row r="264" spans="1:5" x14ac:dyDescent="0.25">
      <c r="A264" s="1" t="s">
        <v>4298</v>
      </c>
      <c r="B264" s="1" t="s">
        <v>4299</v>
      </c>
      <c r="C264" s="1">
        <v>17</v>
      </c>
      <c r="D264" s="18">
        <v>-0.37085386641207385</v>
      </c>
      <c r="E264" s="1">
        <v>4.7665525148341199E-4</v>
      </c>
    </row>
    <row r="265" spans="1:5" x14ac:dyDescent="0.25">
      <c r="A265" s="1" t="s">
        <v>5810</v>
      </c>
      <c r="B265" s="1" t="s">
        <v>253</v>
      </c>
      <c r="C265" s="1">
        <v>6</v>
      </c>
      <c r="D265" s="18">
        <v>-0.86112818183876405</v>
      </c>
      <c r="E265" s="1">
        <v>4.8223558050058599E-4</v>
      </c>
    </row>
    <row r="266" spans="1:5" x14ac:dyDescent="0.25">
      <c r="A266" s="1" t="s">
        <v>3175</v>
      </c>
      <c r="B266" s="1" t="s">
        <v>3176</v>
      </c>
      <c r="C266" s="1">
        <v>40</v>
      </c>
      <c r="D266" s="18">
        <v>0.28204191599827677</v>
      </c>
      <c r="E266" s="1">
        <v>4.8424382323358702E-4</v>
      </c>
    </row>
    <row r="267" spans="1:5" x14ac:dyDescent="0.25">
      <c r="A267" s="1" t="s">
        <v>2208</v>
      </c>
      <c r="B267" s="1" t="s">
        <v>2209</v>
      </c>
      <c r="C267" s="1">
        <v>93</v>
      </c>
      <c r="D267" s="18">
        <v>-6.9460691491703266E-2</v>
      </c>
      <c r="E267" s="1">
        <v>4.9015739981481295E-4</v>
      </c>
    </row>
    <row r="268" spans="1:5" x14ac:dyDescent="0.25">
      <c r="A268" s="1" t="s">
        <v>5811</v>
      </c>
      <c r="B268" s="1" t="s">
        <v>5812</v>
      </c>
      <c r="C268" s="1">
        <v>6</v>
      </c>
      <c r="D268" s="18">
        <v>0.70448009372461795</v>
      </c>
      <c r="E268" s="1">
        <v>4.9015739981481295E-4</v>
      </c>
    </row>
    <row r="269" spans="1:5" x14ac:dyDescent="0.25">
      <c r="A269" s="1" t="s">
        <v>5813</v>
      </c>
      <c r="B269" s="1" t="s">
        <v>5814</v>
      </c>
      <c r="C269" s="1">
        <v>16</v>
      </c>
      <c r="D269" s="18">
        <v>0.71765145028118538</v>
      </c>
      <c r="E269" s="1">
        <v>4.9157613719811905E-4</v>
      </c>
    </row>
    <row r="270" spans="1:5" x14ac:dyDescent="0.25">
      <c r="A270" s="1" t="s">
        <v>5815</v>
      </c>
      <c r="B270" s="1" t="s">
        <v>242</v>
      </c>
      <c r="C270" s="1">
        <v>7</v>
      </c>
      <c r="D270" s="18">
        <v>-0.72314309386292497</v>
      </c>
      <c r="E270" s="1">
        <v>4.9625566315717904E-4</v>
      </c>
    </row>
    <row r="271" spans="1:5" x14ac:dyDescent="0.25">
      <c r="A271" s="1" t="s">
        <v>5816</v>
      </c>
      <c r="B271" s="1" t="s">
        <v>5817</v>
      </c>
      <c r="C271" s="1">
        <v>73</v>
      </c>
      <c r="D271" s="18">
        <v>-7.1522920927028097E-2</v>
      </c>
      <c r="E271" s="1">
        <v>5.0152370372439704E-4</v>
      </c>
    </row>
    <row r="272" spans="1:5" x14ac:dyDescent="0.25">
      <c r="A272" s="1" t="s">
        <v>5818</v>
      </c>
      <c r="B272" s="1" t="s">
        <v>5819</v>
      </c>
      <c r="C272" s="1">
        <v>10</v>
      </c>
      <c r="D272" s="18">
        <v>0.76495914004921117</v>
      </c>
      <c r="E272" s="1">
        <v>5.0152370372439704E-4</v>
      </c>
    </row>
    <row r="273" spans="1:5" x14ac:dyDescent="0.25">
      <c r="A273" s="1" t="s">
        <v>5820</v>
      </c>
      <c r="B273" s="1" t="s">
        <v>314</v>
      </c>
      <c r="C273" s="1">
        <v>14</v>
      </c>
      <c r="D273" s="18">
        <v>0.61273211243841263</v>
      </c>
      <c r="E273" s="1">
        <v>5.0152370372439704E-4</v>
      </c>
    </row>
    <row r="274" spans="1:5" x14ac:dyDescent="0.25">
      <c r="A274" s="1" t="s">
        <v>5821</v>
      </c>
      <c r="B274" s="1" t="s">
        <v>5822</v>
      </c>
      <c r="C274" s="1">
        <v>12</v>
      </c>
      <c r="D274" s="18">
        <v>-0.53891179832916103</v>
      </c>
      <c r="E274" s="1">
        <v>5.1640232571089001E-4</v>
      </c>
    </row>
    <row r="275" spans="1:5" x14ac:dyDescent="0.25">
      <c r="A275" s="1" t="s">
        <v>335</v>
      </c>
      <c r="B275" s="1" t="s">
        <v>336</v>
      </c>
      <c r="C275" s="1">
        <v>130</v>
      </c>
      <c r="D275" s="18">
        <v>6.2499684994627429E-2</v>
      </c>
      <c r="E275" s="1">
        <v>5.1640232571089001E-4</v>
      </c>
    </row>
    <row r="276" spans="1:5" x14ac:dyDescent="0.25">
      <c r="A276" s="1" t="s">
        <v>1846</v>
      </c>
      <c r="B276" s="1" t="s">
        <v>1847</v>
      </c>
      <c r="C276" s="1">
        <v>12</v>
      </c>
      <c r="D276" s="18">
        <v>0.20321700229566725</v>
      </c>
      <c r="E276" s="1">
        <v>5.1640232571089001E-4</v>
      </c>
    </row>
    <row r="277" spans="1:5" x14ac:dyDescent="0.25">
      <c r="A277" s="1" t="s">
        <v>5823</v>
      </c>
      <c r="B277" s="1" t="s">
        <v>5824</v>
      </c>
      <c r="C277" s="1">
        <v>77</v>
      </c>
      <c r="D277" s="18">
        <v>0.16130682694167497</v>
      </c>
      <c r="E277" s="1">
        <v>5.3426375918203396E-4</v>
      </c>
    </row>
    <row r="278" spans="1:5" x14ac:dyDescent="0.25">
      <c r="A278" s="1" t="s">
        <v>739</v>
      </c>
      <c r="C278" s="1">
        <v>8</v>
      </c>
      <c r="D278" s="18">
        <v>-0.7485163852322384</v>
      </c>
      <c r="E278" s="1">
        <v>5.4800343469534496E-4</v>
      </c>
    </row>
    <row r="279" spans="1:5" x14ac:dyDescent="0.25">
      <c r="A279" s="1" t="s">
        <v>5825</v>
      </c>
      <c r="B279" s="1" t="s">
        <v>5826</v>
      </c>
      <c r="C279" s="1">
        <v>30</v>
      </c>
      <c r="D279" s="18">
        <v>-0.28811026008853191</v>
      </c>
      <c r="E279" s="1">
        <v>5.7266930056973798E-4</v>
      </c>
    </row>
    <row r="280" spans="1:5" x14ac:dyDescent="0.25">
      <c r="A280" s="1" t="s">
        <v>5827</v>
      </c>
      <c r="B280" s="1" t="s">
        <v>5828</v>
      </c>
      <c r="C280" s="1">
        <v>7</v>
      </c>
      <c r="D280" s="18">
        <v>0.6291296075113465</v>
      </c>
      <c r="E280" s="1">
        <v>5.7653541358333098E-4</v>
      </c>
    </row>
    <row r="281" spans="1:5" x14ac:dyDescent="0.25">
      <c r="A281" s="1" t="s">
        <v>5829</v>
      </c>
      <c r="B281" s="1" t="s">
        <v>5830</v>
      </c>
      <c r="C281" s="1">
        <v>103</v>
      </c>
      <c r="D281" s="18">
        <v>-0.19787993618840607</v>
      </c>
      <c r="E281" s="1">
        <v>5.8647344652177703E-4</v>
      </c>
    </row>
    <row r="282" spans="1:5" x14ac:dyDescent="0.25">
      <c r="A282" s="1" t="s">
        <v>3542</v>
      </c>
      <c r="B282" s="1" t="s">
        <v>3543</v>
      </c>
      <c r="C282" s="1">
        <v>17</v>
      </c>
      <c r="D282" s="18">
        <v>0.46605048482401612</v>
      </c>
      <c r="E282" s="1">
        <v>6.0435404898071996E-4</v>
      </c>
    </row>
    <row r="283" spans="1:5" x14ac:dyDescent="0.25">
      <c r="A283" s="1" t="s">
        <v>2194</v>
      </c>
      <c r="B283" s="1" t="s">
        <v>897</v>
      </c>
      <c r="C283" s="1">
        <v>51</v>
      </c>
      <c r="D283" s="18">
        <v>-0.33315729476030509</v>
      </c>
      <c r="E283" s="1">
        <v>6.1056137627850903E-4</v>
      </c>
    </row>
    <row r="284" spans="1:5" x14ac:dyDescent="0.25">
      <c r="A284" s="1" t="s">
        <v>4438</v>
      </c>
      <c r="B284" s="1" t="s">
        <v>4439</v>
      </c>
      <c r="C284" s="1">
        <v>29</v>
      </c>
      <c r="D284" s="18">
        <v>-0.15503193240909344</v>
      </c>
      <c r="E284" s="1">
        <v>6.18846069915651E-4</v>
      </c>
    </row>
    <row r="285" spans="1:5" x14ac:dyDescent="0.25">
      <c r="A285" s="1" t="s">
        <v>5831</v>
      </c>
      <c r="B285" s="1" t="s">
        <v>5832</v>
      </c>
      <c r="C285" s="1">
        <v>12</v>
      </c>
      <c r="D285" s="18">
        <v>-0.60743215727228106</v>
      </c>
      <c r="E285" s="1">
        <v>6.18846069915651E-4</v>
      </c>
    </row>
    <row r="286" spans="1:5" x14ac:dyDescent="0.25">
      <c r="A286" s="1" t="s">
        <v>5833</v>
      </c>
      <c r="B286" s="1" t="s">
        <v>5834</v>
      </c>
      <c r="C286" s="1">
        <v>8</v>
      </c>
      <c r="D286" s="18">
        <v>0.89405000281477598</v>
      </c>
      <c r="E286" s="1">
        <v>6.6322586977462898E-4</v>
      </c>
    </row>
    <row r="287" spans="1:5" x14ac:dyDescent="0.25">
      <c r="A287" s="1" t="s">
        <v>2589</v>
      </c>
      <c r="B287" s="1" t="s">
        <v>2590</v>
      </c>
      <c r="C287" s="1">
        <v>75</v>
      </c>
      <c r="D287" s="18">
        <v>-8.4823169188088965E-2</v>
      </c>
      <c r="E287" s="1">
        <v>6.6451024093236899E-4</v>
      </c>
    </row>
    <row r="288" spans="1:5" x14ac:dyDescent="0.25">
      <c r="A288" s="1" t="s">
        <v>187</v>
      </c>
      <c r="B288" s="1" t="s">
        <v>188</v>
      </c>
      <c r="C288" s="1">
        <v>519</v>
      </c>
      <c r="D288" s="18">
        <v>2.8893899652196825E-2</v>
      </c>
      <c r="E288" s="1">
        <v>6.6723316806171996E-4</v>
      </c>
    </row>
    <row r="289" spans="1:5" x14ac:dyDescent="0.25">
      <c r="A289" s="1" t="s">
        <v>5114</v>
      </c>
      <c r="B289" s="1" t="s">
        <v>5115</v>
      </c>
      <c r="C289" s="1">
        <v>124</v>
      </c>
      <c r="D289" s="18">
        <v>5.5917881909652668E-2</v>
      </c>
      <c r="E289" s="1">
        <v>6.6868826257902305E-4</v>
      </c>
    </row>
    <row r="290" spans="1:5" x14ac:dyDescent="0.25">
      <c r="A290" s="1" t="s">
        <v>212</v>
      </c>
      <c r="B290" s="1" t="s">
        <v>213</v>
      </c>
      <c r="C290" s="1">
        <v>528</v>
      </c>
      <c r="D290" s="18">
        <v>2.3826435496376953E-2</v>
      </c>
      <c r="E290" s="1">
        <v>6.6868826257902305E-4</v>
      </c>
    </row>
    <row r="291" spans="1:5" x14ac:dyDescent="0.25">
      <c r="A291" s="1" t="s">
        <v>5835</v>
      </c>
      <c r="B291" s="1" t="s">
        <v>2546</v>
      </c>
      <c r="C291" s="1">
        <v>49</v>
      </c>
      <c r="D291" s="18">
        <v>-1.1266623292808173</v>
      </c>
      <c r="E291" s="1">
        <v>6.6868826257902305E-4</v>
      </c>
    </row>
    <row r="292" spans="1:5" x14ac:dyDescent="0.25">
      <c r="A292" s="1" t="s">
        <v>1148</v>
      </c>
      <c r="C292" s="1">
        <v>16</v>
      </c>
      <c r="D292" s="18">
        <v>0.2352495293612509</v>
      </c>
      <c r="E292" s="1">
        <v>6.6981263976438003E-4</v>
      </c>
    </row>
    <row r="293" spans="1:5" x14ac:dyDescent="0.25">
      <c r="A293" s="1" t="s">
        <v>4670</v>
      </c>
      <c r="B293" s="1" t="s">
        <v>4671</v>
      </c>
      <c r="C293" s="1">
        <v>23</v>
      </c>
      <c r="D293" s="18">
        <v>-0.40325731912161439</v>
      </c>
      <c r="E293" s="1">
        <v>6.8796052200726797E-4</v>
      </c>
    </row>
    <row r="294" spans="1:5" x14ac:dyDescent="0.25">
      <c r="A294" s="1" t="s">
        <v>5836</v>
      </c>
      <c r="B294" s="1" t="s">
        <v>5837</v>
      </c>
      <c r="C294" s="1">
        <v>59</v>
      </c>
      <c r="D294" s="18">
        <v>-4.1447609233409961E-2</v>
      </c>
      <c r="E294" s="1">
        <v>6.9016211535505301E-4</v>
      </c>
    </row>
    <row r="295" spans="1:5" x14ac:dyDescent="0.25">
      <c r="A295" s="1" t="s">
        <v>5838</v>
      </c>
      <c r="B295" s="1" t="s">
        <v>5839</v>
      </c>
      <c r="C295" s="1">
        <v>37</v>
      </c>
      <c r="D295" s="18">
        <v>0.1494843048913776</v>
      </c>
      <c r="E295" s="1">
        <v>7.1503026632309299E-4</v>
      </c>
    </row>
    <row r="296" spans="1:5" x14ac:dyDescent="0.25">
      <c r="A296" s="1" t="s">
        <v>4261</v>
      </c>
      <c r="B296" s="1" t="s">
        <v>4262</v>
      </c>
      <c r="C296" s="1">
        <v>26</v>
      </c>
      <c r="D296" s="18">
        <v>0.42692530606976126</v>
      </c>
      <c r="E296" s="1">
        <v>7.1503026632309299E-4</v>
      </c>
    </row>
    <row r="297" spans="1:5" x14ac:dyDescent="0.25">
      <c r="A297" s="1" t="s">
        <v>5840</v>
      </c>
      <c r="B297" s="1" t="s">
        <v>5052</v>
      </c>
      <c r="C297" s="1">
        <v>5</v>
      </c>
      <c r="D297" s="18">
        <v>-0.5887864856251922</v>
      </c>
      <c r="E297" s="1">
        <v>7.1503026632309299E-4</v>
      </c>
    </row>
    <row r="298" spans="1:5" x14ac:dyDescent="0.25">
      <c r="A298" s="1" t="s">
        <v>3991</v>
      </c>
      <c r="B298" s="1" t="s">
        <v>3992</v>
      </c>
      <c r="C298" s="1">
        <v>27</v>
      </c>
      <c r="D298" s="18">
        <v>-0.34393363016575373</v>
      </c>
      <c r="E298" s="1">
        <v>7.1626422282115203E-4</v>
      </c>
    </row>
    <row r="299" spans="1:5" x14ac:dyDescent="0.25">
      <c r="A299" s="1" t="s">
        <v>5841</v>
      </c>
      <c r="B299" s="1" t="s">
        <v>5842</v>
      </c>
      <c r="C299" s="1">
        <v>22</v>
      </c>
      <c r="D299" s="18">
        <v>-0.18001594250710506</v>
      </c>
      <c r="E299" s="1">
        <v>7.2818956343100396E-4</v>
      </c>
    </row>
    <row r="300" spans="1:5" x14ac:dyDescent="0.25">
      <c r="A300" s="1" t="s">
        <v>5843</v>
      </c>
      <c r="C300" s="1">
        <v>14</v>
      </c>
      <c r="D300" s="18">
        <v>-0.62012100025968186</v>
      </c>
      <c r="E300" s="1">
        <v>7.2818956343100396E-4</v>
      </c>
    </row>
    <row r="301" spans="1:5" x14ac:dyDescent="0.25">
      <c r="A301" s="1" t="s">
        <v>2616</v>
      </c>
      <c r="B301" s="1" t="s">
        <v>2617</v>
      </c>
      <c r="C301" s="1">
        <v>143</v>
      </c>
      <c r="D301" s="18">
        <v>2.9349289128166596E-2</v>
      </c>
      <c r="E301" s="1">
        <v>7.3167061541320295E-4</v>
      </c>
    </row>
    <row r="302" spans="1:5" x14ac:dyDescent="0.25">
      <c r="A302" s="1" t="s">
        <v>4622</v>
      </c>
      <c r="B302" s="1" t="s">
        <v>4623</v>
      </c>
      <c r="C302" s="1">
        <v>22</v>
      </c>
      <c r="D302" s="18">
        <v>-0.39246908136799186</v>
      </c>
      <c r="E302" s="1">
        <v>7.3235605115307904E-4</v>
      </c>
    </row>
    <row r="303" spans="1:5" x14ac:dyDescent="0.25">
      <c r="A303" s="1" t="s">
        <v>3012</v>
      </c>
      <c r="B303" s="1" t="s">
        <v>3013</v>
      </c>
      <c r="C303" s="1">
        <v>17</v>
      </c>
      <c r="D303" s="18">
        <v>0.21272098347516333</v>
      </c>
      <c r="E303" s="1">
        <v>7.3883987244921805E-4</v>
      </c>
    </row>
    <row r="304" spans="1:5" x14ac:dyDescent="0.25">
      <c r="A304" s="1" t="s">
        <v>5844</v>
      </c>
      <c r="B304" s="1" t="s">
        <v>5845</v>
      </c>
      <c r="C304" s="1">
        <v>10</v>
      </c>
      <c r="D304" s="18">
        <v>0.5079142621269177</v>
      </c>
      <c r="E304" s="1">
        <v>7.5305026077907803E-4</v>
      </c>
    </row>
    <row r="305" spans="1:5" x14ac:dyDescent="0.25">
      <c r="A305" s="1" t="s">
        <v>210</v>
      </c>
      <c r="B305" s="1" t="s">
        <v>211</v>
      </c>
      <c r="C305" s="1">
        <v>15</v>
      </c>
      <c r="D305" s="18">
        <v>-0.48623282254119438</v>
      </c>
      <c r="E305" s="1">
        <v>7.5653223855669997E-4</v>
      </c>
    </row>
    <row r="306" spans="1:5" x14ac:dyDescent="0.25">
      <c r="A306" s="1" t="s">
        <v>3250</v>
      </c>
      <c r="B306" s="1" t="s">
        <v>3251</v>
      </c>
      <c r="C306" s="1">
        <v>16</v>
      </c>
      <c r="D306" s="18">
        <v>0.5472794928314465</v>
      </c>
      <c r="E306" s="1">
        <v>7.6294624149488997E-4</v>
      </c>
    </row>
    <row r="307" spans="1:5" x14ac:dyDescent="0.25">
      <c r="A307" s="1" t="s">
        <v>5846</v>
      </c>
      <c r="B307" s="1" t="s">
        <v>733</v>
      </c>
      <c r="C307" s="1">
        <v>212</v>
      </c>
      <c r="D307" s="18">
        <v>0.10037285747049365</v>
      </c>
      <c r="E307" s="1">
        <v>7.6294624149488997E-4</v>
      </c>
    </row>
    <row r="308" spans="1:5" x14ac:dyDescent="0.25">
      <c r="A308" s="1" t="s">
        <v>5847</v>
      </c>
      <c r="B308" s="1" t="s">
        <v>5848</v>
      </c>
      <c r="C308" s="1">
        <v>78</v>
      </c>
      <c r="D308" s="18">
        <v>-7.0118038546557487E-2</v>
      </c>
      <c r="E308" s="1">
        <v>7.7105850129655898E-4</v>
      </c>
    </row>
    <row r="309" spans="1:5" x14ac:dyDescent="0.25">
      <c r="A309" s="1" t="s">
        <v>298</v>
      </c>
      <c r="B309" s="1" t="s">
        <v>299</v>
      </c>
      <c r="C309" s="1">
        <v>62</v>
      </c>
      <c r="D309" s="18">
        <v>0.32193544154734005</v>
      </c>
      <c r="E309" s="1">
        <v>7.7471645549751997E-4</v>
      </c>
    </row>
    <row r="310" spans="1:5" x14ac:dyDescent="0.25">
      <c r="A310" s="1" t="s">
        <v>5849</v>
      </c>
      <c r="B310" s="1" t="s">
        <v>5850</v>
      </c>
      <c r="C310" s="1">
        <v>83</v>
      </c>
      <c r="D310" s="18">
        <v>0.14167492564686035</v>
      </c>
      <c r="E310" s="1">
        <v>7.7471645549751997E-4</v>
      </c>
    </row>
    <row r="311" spans="1:5" x14ac:dyDescent="0.25">
      <c r="A311" s="1" t="s">
        <v>157</v>
      </c>
      <c r="B311" s="1" t="s">
        <v>158</v>
      </c>
      <c r="C311" s="1">
        <v>184</v>
      </c>
      <c r="D311" s="18">
        <v>3.417848375376914E-2</v>
      </c>
      <c r="E311" s="1">
        <v>7.7471645549751997E-4</v>
      </c>
    </row>
    <row r="312" spans="1:5" x14ac:dyDescent="0.25">
      <c r="A312" s="1" t="s">
        <v>101</v>
      </c>
      <c r="B312" s="1" t="s">
        <v>102</v>
      </c>
      <c r="C312" s="1">
        <v>483</v>
      </c>
      <c r="D312" s="18">
        <v>7.7334359307988987E-2</v>
      </c>
      <c r="E312" s="1">
        <v>7.7471645549751997E-4</v>
      </c>
    </row>
    <row r="313" spans="1:5" x14ac:dyDescent="0.25">
      <c r="A313" s="1" t="s">
        <v>4196</v>
      </c>
      <c r="B313" s="1" t="s">
        <v>4197</v>
      </c>
      <c r="C313" s="1">
        <v>120</v>
      </c>
      <c r="D313" s="18">
        <v>-7.932108012262884E-2</v>
      </c>
      <c r="E313" s="1">
        <v>7.8299127104741598E-4</v>
      </c>
    </row>
    <row r="314" spans="1:5" x14ac:dyDescent="0.25">
      <c r="A314" s="1" t="s">
        <v>5851</v>
      </c>
      <c r="B314" s="1" t="s">
        <v>5852</v>
      </c>
      <c r="C314" s="1">
        <v>15</v>
      </c>
      <c r="D314" s="18">
        <v>-0.59994215471926571</v>
      </c>
      <c r="E314" s="1">
        <v>7.8299127104741598E-4</v>
      </c>
    </row>
    <row r="315" spans="1:5" x14ac:dyDescent="0.25">
      <c r="A315" s="1" t="s">
        <v>3499</v>
      </c>
      <c r="B315" s="1" t="s">
        <v>3500</v>
      </c>
      <c r="C315" s="1">
        <v>58</v>
      </c>
      <c r="D315" s="18">
        <v>0.14881662754312819</v>
      </c>
      <c r="E315" s="1">
        <v>7.9919888620080695E-4</v>
      </c>
    </row>
    <row r="316" spans="1:5" x14ac:dyDescent="0.25">
      <c r="A316" s="1" t="s">
        <v>5853</v>
      </c>
      <c r="B316" s="1" t="s">
        <v>5854</v>
      </c>
      <c r="C316" s="1">
        <v>95</v>
      </c>
      <c r="D316" s="18">
        <v>7.5059314937655969E-2</v>
      </c>
      <c r="E316" s="1">
        <v>7.9919888620080695E-4</v>
      </c>
    </row>
    <row r="317" spans="1:5" x14ac:dyDescent="0.25">
      <c r="A317" s="1" t="s">
        <v>4151</v>
      </c>
      <c r="B317" s="1" t="s">
        <v>940</v>
      </c>
      <c r="C317" s="1">
        <v>60</v>
      </c>
      <c r="D317" s="18">
        <v>-0.20882481002261505</v>
      </c>
      <c r="E317" s="1">
        <v>8.1003955348980903E-4</v>
      </c>
    </row>
    <row r="318" spans="1:5" x14ac:dyDescent="0.25">
      <c r="A318" s="1" t="s">
        <v>594</v>
      </c>
      <c r="B318" s="1" t="s">
        <v>595</v>
      </c>
      <c r="C318" s="1">
        <v>152</v>
      </c>
      <c r="D318" s="18">
        <v>-0.12342406470537695</v>
      </c>
      <c r="E318" s="1">
        <v>8.1003955348980903E-4</v>
      </c>
    </row>
    <row r="319" spans="1:5" x14ac:dyDescent="0.25">
      <c r="A319" s="1" t="s">
        <v>4960</v>
      </c>
      <c r="B319" s="1" t="s">
        <v>4961</v>
      </c>
      <c r="C319" s="1">
        <v>89</v>
      </c>
      <c r="D319" s="18">
        <v>6.8086214589647254E-2</v>
      </c>
      <c r="E319" s="1">
        <v>8.1801964452102001E-4</v>
      </c>
    </row>
    <row r="320" spans="1:5" x14ac:dyDescent="0.25">
      <c r="A320" s="1" t="s">
        <v>5855</v>
      </c>
      <c r="B320" s="1" t="s">
        <v>4767</v>
      </c>
      <c r="C320" s="1">
        <v>151</v>
      </c>
      <c r="D320" s="18">
        <v>0.13180377741785479</v>
      </c>
      <c r="E320" s="1">
        <v>8.5220212410297099E-4</v>
      </c>
    </row>
    <row r="321" spans="1:5" x14ac:dyDescent="0.25">
      <c r="A321" s="1" t="s">
        <v>5856</v>
      </c>
      <c r="B321" s="1" t="s">
        <v>5857</v>
      </c>
      <c r="C321" s="1">
        <v>96</v>
      </c>
      <c r="D321" s="18">
        <v>-9.2216885137644061E-2</v>
      </c>
      <c r="E321" s="1">
        <v>8.5644795047658197E-4</v>
      </c>
    </row>
    <row r="322" spans="1:5" x14ac:dyDescent="0.25">
      <c r="A322" s="1" t="s">
        <v>3004</v>
      </c>
      <c r="B322" s="1" t="s">
        <v>3005</v>
      </c>
      <c r="C322" s="1">
        <v>30</v>
      </c>
      <c r="D322" s="18">
        <v>0.27181765158867927</v>
      </c>
      <c r="E322" s="1">
        <v>8.5644795047658197E-4</v>
      </c>
    </row>
    <row r="323" spans="1:5" x14ac:dyDescent="0.25">
      <c r="A323" s="1" t="s">
        <v>4459</v>
      </c>
      <c r="B323" s="1" t="s">
        <v>4460</v>
      </c>
      <c r="C323" s="1">
        <v>124</v>
      </c>
      <c r="D323" s="18">
        <v>-8.1962081457748859E-2</v>
      </c>
      <c r="E323" s="1">
        <v>9.0009756490383897E-4</v>
      </c>
    </row>
    <row r="324" spans="1:5" x14ac:dyDescent="0.25">
      <c r="A324" s="1" t="s">
        <v>163</v>
      </c>
      <c r="B324" s="1" t="s">
        <v>164</v>
      </c>
      <c r="C324" s="1">
        <v>234</v>
      </c>
      <c r="D324" s="18">
        <v>6.7224662138940933E-2</v>
      </c>
      <c r="E324" s="1">
        <v>9.0009756490383897E-4</v>
      </c>
    </row>
    <row r="325" spans="1:5" x14ac:dyDescent="0.25">
      <c r="A325" s="1" t="s">
        <v>5858</v>
      </c>
      <c r="B325" s="1" t="s">
        <v>5859</v>
      </c>
      <c r="C325" s="1">
        <v>95</v>
      </c>
      <c r="D325" s="18">
        <v>0.18413259846446309</v>
      </c>
      <c r="E325" s="1">
        <v>9.0009756490383897E-4</v>
      </c>
    </row>
    <row r="326" spans="1:5" x14ac:dyDescent="0.25">
      <c r="A326" s="1" t="s">
        <v>5860</v>
      </c>
      <c r="B326" s="1" t="s">
        <v>5861</v>
      </c>
      <c r="C326" s="1">
        <v>143</v>
      </c>
      <c r="D326" s="18">
        <v>-3.7021711860235798E-2</v>
      </c>
      <c r="E326" s="1">
        <v>9.0539008057398298E-4</v>
      </c>
    </row>
    <row r="327" spans="1:5" x14ac:dyDescent="0.25">
      <c r="A327" s="1" t="s">
        <v>5862</v>
      </c>
      <c r="B327" s="1" t="s">
        <v>5863</v>
      </c>
      <c r="C327" s="1">
        <v>9</v>
      </c>
      <c r="D327" s="18">
        <v>-0.47722202238898714</v>
      </c>
      <c r="E327" s="1">
        <v>9.2383386197669997E-4</v>
      </c>
    </row>
    <row r="328" spans="1:5" x14ac:dyDescent="0.25">
      <c r="A328" s="1" t="s">
        <v>3378</v>
      </c>
      <c r="B328" s="1" t="s">
        <v>3379</v>
      </c>
      <c r="C328" s="1">
        <v>101</v>
      </c>
      <c r="D328" s="18">
        <v>8.0210923282451843E-2</v>
      </c>
      <c r="E328" s="1">
        <v>9.2826570621105703E-4</v>
      </c>
    </row>
    <row r="329" spans="1:5" x14ac:dyDescent="0.25">
      <c r="A329" s="1" t="s">
        <v>2809</v>
      </c>
      <c r="B329" s="1" t="s">
        <v>2810</v>
      </c>
      <c r="C329" s="1">
        <v>17</v>
      </c>
      <c r="D329" s="18">
        <v>0.25855266429510104</v>
      </c>
      <c r="E329" s="1">
        <v>9.74159434316716E-4</v>
      </c>
    </row>
    <row r="330" spans="1:5" x14ac:dyDescent="0.25">
      <c r="A330" s="1" t="s">
        <v>4203</v>
      </c>
      <c r="B330" s="1" t="s">
        <v>4204</v>
      </c>
      <c r="C330" s="1">
        <v>92</v>
      </c>
      <c r="D330" s="18">
        <v>9.9257545027271576E-2</v>
      </c>
      <c r="E330" s="1">
        <v>9.8060978691712208E-4</v>
      </c>
    </row>
    <row r="331" spans="1:5" x14ac:dyDescent="0.25">
      <c r="A331" s="1" t="s">
        <v>5116</v>
      </c>
      <c r="B331" s="1" t="s">
        <v>5117</v>
      </c>
      <c r="C331" s="1">
        <v>96</v>
      </c>
      <c r="D331" s="18">
        <v>-0.10072648897086632</v>
      </c>
      <c r="E331" s="1">
        <v>9.841681681770889E-4</v>
      </c>
    </row>
    <row r="332" spans="1:5" x14ac:dyDescent="0.25">
      <c r="A332" s="1" t="s">
        <v>358</v>
      </c>
      <c r="B332" s="1" t="s">
        <v>359</v>
      </c>
      <c r="C332" s="1">
        <v>141</v>
      </c>
      <c r="D332" s="18">
        <v>2.9182980130507803E-2</v>
      </c>
      <c r="E332" s="1">
        <v>9.8660176749920908E-4</v>
      </c>
    </row>
    <row r="333" spans="1:5" x14ac:dyDescent="0.25">
      <c r="A333" s="1" t="s">
        <v>5864</v>
      </c>
      <c r="B333" s="1" t="s">
        <v>5865</v>
      </c>
      <c r="C333" s="1">
        <v>215</v>
      </c>
      <c r="D333" s="18">
        <v>-5.4013137672749782E-2</v>
      </c>
      <c r="E333" s="1">
        <v>1.01302826380996E-3</v>
      </c>
    </row>
    <row r="334" spans="1:5" x14ac:dyDescent="0.25">
      <c r="A334" s="1" t="s">
        <v>5866</v>
      </c>
      <c r="B334" s="1" t="s">
        <v>5867</v>
      </c>
      <c r="C334" s="1">
        <v>15</v>
      </c>
      <c r="D334" s="18">
        <v>-0.27428657794737049</v>
      </c>
      <c r="E334" s="1">
        <v>1.0437311466295501E-3</v>
      </c>
    </row>
    <row r="335" spans="1:5" x14ac:dyDescent="0.25">
      <c r="A335" s="1" t="s">
        <v>4494</v>
      </c>
      <c r="B335" s="1" t="s">
        <v>4495</v>
      </c>
      <c r="C335" s="1">
        <v>319</v>
      </c>
      <c r="D335" s="18">
        <v>-2.5856913591786195E-2</v>
      </c>
      <c r="E335" s="1">
        <v>1.0485603631766799E-3</v>
      </c>
    </row>
    <row r="336" spans="1:5" x14ac:dyDescent="0.25">
      <c r="A336" s="1" t="s">
        <v>2047</v>
      </c>
      <c r="B336" s="1" t="s">
        <v>2048</v>
      </c>
      <c r="C336" s="1">
        <v>168</v>
      </c>
      <c r="D336" s="18">
        <v>3.1205481960316413E-2</v>
      </c>
      <c r="E336" s="1">
        <v>1.0519106945377E-3</v>
      </c>
    </row>
    <row r="337" spans="1:5" x14ac:dyDescent="0.25">
      <c r="A337" s="1" t="s">
        <v>5868</v>
      </c>
      <c r="B337" s="1" t="s">
        <v>5869</v>
      </c>
      <c r="C337" s="1">
        <v>264</v>
      </c>
      <c r="D337" s="18">
        <v>-5.4358947913866557E-2</v>
      </c>
      <c r="E337" s="1">
        <v>1.0519106945377E-3</v>
      </c>
    </row>
    <row r="338" spans="1:5" x14ac:dyDescent="0.25">
      <c r="A338" s="1" t="s">
        <v>565</v>
      </c>
      <c r="B338" s="1" t="s">
        <v>566</v>
      </c>
      <c r="C338" s="1">
        <v>118</v>
      </c>
      <c r="D338" s="18">
        <v>0.10767673459909299</v>
      </c>
      <c r="E338" s="1">
        <v>1.0519106945377E-3</v>
      </c>
    </row>
    <row r="339" spans="1:5" x14ac:dyDescent="0.25">
      <c r="A339" s="1" t="s">
        <v>3489</v>
      </c>
      <c r="B339" s="1" t="s">
        <v>2763</v>
      </c>
      <c r="C339" s="1">
        <v>6</v>
      </c>
      <c r="D339" s="18">
        <v>0.90948119980614861</v>
      </c>
      <c r="E339" s="1">
        <v>1.07288552878977E-3</v>
      </c>
    </row>
    <row r="340" spans="1:5" x14ac:dyDescent="0.25">
      <c r="A340" s="1" t="s">
        <v>5870</v>
      </c>
      <c r="B340" s="1" t="s">
        <v>5871</v>
      </c>
      <c r="C340" s="1">
        <v>141</v>
      </c>
      <c r="D340" s="18">
        <v>-6.4487929144939518E-2</v>
      </c>
      <c r="E340" s="1">
        <v>1.0740704270226699E-3</v>
      </c>
    </row>
    <row r="341" spans="1:5" x14ac:dyDescent="0.25">
      <c r="A341" s="1" t="s">
        <v>5872</v>
      </c>
      <c r="B341" s="1" t="s">
        <v>5873</v>
      </c>
      <c r="C341" s="1">
        <v>197</v>
      </c>
      <c r="D341" s="18">
        <v>-3.4508174496815709E-2</v>
      </c>
      <c r="E341" s="1">
        <v>1.07576173928558E-3</v>
      </c>
    </row>
    <row r="342" spans="1:5" x14ac:dyDescent="0.25">
      <c r="A342" s="1" t="s">
        <v>5874</v>
      </c>
      <c r="B342" s="1" t="s">
        <v>5875</v>
      </c>
      <c r="C342" s="1">
        <v>98</v>
      </c>
      <c r="D342" s="18">
        <v>8.2930795268096616E-2</v>
      </c>
      <c r="E342" s="1">
        <v>1.1019180181438999E-3</v>
      </c>
    </row>
    <row r="343" spans="1:5" x14ac:dyDescent="0.25">
      <c r="A343" s="1" t="s">
        <v>2325</v>
      </c>
      <c r="B343" s="1" t="s">
        <v>2326</v>
      </c>
      <c r="C343" s="1">
        <v>104</v>
      </c>
      <c r="D343" s="18">
        <v>-5.539715356889155E-2</v>
      </c>
      <c r="E343" s="1">
        <v>1.1019180181438999E-3</v>
      </c>
    </row>
    <row r="344" spans="1:5" x14ac:dyDescent="0.25">
      <c r="A344" s="1" t="s">
        <v>274</v>
      </c>
      <c r="B344" s="1" t="s">
        <v>275</v>
      </c>
      <c r="C344" s="1">
        <v>231</v>
      </c>
      <c r="D344" s="18">
        <v>-5.1398652386500869E-2</v>
      </c>
      <c r="E344" s="1">
        <v>1.1019180181438999E-3</v>
      </c>
    </row>
    <row r="345" spans="1:5" x14ac:dyDescent="0.25">
      <c r="A345" s="1" t="s">
        <v>1777</v>
      </c>
      <c r="B345" s="1" t="s">
        <v>1778</v>
      </c>
      <c r="C345" s="1">
        <v>367</v>
      </c>
      <c r="D345" s="18">
        <v>-4.6878589224056709E-2</v>
      </c>
      <c r="E345" s="1">
        <v>1.1043287839197799E-3</v>
      </c>
    </row>
    <row r="346" spans="1:5" x14ac:dyDescent="0.25">
      <c r="A346" s="1" t="s">
        <v>5876</v>
      </c>
      <c r="B346" s="1" t="s">
        <v>897</v>
      </c>
      <c r="C346" s="1">
        <v>5</v>
      </c>
      <c r="D346" s="18">
        <v>-0.53643438144160049</v>
      </c>
      <c r="E346" s="1">
        <v>1.10471408536053E-3</v>
      </c>
    </row>
    <row r="347" spans="1:5" x14ac:dyDescent="0.25">
      <c r="A347" s="1" t="s">
        <v>5877</v>
      </c>
      <c r="B347" s="1" t="s">
        <v>5878</v>
      </c>
      <c r="C347" s="1">
        <v>121</v>
      </c>
      <c r="D347" s="18">
        <v>-4.4972135303765336E-2</v>
      </c>
      <c r="E347" s="1">
        <v>1.1085025714480899E-3</v>
      </c>
    </row>
    <row r="348" spans="1:5" x14ac:dyDescent="0.25">
      <c r="A348" s="1" t="s">
        <v>4435</v>
      </c>
      <c r="B348" s="1" t="s">
        <v>242</v>
      </c>
      <c r="C348" s="1">
        <v>283</v>
      </c>
      <c r="D348" s="18">
        <v>-7.355084875259979E-2</v>
      </c>
      <c r="E348" s="1">
        <v>1.2370382281215501E-3</v>
      </c>
    </row>
    <row r="349" spans="1:5" x14ac:dyDescent="0.25">
      <c r="A349" s="1" t="s">
        <v>5879</v>
      </c>
      <c r="B349" s="1" t="s">
        <v>5880</v>
      </c>
      <c r="C349" s="1">
        <v>26</v>
      </c>
      <c r="D349" s="18">
        <v>0.25694306432656472</v>
      </c>
      <c r="E349" s="1">
        <v>1.2370382281215501E-3</v>
      </c>
    </row>
    <row r="350" spans="1:5" x14ac:dyDescent="0.25">
      <c r="A350" s="1" t="s">
        <v>1073</v>
      </c>
      <c r="B350" s="1" t="s">
        <v>1074</v>
      </c>
      <c r="C350" s="1">
        <v>174</v>
      </c>
      <c r="D350" s="18">
        <v>-0.12128918562204975</v>
      </c>
      <c r="E350" s="1">
        <v>1.31642186172597E-3</v>
      </c>
    </row>
    <row r="351" spans="1:5" x14ac:dyDescent="0.25">
      <c r="A351" s="1" t="s">
        <v>3836</v>
      </c>
      <c r="B351" s="1" t="s">
        <v>3837</v>
      </c>
      <c r="C351" s="1">
        <v>62</v>
      </c>
      <c r="D351" s="18">
        <v>-5.2832828603442239E-2</v>
      </c>
      <c r="E351" s="1">
        <v>1.3313290996183301E-3</v>
      </c>
    </row>
    <row r="352" spans="1:5" x14ac:dyDescent="0.25">
      <c r="A352" s="1" t="s">
        <v>5881</v>
      </c>
      <c r="B352" s="1" t="s">
        <v>5882</v>
      </c>
      <c r="C352" s="1">
        <v>174</v>
      </c>
      <c r="D352" s="18">
        <v>-6.5107981970610171E-2</v>
      </c>
      <c r="E352" s="1">
        <v>1.34288797687775E-3</v>
      </c>
    </row>
    <row r="353" spans="1:5" x14ac:dyDescent="0.25">
      <c r="A353" s="1" t="s">
        <v>5883</v>
      </c>
      <c r="B353" s="1" t="s">
        <v>5884</v>
      </c>
      <c r="C353" s="1">
        <v>225</v>
      </c>
      <c r="D353" s="18">
        <v>6.6495406342002294E-2</v>
      </c>
      <c r="E353" s="1">
        <v>1.35608036336103E-3</v>
      </c>
    </row>
    <row r="354" spans="1:5" x14ac:dyDescent="0.25">
      <c r="A354" s="1" t="s">
        <v>3731</v>
      </c>
      <c r="B354" s="1" t="s">
        <v>3732</v>
      </c>
      <c r="C354" s="1">
        <v>9</v>
      </c>
      <c r="D354" s="18">
        <v>-0.82017193275536004</v>
      </c>
      <c r="E354" s="1">
        <v>1.35608036336103E-3</v>
      </c>
    </row>
    <row r="355" spans="1:5" x14ac:dyDescent="0.25">
      <c r="A355" s="1" t="s">
        <v>2304</v>
      </c>
      <c r="B355" s="1" t="s">
        <v>2305</v>
      </c>
      <c r="C355" s="1">
        <v>412</v>
      </c>
      <c r="D355" s="18">
        <v>-2.5501907170155887E-2</v>
      </c>
      <c r="E355" s="1">
        <v>1.3735776458122101E-3</v>
      </c>
    </row>
    <row r="356" spans="1:5" x14ac:dyDescent="0.25">
      <c r="A356" s="1" t="s">
        <v>5885</v>
      </c>
      <c r="B356" s="1" t="s">
        <v>5886</v>
      </c>
      <c r="C356" s="1">
        <v>198</v>
      </c>
      <c r="D356" s="18">
        <v>-1.4702814926304939E-2</v>
      </c>
      <c r="E356" s="1">
        <v>1.38749857177647E-3</v>
      </c>
    </row>
    <row r="357" spans="1:5" x14ac:dyDescent="0.25">
      <c r="A357" s="1" t="s">
        <v>5887</v>
      </c>
      <c r="B357" s="1" t="s">
        <v>5888</v>
      </c>
      <c r="C357" s="1">
        <v>55</v>
      </c>
      <c r="D357" s="18">
        <v>-0.13476377117156585</v>
      </c>
      <c r="E357" s="1">
        <v>1.4132424890907699E-3</v>
      </c>
    </row>
    <row r="358" spans="1:5" x14ac:dyDescent="0.25">
      <c r="A358" s="1" t="s">
        <v>145</v>
      </c>
      <c r="B358" s="1" t="s">
        <v>146</v>
      </c>
      <c r="C358" s="1">
        <v>98</v>
      </c>
      <c r="D358" s="18">
        <v>8.686513553898928E-2</v>
      </c>
      <c r="E358" s="1">
        <v>1.4385080977178601E-3</v>
      </c>
    </row>
    <row r="359" spans="1:5" x14ac:dyDescent="0.25">
      <c r="A359" s="1" t="s">
        <v>293</v>
      </c>
      <c r="B359" s="1" t="s">
        <v>294</v>
      </c>
      <c r="C359" s="1">
        <v>14</v>
      </c>
      <c r="D359" s="18">
        <v>0.17664599448756682</v>
      </c>
      <c r="E359" s="1">
        <v>1.46110070067401E-3</v>
      </c>
    </row>
    <row r="360" spans="1:5" x14ac:dyDescent="0.25">
      <c r="A360" s="1" t="s">
        <v>5889</v>
      </c>
      <c r="C360" s="1">
        <v>54</v>
      </c>
      <c r="D360" s="18">
        <v>0.23355170234800551</v>
      </c>
      <c r="E360" s="1">
        <v>1.46110070067401E-3</v>
      </c>
    </row>
    <row r="361" spans="1:5" x14ac:dyDescent="0.25">
      <c r="A361" s="1" t="s">
        <v>5890</v>
      </c>
      <c r="B361" s="1" t="s">
        <v>5828</v>
      </c>
      <c r="C361" s="1">
        <v>186</v>
      </c>
      <c r="D361" s="18">
        <v>4.8395744685219427E-2</v>
      </c>
      <c r="E361" s="1">
        <v>1.5115794870033E-3</v>
      </c>
    </row>
    <row r="362" spans="1:5" x14ac:dyDescent="0.25">
      <c r="A362" s="1" t="s">
        <v>5564</v>
      </c>
      <c r="B362" s="1" t="s">
        <v>5565</v>
      </c>
      <c r="C362" s="1">
        <v>27</v>
      </c>
      <c r="D362" s="18">
        <v>0.19894522935966572</v>
      </c>
      <c r="E362" s="1">
        <v>1.52291053299168E-3</v>
      </c>
    </row>
    <row r="363" spans="1:5" x14ac:dyDescent="0.25">
      <c r="A363" s="1" t="s">
        <v>2231</v>
      </c>
      <c r="C363" s="1">
        <v>61</v>
      </c>
      <c r="D363" s="18">
        <v>0.24447645205530497</v>
      </c>
      <c r="E363" s="1">
        <v>1.54778950359486E-3</v>
      </c>
    </row>
    <row r="364" spans="1:5" x14ac:dyDescent="0.25">
      <c r="A364" s="1" t="s">
        <v>2503</v>
      </c>
      <c r="B364" s="1" t="s">
        <v>2504</v>
      </c>
      <c r="C364" s="1">
        <v>83</v>
      </c>
      <c r="D364" s="18">
        <v>5.7906662765135106E-2</v>
      </c>
      <c r="E364" s="1">
        <v>1.56448517552241E-3</v>
      </c>
    </row>
    <row r="365" spans="1:5" x14ac:dyDescent="0.25">
      <c r="A365" s="1" t="s">
        <v>1250</v>
      </c>
      <c r="B365" s="1" t="s">
        <v>1251</v>
      </c>
      <c r="C365" s="1">
        <v>34</v>
      </c>
      <c r="D365" s="18">
        <v>-0.13454622354759646</v>
      </c>
      <c r="E365" s="1">
        <v>1.6246067621141201E-3</v>
      </c>
    </row>
    <row r="366" spans="1:5" x14ac:dyDescent="0.25">
      <c r="A366" s="1" t="s">
        <v>5891</v>
      </c>
      <c r="B366" s="1" t="s">
        <v>156</v>
      </c>
      <c r="C366" s="1">
        <v>13</v>
      </c>
      <c r="D366" s="18">
        <v>0.43019412690845654</v>
      </c>
      <c r="E366" s="1">
        <v>1.6889161531248101E-3</v>
      </c>
    </row>
    <row r="367" spans="1:5" x14ac:dyDescent="0.25">
      <c r="A367" s="1" t="s">
        <v>5892</v>
      </c>
      <c r="B367" s="1" t="s">
        <v>4404</v>
      </c>
      <c r="C367" s="1">
        <v>264</v>
      </c>
      <c r="D367" s="18">
        <v>2.7507469500638908E-2</v>
      </c>
      <c r="E367" s="1">
        <v>1.69266584458172E-3</v>
      </c>
    </row>
    <row r="368" spans="1:5" x14ac:dyDescent="0.25">
      <c r="A368" s="1" t="s">
        <v>5893</v>
      </c>
      <c r="B368" s="1" t="s">
        <v>2680</v>
      </c>
      <c r="C368" s="1">
        <v>1022</v>
      </c>
      <c r="D368" s="18">
        <v>3.8920357530960181E-2</v>
      </c>
      <c r="E368" s="1">
        <v>1.6959737998191999E-3</v>
      </c>
    </row>
    <row r="369" spans="1:5" x14ac:dyDescent="0.25">
      <c r="A369" s="1" t="s">
        <v>5894</v>
      </c>
      <c r="B369" s="1" t="s">
        <v>5895</v>
      </c>
      <c r="C369" s="1">
        <v>42</v>
      </c>
      <c r="D369" s="18">
        <v>-8.8718969079165308E-2</v>
      </c>
      <c r="E369" s="1">
        <v>1.69768358587017E-3</v>
      </c>
    </row>
    <row r="370" spans="1:5" x14ac:dyDescent="0.25">
      <c r="A370" s="1" t="s">
        <v>185</v>
      </c>
      <c r="B370" s="1" t="s">
        <v>186</v>
      </c>
      <c r="C370" s="1">
        <v>119</v>
      </c>
      <c r="D370" s="18">
        <v>-6.4865463492521883E-2</v>
      </c>
      <c r="E370" s="1">
        <v>1.7684376147401701E-3</v>
      </c>
    </row>
    <row r="371" spans="1:5" x14ac:dyDescent="0.25">
      <c r="A371" s="1" t="s">
        <v>3382</v>
      </c>
      <c r="B371" s="1" t="s">
        <v>3383</v>
      </c>
      <c r="C371" s="1">
        <v>96</v>
      </c>
      <c r="D371" s="18">
        <v>7.3745376555883826E-2</v>
      </c>
      <c r="E371" s="1">
        <v>1.7684376147401701E-3</v>
      </c>
    </row>
    <row r="372" spans="1:5" x14ac:dyDescent="0.25">
      <c r="A372" s="1" t="s">
        <v>333</v>
      </c>
      <c r="B372" s="1" t="s">
        <v>334</v>
      </c>
      <c r="C372" s="1">
        <v>193</v>
      </c>
      <c r="D372" s="18">
        <v>4.0036270499363258E-2</v>
      </c>
      <c r="E372" s="1">
        <v>1.79406149423575E-3</v>
      </c>
    </row>
    <row r="373" spans="1:5" x14ac:dyDescent="0.25">
      <c r="A373" s="1" t="s">
        <v>709</v>
      </c>
      <c r="B373" s="1" t="s">
        <v>710</v>
      </c>
      <c r="C373" s="1">
        <v>148</v>
      </c>
      <c r="D373" s="18">
        <v>9.1267729801239081E-2</v>
      </c>
      <c r="E373" s="1">
        <v>1.7989827796810801E-3</v>
      </c>
    </row>
    <row r="374" spans="1:5" x14ac:dyDescent="0.25">
      <c r="A374" s="1" t="s">
        <v>5896</v>
      </c>
      <c r="B374" s="1" t="s">
        <v>5897</v>
      </c>
      <c r="C374" s="1">
        <v>34</v>
      </c>
      <c r="D374" s="18">
        <v>-0.20850817149935164</v>
      </c>
      <c r="E374" s="1">
        <v>1.7989827796810801E-3</v>
      </c>
    </row>
    <row r="375" spans="1:5" x14ac:dyDescent="0.25">
      <c r="A375" s="1" t="s">
        <v>5898</v>
      </c>
      <c r="B375" s="1" t="s">
        <v>5899</v>
      </c>
      <c r="C375" s="1">
        <v>9</v>
      </c>
      <c r="D375" s="18">
        <v>0.84547511255293917</v>
      </c>
      <c r="E375" s="1">
        <v>1.85488289620377E-3</v>
      </c>
    </row>
    <row r="376" spans="1:5" x14ac:dyDescent="0.25">
      <c r="A376" s="1" t="s">
        <v>78</v>
      </c>
      <c r="C376" s="1">
        <v>253</v>
      </c>
      <c r="D376" s="18">
        <v>9.8048583635835476E-2</v>
      </c>
      <c r="E376" s="1">
        <v>1.9236379220437399E-3</v>
      </c>
    </row>
    <row r="377" spans="1:5" x14ac:dyDescent="0.25">
      <c r="A377" s="1" t="s">
        <v>4722</v>
      </c>
      <c r="C377" s="1">
        <v>8</v>
      </c>
      <c r="D377" s="18">
        <v>-0.84073588041177505</v>
      </c>
      <c r="E377" s="1">
        <v>1.9293553404427699E-3</v>
      </c>
    </row>
    <row r="378" spans="1:5" x14ac:dyDescent="0.25">
      <c r="A378" s="1" t="s">
        <v>3033</v>
      </c>
      <c r="B378" s="1" t="s">
        <v>375</v>
      </c>
      <c r="C378" s="1">
        <v>28</v>
      </c>
      <c r="D378" s="18">
        <v>-0.22687223933466297</v>
      </c>
      <c r="E378" s="1">
        <v>1.9416547703712201E-3</v>
      </c>
    </row>
    <row r="379" spans="1:5" x14ac:dyDescent="0.25">
      <c r="A379" s="1" t="s">
        <v>5900</v>
      </c>
      <c r="B379" s="1" t="s">
        <v>5250</v>
      </c>
      <c r="C379" s="1">
        <v>158</v>
      </c>
      <c r="D379" s="18">
        <v>-3.9035333976344337E-2</v>
      </c>
      <c r="E379" s="1">
        <v>1.95147249824692E-3</v>
      </c>
    </row>
    <row r="380" spans="1:5" x14ac:dyDescent="0.25">
      <c r="A380" s="1" t="s">
        <v>4275</v>
      </c>
      <c r="B380" s="1" t="s">
        <v>4276</v>
      </c>
      <c r="C380" s="1">
        <v>32</v>
      </c>
      <c r="D380" s="18">
        <v>-0.20543492421071061</v>
      </c>
      <c r="E380" s="1">
        <v>1.9769963568263202E-3</v>
      </c>
    </row>
    <row r="381" spans="1:5" x14ac:dyDescent="0.25">
      <c r="A381" s="1" t="s">
        <v>3716</v>
      </c>
      <c r="B381" s="1" t="s">
        <v>3717</v>
      </c>
      <c r="C381" s="1">
        <v>169</v>
      </c>
      <c r="D381" s="18">
        <v>-5.0237780416443237E-2</v>
      </c>
      <c r="E381" s="1">
        <v>1.9937405575964E-3</v>
      </c>
    </row>
    <row r="382" spans="1:5" x14ac:dyDescent="0.25">
      <c r="A382" s="1" t="s">
        <v>2829</v>
      </c>
      <c r="B382" s="1" t="s">
        <v>253</v>
      </c>
      <c r="C382" s="1">
        <v>5</v>
      </c>
      <c r="D382" s="18">
        <v>-1.1115654867397473</v>
      </c>
      <c r="E382" s="1">
        <v>2.0116514977437001E-3</v>
      </c>
    </row>
    <row r="383" spans="1:5" x14ac:dyDescent="0.25">
      <c r="A383" s="1" t="s">
        <v>2253</v>
      </c>
      <c r="B383" s="1" t="s">
        <v>2254</v>
      </c>
      <c r="C383" s="1">
        <v>11</v>
      </c>
      <c r="D383" s="18">
        <v>-0.59571343999280379</v>
      </c>
      <c r="E383" s="1">
        <v>2.03184273901211E-3</v>
      </c>
    </row>
    <row r="384" spans="1:5" x14ac:dyDescent="0.25">
      <c r="A384" s="1" t="s">
        <v>5901</v>
      </c>
      <c r="C384" s="1">
        <v>40</v>
      </c>
      <c r="D384" s="18">
        <v>-9.6629914122301666E-2</v>
      </c>
      <c r="E384" s="1">
        <v>2.03184273901211E-3</v>
      </c>
    </row>
    <row r="385" spans="1:5" x14ac:dyDescent="0.25">
      <c r="A385" s="1" t="s">
        <v>5902</v>
      </c>
      <c r="B385" s="1" t="s">
        <v>5903</v>
      </c>
      <c r="C385" s="1">
        <v>209</v>
      </c>
      <c r="D385" s="18">
        <v>-2.9245367418916601E-2</v>
      </c>
      <c r="E385" s="1">
        <v>2.0547257651770999E-3</v>
      </c>
    </row>
    <row r="386" spans="1:5" x14ac:dyDescent="0.25">
      <c r="A386" s="1" t="s">
        <v>1043</v>
      </c>
      <c r="B386" s="1" t="s">
        <v>1044</v>
      </c>
      <c r="C386" s="1">
        <v>92</v>
      </c>
      <c r="D386" s="18">
        <v>4.6235272353894075E-2</v>
      </c>
      <c r="E386" s="1">
        <v>2.0593083630865098E-3</v>
      </c>
    </row>
    <row r="387" spans="1:5" x14ac:dyDescent="0.25">
      <c r="A387" s="1" t="s">
        <v>5904</v>
      </c>
      <c r="B387" s="1" t="s">
        <v>367</v>
      </c>
      <c r="C387" s="1">
        <v>55</v>
      </c>
      <c r="D387" s="18">
        <v>0.10294991740323219</v>
      </c>
      <c r="E387" s="1">
        <v>2.0593083630865098E-3</v>
      </c>
    </row>
    <row r="388" spans="1:5" x14ac:dyDescent="0.25">
      <c r="A388" s="1" t="s">
        <v>289</v>
      </c>
      <c r="B388" s="1" t="s">
        <v>290</v>
      </c>
      <c r="C388" s="1">
        <v>71</v>
      </c>
      <c r="D388" s="18">
        <v>0.18297913713455846</v>
      </c>
      <c r="E388" s="1">
        <v>2.0593083630865098E-3</v>
      </c>
    </row>
    <row r="389" spans="1:5" x14ac:dyDescent="0.25">
      <c r="A389" s="1" t="s">
        <v>5905</v>
      </c>
      <c r="B389" s="1" t="s">
        <v>5906</v>
      </c>
      <c r="C389" s="1">
        <v>156</v>
      </c>
      <c r="D389" s="18">
        <v>-5.2064129864706668E-2</v>
      </c>
      <c r="E389" s="1">
        <v>2.0593083630865098E-3</v>
      </c>
    </row>
    <row r="390" spans="1:5" x14ac:dyDescent="0.25">
      <c r="A390" s="1" t="s">
        <v>4308</v>
      </c>
      <c r="B390" s="1" t="s">
        <v>4309</v>
      </c>
      <c r="C390" s="1">
        <v>101</v>
      </c>
      <c r="D390" s="18">
        <v>8.1268053064696241E-2</v>
      </c>
      <c r="E390" s="1">
        <v>2.1330319783750399E-3</v>
      </c>
    </row>
    <row r="391" spans="1:5" x14ac:dyDescent="0.25">
      <c r="A391" s="1" t="s">
        <v>5907</v>
      </c>
      <c r="B391" s="1" t="s">
        <v>5908</v>
      </c>
      <c r="C391" s="1">
        <v>46</v>
      </c>
      <c r="D391" s="18">
        <v>0.16209648902869472</v>
      </c>
      <c r="E391" s="1">
        <v>2.1497076543311798E-3</v>
      </c>
    </row>
    <row r="392" spans="1:5" x14ac:dyDescent="0.25">
      <c r="A392" s="1" t="s">
        <v>3595</v>
      </c>
      <c r="B392" s="1" t="s">
        <v>1360</v>
      </c>
      <c r="C392" s="1">
        <v>143</v>
      </c>
      <c r="D392" s="18">
        <v>-5.8333956617980721E-2</v>
      </c>
      <c r="E392" s="1">
        <v>2.20112492597477E-3</v>
      </c>
    </row>
    <row r="393" spans="1:5" x14ac:dyDescent="0.25">
      <c r="A393" s="1" t="s">
        <v>978</v>
      </c>
      <c r="B393" s="1" t="s">
        <v>979</v>
      </c>
      <c r="C393" s="1">
        <v>15</v>
      </c>
      <c r="D393" s="18">
        <v>0.30615645971965921</v>
      </c>
      <c r="E393" s="1">
        <v>2.2199124835814402E-3</v>
      </c>
    </row>
    <row r="394" spans="1:5" x14ac:dyDescent="0.25">
      <c r="A394" s="1" t="s">
        <v>1193</v>
      </c>
      <c r="B394" s="1" t="s">
        <v>1194</v>
      </c>
      <c r="C394" s="1">
        <v>470</v>
      </c>
      <c r="D394" s="18">
        <v>3.0156435710378838E-2</v>
      </c>
      <c r="E394" s="1">
        <v>2.2259686876358602E-3</v>
      </c>
    </row>
    <row r="395" spans="1:5" x14ac:dyDescent="0.25">
      <c r="A395" s="1" t="s">
        <v>4560</v>
      </c>
      <c r="B395" s="1" t="s">
        <v>4561</v>
      </c>
      <c r="C395" s="1">
        <v>13</v>
      </c>
      <c r="D395" s="18">
        <v>-0.63757580316937645</v>
      </c>
      <c r="E395" s="1">
        <v>2.2259686876358602E-3</v>
      </c>
    </row>
    <row r="396" spans="1:5" x14ac:dyDescent="0.25">
      <c r="A396" s="1" t="s">
        <v>5399</v>
      </c>
      <c r="B396" s="1" t="s">
        <v>5400</v>
      </c>
      <c r="C396" s="1">
        <v>331</v>
      </c>
      <c r="D396" s="18">
        <v>-2.568998313535541E-2</v>
      </c>
      <c r="E396" s="1">
        <v>2.2656951935200302E-3</v>
      </c>
    </row>
    <row r="397" spans="1:5" x14ac:dyDescent="0.25">
      <c r="A397" s="1" t="s">
        <v>5387</v>
      </c>
      <c r="B397" s="1" t="s">
        <v>5388</v>
      </c>
      <c r="C397" s="1">
        <v>41</v>
      </c>
      <c r="D397" s="18">
        <v>9.4772810904798069E-2</v>
      </c>
      <c r="E397" s="1">
        <v>2.3125806251213898E-3</v>
      </c>
    </row>
    <row r="398" spans="1:5" x14ac:dyDescent="0.25">
      <c r="A398" s="1" t="s">
        <v>5909</v>
      </c>
      <c r="B398" s="1" t="s">
        <v>5910</v>
      </c>
      <c r="C398" s="1">
        <v>223</v>
      </c>
      <c r="D398" s="18">
        <v>9.3592242569605744E-2</v>
      </c>
      <c r="E398" s="1">
        <v>2.3403402917175002E-3</v>
      </c>
    </row>
    <row r="399" spans="1:5" x14ac:dyDescent="0.25">
      <c r="A399" s="1" t="s">
        <v>3966</v>
      </c>
      <c r="B399" s="1" t="s">
        <v>287</v>
      </c>
      <c r="C399" s="1">
        <v>8</v>
      </c>
      <c r="D399" s="18">
        <v>-0.70515256312577745</v>
      </c>
      <c r="E399" s="1">
        <v>2.3859973443041901E-3</v>
      </c>
    </row>
    <row r="400" spans="1:5" x14ac:dyDescent="0.25">
      <c r="A400" s="1" t="s">
        <v>2770</v>
      </c>
      <c r="B400" s="1" t="s">
        <v>2771</v>
      </c>
      <c r="C400" s="1">
        <v>6</v>
      </c>
      <c r="D400" s="18">
        <v>0.25459909659081681</v>
      </c>
      <c r="E400" s="1">
        <v>2.40231765524463E-3</v>
      </c>
    </row>
    <row r="401" spans="1:5" x14ac:dyDescent="0.25">
      <c r="A401" s="1" t="s">
        <v>3216</v>
      </c>
      <c r="B401" s="1" t="s">
        <v>3217</v>
      </c>
      <c r="C401" s="1">
        <v>35</v>
      </c>
      <c r="D401" s="18">
        <v>0.2953288920418935</v>
      </c>
      <c r="E401" s="1">
        <v>2.40231765524463E-3</v>
      </c>
    </row>
    <row r="402" spans="1:5" x14ac:dyDescent="0.25">
      <c r="A402" s="1" t="s">
        <v>5911</v>
      </c>
      <c r="B402" s="1" t="s">
        <v>5912</v>
      </c>
      <c r="C402" s="1">
        <v>70</v>
      </c>
      <c r="D402" s="18">
        <v>6.5608687220694864E-2</v>
      </c>
      <c r="E402" s="1">
        <v>2.4170472991482399E-3</v>
      </c>
    </row>
    <row r="403" spans="1:5" x14ac:dyDescent="0.25">
      <c r="A403" s="1" t="s">
        <v>5913</v>
      </c>
      <c r="B403" s="1" t="s">
        <v>5914</v>
      </c>
      <c r="C403" s="1">
        <v>179</v>
      </c>
      <c r="D403" s="18">
        <v>3.46074432162609E-2</v>
      </c>
      <c r="E403" s="1">
        <v>2.4557731118759799E-3</v>
      </c>
    </row>
    <row r="404" spans="1:5" x14ac:dyDescent="0.25">
      <c r="A404" s="1" t="s">
        <v>2205</v>
      </c>
      <c r="B404" s="1" t="s">
        <v>2206</v>
      </c>
      <c r="C404" s="1">
        <v>56</v>
      </c>
      <c r="D404" s="18">
        <v>-0.18071120506047117</v>
      </c>
      <c r="E404" s="1">
        <v>2.4557731118759799E-3</v>
      </c>
    </row>
    <row r="405" spans="1:5" x14ac:dyDescent="0.25">
      <c r="A405" s="1" t="s">
        <v>5915</v>
      </c>
      <c r="B405" s="1" t="s">
        <v>5916</v>
      </c>
      <c r="C405" s="1">
        <v>21</v>
      </c>
      <c r="D405" s="18">
        <v>-0.22425088361115081</v>
      </c>
      <c r="E405" s="1">
        <v>2.5081243628481799E-3</v>
      </c>
    </row>
    <row r="406" spans="1:5" x14ac:dyDescent="0.25">
      <c r="A406" s="1" t="s">
        <v>2454</v>
      </c>
      <c r="B406" s="1" t="s">
        <v>2455</v>
      </c>
      <c r="C406" s="1">
        <v>114</v>
      </c>
      <c r="D406" s="18">
        <v>8.1344521894914562E-2</v>
      </c>
      <c r="E406" s="1">
        <v>2.5233356867047801E-3</v>
      </c>
    </row>
    <row r="407" spans="1:5" x14ac:dyDescent="0.25">
      <c r="A407" s="1" t="s">
        <v>4079</v>
      </c>
      <c r="B407" s="1" t="s">
        <v>4080</v>
      </c>
      <c r="C407" s="1">
        <v>443</v>
      </c>
      <c r="D407" s="18">
        <v>4.0333164842193417E-2</v>
      </c>
      <c r="E407" s="1">
        <v>2.54843071000178E-3</v>
      </c>
    </row>
    <row r="408" spans="1:5" x14ac:dyDescent="0.25">
      <c r="A408" s="1" t="s">
        <v>5917</v>
      </c>
      <c r="B408" s="1" t="s">
        <v>5918</v>
      </c>
      <c r="C408" s="1">
        <v>86</v>
      </c>
      <c r="D408" s="18">
        <v>6.6340508781389654E-2</v>
      </c>
      <c r="E408" s="1">
        <v>2.61208091636128E-3</v>
      </c>
    </row>
    <row r="409" spans="1:5" x14ac:dyDescent="0.25">
      <c r="A409" s="1" t="s">
        <v>3797</v>
      </c>
      <c r="B409" s="1" t="s">
        <v>3798</v>
      </c>
      <c r="C409" s="1">
        <v>28</v>
      </c>
      <c r="D409" s="18">
        <v>-0.13980341212587213</v>
      </c>
      <c r="E409" s="1">
        <v>2.6458699487507901E-3</v>
      </c>
    </row>
    <row r="410" spans="1:5" x14ac:dyDescent="0.25">
      <c r="A410" s="1" t="s">
        <v>1652</v>
      </c>
      <c r="B410" s="1" t="s">
        <v>1653</v>
      </c>
      <c r="C410" s="1">
        <v>48</v>
      </c>
      <c r="D410" s="18">
        <v>6.7711631745216508E-2</v>
      </c>
      <c r="E410" s="1">
        <v>2.6641595827387701E-3</v>
      </c>
    </row>
    <row r="411" spans="1:5" x14ac:dyDescent="0.25">
      <c r="A411" s="1" t="s">
        <v>5919</v>
      </c>
      <c r="B411" s="1" t="s">
        <v>5920</v>
      </c>
      <c r="C411" s="1">
        <v>126</v>
      </c>
      <c r="D411" s="18">
        <v>-8.8401091623317371E-2</v>
      </c>
      <c r="E411" s="1">
        <v>2.71453075398793E-3</v>
      </c>
    </row>
    <row r="412" spans="1:5" x14ac:dyDescent="0.25">
      <c r="A412" s="1" t="s">
        <v>5531</v>
      </c>
      <c r="B412" s="1" t="s">
        <v>811</v>
      </c>
      <c r="C412" s="1">
        <v>77</v>
      </c>
      <c r="D412" s="18">
        <v>-7.0854577230776469E-2</v>
      </c>
      <c r="E412" s="1">
        <v>2.7324514812361602E-3</v>
      </c>
    </row>
    <row r="413" spans="1:5" x14ac:dyDescent="0.25">
      <c r="A413" s="1" t="s">
        <v>5921</v>
      </c>
      <c r="B413" s="1" t="s">
        <v>4404</v>
      </c>
      <c r="C413" s="1">
        <v>237</v>
      </c>
      <c r="D413" s="18">
        <v>-4.11366320803567E-2</v>
      </c>
      <c r="E413" s="1">
        <v>2.7324514812361602E-3</v>
      </c>
    </row>
    <row r="414" spans="1:5" x14ac:dyDescent="0.25">
      <c r="A414" s="1" t="s">
        <v>5922</v>
      </c>
      <c r="B414" s="1" t="s">
        <v>5923</v>
      </c>
      <c r="C414" s="1">
        <v>124</v>
      </c>
      <c r="D414" s="18">
        <v>-5.7087603983307311E-2</v>
      </c>
      <c r="E414" s="1">
        <v>2.7324514812361602E-3</v>
      </c>
    </row>
    <row r="415" spans="1:5" x14ac:dyDescent="0.25">
      <c r="A415" s="1" t="s">
        <v>1221</v>
      </c>
      <c r="B415" s="1" t="s">
        <v>1222</v>
      </c>
      <c r="C415" s="1">
        <v>26</v>
      </c>
      <c r="D415" s="18">
        <v>0.13555607094039548</v>
      </c>
      <c r="E415" s="1">
        <v>2.7560785205808999E-3</v>
      </c>
    </row>
    <row r="416" spans="1:5" x14ac:dyDescent="0.25">
      <c r="A416" s="1" t="s">
        <v>5924</v>
      </c>
      <c r="B416" s="1" t="s">
        <v>5925</v>
      </c>
      <c r="C416" s="1">
        <v>105</v>
      </c>
      <c r="D416" s="18">
        <v>-5.6683525872110729E-2</v>
      </c>
      <c r="E416" s="1">
        <v>2.7572261385104598E-3</v>
      </c>
    </row>
    <row r="417" spans="1:5" x14ac:dyDescent="0.25">
      <c r="A417" s="1" t="s">
        <v>3914</v>
      </c>
      <c r="B417" s="1" t="s">
        <v>3915</v>
      </c>
      <c r="C417" s="1">
        <v>405</v>
      </c>
      <c r="D417" s="18">
        <v>-5.9584860211739546E-2</v>
      </c>
      <c r="E417" s="1">
        <v>2.7572261385104598E-3</v>
      </c>
    </row>
    <row r="418" spans="1:5" x14ac:dyDescent="0.25">
      <c r="A418" s="1" t="s">
        <v>5926</v>
      </c>
      <c r="B418" s="1" t="s">
        <v>5927</v>
      </c>
      <c r="C418" s="1">
        <v>495</v>
      </c>
      <c r="D418" s="18">
        <v>-3.0324804251030856E-2</v>
      </c>
      <c r="E418" s="1">
        <v>2.80024299088449E-3</v>
      </c>
    </row>
    <row r="419" spans="1:5" x14ac:dyDescent="0.25">
      <c r="A419" s="1" t="s">
        <v>5928</v>
      </c>
      <c r="B419" s="1" t="s">
        <v>5422</v>
      </c>
      <c r="C419" s="1">
        <v>7</v>
      </c>
      <c r="D419" s="18">
        <v>1.3105103220957675</v>
      </c>
      <c r="E419" s="1">
        <v>2.8198290275723301E-3</v>
      </c>
    </row>
    <row r="420" spans="1:5" x14ac:dyDescent="0.25">
      <c r="A420" s="1" t="s">
        <v>5929</v>
      </c>
      <c r="B420" s="1" t="s">
        <v>5930</v>
      </c>
      <c r="C420" s="1">
        <v>97</v>
      </c>
      <c r="D420" s="18">
        <v>-5.9778694076889106E-2</v>
      </c>
      <c r="E420" s="1">
        <v>2.83562702100624E-3</v>
      </c>
    </row>
    <row r="421" spans="1:5" x14ac:dyDescent="0.25">
      <c r="A421" s="1" t="s">
        <v>5931</v>
      </c>
      <c r="B421" s="1" t="s">
        <v>5932</v>
      </c>
      <c r="C421" s="1">
        <v>78</v>
      </c>
      <c r="D421" s="18">
        <v>-6.3858362410168637E-2</v>
      </c>
      <c r="E421" s="1">
        <v>2.83562702100624E-3</v>
      </c>
    </row>
    <row r="422" spans="1:5" x14ac:dyDescent="0.25">
      <c r="A422" s="1" t="s">
        <v>5933</v>
      </c>
      <c r="C422" s="1">
        <v>5</v>
      </c>
      <c r="D422" s="18">
        <v>1.6303230341209032</v>
      </c>
      <c r="E422" s="1">
        <v>2.8435583348707799E-3</v>
      </c>
    </row>
    <row r="423" spans="1:5" x14ac:dyDescent="0.25">
      <c r="A423" s="1" t="s">
        <v>303</v>
      </c>
      <c r="B423" s="1" t="s">
        <v>304</v>
      </c>
      <c r="C423" s="1">
        <v>83</v>
      </c>
      <c r="D423" s="18">
        <v>0.13366421765480896</v>
      </c>
      <c r="E423" s="1">
        <v>2.8585066280236702E-3</v>
      </c>
    </row>
    <row r="424" spans="1:5" x14ac:dyDescent="0.25">
      <c r="A424" s="1" t="s">
        <v>4843</v>
      </c>
      <c r="B424" s="1" t="s">
        <v>4844</v>
      </c>
      <c r="C424" s="1">
        <v>111</v>
      </c>
      <c r="D424" s="18">
        <v>7.0080894641143754E-2</v>
      </c>
      <c r="E424" s="1">
        <v>2.9012837293949899E-3</v>
      </c>
    </row>
    <row r="425" spans="1:5" x14ac:dyDescent="0.25">
      <c r="A425" s="1" t="s">
        <v>5934</v>
      </c>
      <c r="B425" s="1" t="s">
        <v>5935</v>
      </c>
      <c r="C425" s="1">
        <v>279</v>
      </c>
      <c r="D425" s="18">
        <v>-4.6080970929340999E-2</v>
      </c>
      <c r="E425" s="1">
        <v>2.90301614354284E-3</v>
      </c>
    </row>
    <row r="426" spans="1:5" x14ac:dyDescent="0.25">
      <c r="A426" s="1" t="s">
        <v>2657</v>
      </c>
      <c r="B426" s="1" t="s">
        <v>1276</v>
      </c>
      <c r="C426" s="1">
        <v>9</v>
      </c>
      <c r="D426" s="18">
        <v>-0.85307682382276562</v>
      </c>
      <c r="E426" s="1">
        <v>2.9386084397198999E-3</v>
      </c>
    </row>
    <row r="427" spans="1:5" x14ac:dyDescent="0.25">
      <c r="A427" s="1" t="s">
        <v>2339</v>
      </c>
      <c r="B427" s="1" t="s">
        <v>2340</v>
      </c>
      <c r="C427" s="1">
        <v>293</v>
      </c>
      <c r="D427" s="18">
        <v>5.6528363001088051E-2</v>
      </c>
      <c r="E427" s="1">
        <v>2.9849578455232598E-3</v>
      </c>
    </row>
    <row r="428" spans="1:5" x14ac:dyDescent="0.25">
      <c r="A428" s="1" t="s">
        <v>5936</v>
      </c>
      <c r="B428" s="1" t="s">
        <v>5294</v>
      </c>
      <c r="C428" s="1">
        <v>6</v>
      </c>
      <c r="D428" s="18">
        <v>-0.90047316733056937</v>
      </c>
      <c r="E428" s="1">
        <v>2.9849578455232598E-3</v>
      </c>
    </row>
    <row r="429" spans="1:5" x14ac:dyDescent="0.25">
      <c r="A429" s="1" t="s">
        <v>4699</v>
      </c>
      <c r="B429" s="1" t="s">
        <v>4700</v>
      </c>
      <c r="C429" s="1">
        <v>87</v>
      </c>
      <c r="D429" s="18">
        <v>-6.0958108075738905E-2</v>
      </c>
      <c r="E429" s="1">
        <v>2.9849578455232598E-3</v>
      </c>
    </row>
    <row r="430" spans="1:5" x14ac:dyDescent="0.25">
      <c r="A430" s="1" t="s">
        <v>3102</v>
      </c>
      <c r="C430" s="1">
        <v>20</v>
      </c>
      <c r="D430" s="18">
        <v>0.28844645151273368</v>
      </c>
      <c r="E430" s="1">
        <v>3.05321326343769E-3</v>
      </c>
    </row>
    <row r="431" spans="1:5" x14ac:dyDescent="0.25">
      <c r="A431" s="1" t="s">
        <v>5937</v>
      </c>
      <c r="B431" s="1" t="s">
        <v>3409</v>
      </c>
      <c r="C431" s="1">
        <v>12</v>
      </c>
      <c r="D431" s="18">
        <v>0.71462279295711717</v>
      </c>
      <c r="E431" s="1">
        <v>3.0919437714175698E-3</v>
      </c>
    </row>
    <row r="432" spans="1:5" x14ac:dyDescent="0.25">
      <c r="A432" s="1" t="s">
        <v>295</v>
      </c>
      <c r="B432" s="1" t="s">
        <v>296</v>
      </c>
      <c r="C432" s="1">
        <v>66</v>
      </c>
      <c r="D432" s="18">
        <v>-4.8772330323982982E-2</v>
      </c>
      <c r="E432" s="1">
        <v>3.09367087025183E-3</v>
      </c>
    </row>
    <row r="433" spans="1:5" x14ac:dyDescent="0.25">
      <c r="A433" s="1" t="s">
        <v>5226</v>
      </c>
      <c r="B433" s="1" t="s">
        <v>4606</v>
      </c>
      <c r="C433" s="1">
        <v>496</v>
      </c>
      <c r="D433" s="18">
        <v>4.8431627222133157E-2</v>
      </c>
      <c r="E433" s="1">
        <v>3.1126223441394298E-3</v>
      </c>
    </row>
    <row r="434" spans="1:5" x14ac:dyDescent="0.25">
      <c r="A434" s="1" t="s">
        <v>5938</v>
      </c>
      <c r="B434" s="1" t="s">
        <v>5939</v>
      </c>
      <c r="C434" s="1">
        <v>171</v>
      </c>
      <c r="D434" s="18">
        <v>-6.618872862525646E-2</v>
      </c>
      <c r="E434" s="1">
        <v>3.16237415942688E-3</v>
      </c>
    </row>
    <row r="435" spans="1:5" x14ac:dyDescent="0.25">
      <c r="A435" s="1" t="s">
        <v>5940</v>
      </c>
      <c r="B435" s="1" t="s">
        <v>5941</v>
      </c>
      <c r="C435" s="1">
        <v>156</v>
      </c>
      <c r="D435" s="18">
        <v>-2.580584555986886E-2</v>
      </c>
      <c r="E435" s="1">
        <v>3.2145978625074101E-3</v>
      </c>
    </row>
    <row r="436" spans="1:5" x14ac:dyDescent="0.25">
      <c r="A436" s="1" t="s">
        <v>1804</v>
      </c>
      <c r="B436" s="1" t="s">
        <v>1805</v>
      </c>
      <c r="C436" s="1">
        <v>197</v>
      </c>
      <c r="D436" s="18">
        <v>-3.1610872102566807E-2</v>
      </c>
      <c r="E436" s="1">
        <v>3.23580580904528E-3</v>
      </c>
    </row>
    <row r="437" spans="1:5" x14ac:dyDescent="0.25">
      <c r="A437" s="1" t="s">
        <v>2768</v>
      </c>
      <c r="B437" s="1" t="s">
        <v>2769</v>
      </c>
      <c r="C437" s="1">
        <v>105</v>
      </c>
      <c r="D437" s="18">
        <v>4.7108188848387675E-2</v>
      </c>
      <c r="E437" s="1">
        <v>3.2690943798726101E-3</v>
      </c>
    </row>
    <row r="438" spans="1:5" x14ac:dyDescent="0.25">
      <c r="A438" s="1" t="s">
        <v>2785</v>
      </c>
      <c r="B438" s="1" t="s">
        <v>2786</v>
      </c>
      <c r="C438" s="1">
        <v>20</v>
      </c>
      <c r="D438" s="18">
        <v>0.22569270581869816</v>
      </c>
      <c r="E438" s="1">
        <v>3.2846997828062901E-3</v>
      </c>
    </row>
    <row r="439" spans="1:5" x14ac:dyDescent="0.25">
      <c r="A439" s="1" t="s">
        <v>1768</v>
      </c>
      <c r="B439" s="1" t="s">
        <v>1769</v>
      </c>
      <c r="C439" s="1">
        <v>103</v>
      </c>
      <c r="D439" s="18">
        <v>7.3331655465070297E-2</v>
      </c>
      <c r="E439" s="1">
        <v>3.2856756193964001E-3</v>
      </c>
    </row>
    <row r="440" spans="1:5" x14ac:dyDescent="0.25">
      <c r="A440" s="1" t="s">
        <v>5942</v>
      </c>
      <c r="B440" s="1" t="s">
        <v>5943</v>
      </c>
      <c r="C440" s="1">
        <v>23</v>
      </c>
      <c r="D440" s="18">
        <v>-0.28606247030607285</v>
      </c>
      <c r="E440" s="1">
        <v>3.2880749075396899E-3</v>
      </c>
    </row>
    <row r="441" spans="1:5" x14ac:dyDescent="0.25">
      <c r="A441" s="1" t="s">
        <v>1486</v>
      </c>
      <c r="B441" s="1" t="s">
        <v>1487</v>
      </c>
      <c r="C441" s="1">
        <v>295</v>
      </c>
      <c r="D441" s="18">
        <v>4.5442887904057087E-2</v>
      </c>
      <c r="E441" s="1">
        <v>3.2880749075396899E-3</v>
      </c>
    </row>
    <row r="442" spans="1:5" x14ac:dyDescent="0.25">
      <c r="A442" s="1" t="s">
        <v>5944</v>
      </c>
      <c r="B442" s="1" t="s">
        <v>156</v>
      </c>
      <c r="C442" s="1">
        <v>358</v>
      </c>
      <c r="D442" s="18">
        <v>-2.7682643078601916E-2</v>
      </c>
      <c r="E442" s="1">
        <v>3.4236637183412701E-3</v>
      </c>
    </row>
    <row r="443" spans="1:5" x14ac:dyDescent="0.25">
      <c r="A443" s="1" t="s">
        <v>1697</v>
      </c>
      <c r="B443" s="1" t="s">
        <v>1698</v>
      </c>
      <c r="C443" s="1">
        <v>54</v>
      </c>
      <c r="D443" s="18">
        <v>0.10917964592503247</v>
      </c>
      <c r="E443" s="1">
        <v>3.4426133305236598E-3</v>
      </c>
    </row>
    <row r="444" spans="1:5" x14ac:dyDescent="0.25">
      <c r="A444" s="1" t="s">
        <v>5350</v>
      </c>
      <c r="B444" s="1" t="s">
        <v>5351</v>
      </c>
      <c r="C444" s="1">
        <v>57</v>
      </c>
      <c r="D444" s="18">
        <v>6.5016689118966645E-2</v>
      </c>
      <c r="E444" s="1">
        <v>3.4481949716837399E-3</v>
      </c>
    </row>
    <row r="445" spans="1:5" x14ac:dyDescent="0.25">
      <c r="A445" s="1" t="s">
        <v>3295</v>
      </c>
      <c r="B445" s="1" t="s">
        <v>3296</v>
      </c>
      <c r="C445" s="1">
        <v>87</v>
      </c>
      <c r="D445" s="18">
        <v>-5.4254932979590713E-2</v>
      </c>
      <c r="E445" s="1">
        <v>3.45286041393409E-3</v>
      </c>
    </row>
    <row r="446" spans="1:5" x14ac:dyDescent="0.25">
      <c r="A446" s="1" t="s">
        <v>5945</v>
      </c>
      <c r="B446" s="1" t="s">
        <v>5946</v>
      </c>
      <c r="C446" s="1">
        <v>9</v>
      </c>
      <c r="D446" s="18">
        <v>1.2654118698284196</v>
      </c>
      <c r="E446" s="1">
        <v>3.45286041393409E-3</v>
      </c>
    </row>
    <row r="447" spans="1:5" x14ac:dyDescent="0.25">
      <c r="A447" s="1" t="s">
        <v>380</v>
      </c>
      <c r="B447" s="1" t="s">
        <v>67</v>
      </c>
      <c r="C447" s="1">
        <v>5</v>
      </c>
      <c r="D447" s="18">
        <v>-0.66416170044927558</v>
      </c>
      <c r="E447" s="1">
        <v>3.45286041393409E-3</v>
      </c>
    </row>
    <row r="448" spans="1:5" x14ac:dyDescent="0.25">
      <c r="A448" s="1" t="s">
        <v>4713</v>
      </c>
      <c r="B448" s="1" t="s">
        <v>4714</v>
      </c>
      <c r="C448" s="1">
        <v>55</v>
      </c>
      <c r="D448" s="18">
        <v>-0.14294511305885063</v>
      </c>
      <c r="E448" s="1">
        <v>3.4764527771791601E-3</v>
      </c>
    </row>
    <row r="449" spans="1:5" x14ac:dyDescent="0.25">
      <c r="A449" s="1" t="s">
        <v>5191</v>
      </c>
      <c r="B449" s="1" t="s">
        <v>693</v>
      </c>
      <c r="C449" s="1">
        <v>55</v>
      </c>
      <c r="D449" s="18">
        <v>-0.15315637744585275</v>
      </c>
      <c r="E449" s="1">
        <v>3.5365768464567498E-3</v>
      </c>
    </row>
    <row r="450" spans="1:5" x14ac:dyDescent="0.25">
      <c r="A450" s="1" t="s">
        <v>986</v>
      </c>
      <c r="B450" s="1" t="s">
        <v>987</v>
      </c>
      <c r="C450" s="1">
        <v>9</v>
      </c>
      <c r="D450" s="18">
        <v>-0.63142661239065545</v>
      </c>
      <c r="E450" s="1">
        <v>3.5365768464567498E-3</v>
      </c>
    </row>
    <row r="451" spans="1:5" x14ac:dyDescent="0.25">
      <c r="A451" s="1" t="s">
        <v>2938</v>
      </c>
      <c r="B451" s="1" t="s">
        <v>1347</v>
      </c>
      <c r="C451" s="1">
        <v>25</v>
      </c>
      <c r="D451" s="18">
        <v>0.46646223821445104</v>
      </c>
      <c r="E451" s="1">
        <v>3.5365768464567498E-3</v>
      </c>
    </row>
    <row r="452" spans="1:5" x14ac:dyDescent="0.25">
      <c r="A452" s="1" t="s">
        <v>5474</v>
      </c>
      <c r="B452" s="1" t="s">
        <v>665</v>
      </c>
      <c r="C452" s="1">
        <v>16</v>
      </c>
      <c r="D452" s="18">
        <v>0.57570862005199386</v>
      </c>
      <c r="E452" s="1">
        <v>3.5365768464567498E-3</v>
      </c>
    </row>
    <row r="453" spans="1:5" x14ac:dyDescent="0.25">
      <c r="A453" s="1" t="s">
        <v>5947</v>
      </c>
      <c r="B453" s="1" t="s">
        <v>5948</v>
      </c>
      <c r="C453" s="1">
        <v>92</v>
      </c>
      <c r="D453" s="18">
        <v>-4.0929465767972788E-2</v>
      </c>
      <c r="E453" s="1">
        <v>3.55507767304694E-3</v>
      </c>
    </row>
    <row r="454" spans="1:5" x14ac:dyDescent="0.25">
      <c r="A454" s="1" t="s">
        <v>4209</v>
      </c>
      <c r="B454" s="1" t="s">
        <v>3142</v>
      </c>
      <c r="C454" s="1">
        <v>64</v>
      </c>
      <c r="D454" s="18">
        <v>0.16087830454643753</v>
      </c>
      <c r="E454" s="1">
        <v>3.5683407432851302E-3</v>
      </c>
    </row>
    <row r="455" spans="1:5" x14ac:dyDescent="0.25">
      <c r="A455" s="1" t="s">
        <v>5220</v>
      </c>
      <c r="B455" s="1" t="s">
        <v>5221</v>
      </c>
      <c r="C455" s="1">
        <v>170</v>
      </c>
      <c r="D455" s="18">
        <v>-3.2439533354392522E-2</v>
      </c>
      <c r="E455" s="1">
        <v>3.6003249903066299E-3</v>
      </c>
    </row>
    <row r="456" spans="1:5" x14ac:dyDescent="0.25">
      <c r="A456" s="1" t="s">
        <v>203</v>
      </c>
      <c r="B456" s="1" t="s">
        <v>204</v>
      </c>
      <c r="C456" s="1">
        <v>286</v>
      </c>
      <c r="D456" s="18">
        <v>3.2363856439426207E-2</v>
      </c>
      <c r="E456" s="1">
        <v>3.6003249903066299E-3</v>
      </c>
    </row>
    <row r="457" spans="1:5" x14ac:dyDescent="0.25">
      <c r="A457" s="1" t="s">
        <v>2803</v>
      </c>
      <c r="B457" s="1" t="s">
        <v>2804</v>
      </c>
      <c r="C457" s="1">
        <v>80</v>
      </c>
      <c r="D457" s="18">
        <v>0.10140637064335926</v>
      </c>
      <c r="E457" s="1">
        <v>3.6003249903066299E-3</v>
      </c>
    </row>
    <row r="458" spans="1:5" x14ac:dyDescent="0.25">
      <c r="A458" s="1" t="s">
        <v>545</v>
      </c>
      <c r="C458" s="1">
        <v>131</v>
      </c>
      <c r="D458" s="18">
        <v>0.1700168658562477</v>
      </c>
      <c r="E458" s="1">
        <v>3.6003249903066299E-3</v>
      </c>
    </row>
    <row r="459" spans="1:5" x14ac:dyDescent="0.25">
      <c r="A459" s="1" t="s">
        <v>5949</v>
      </c>
      <c r="B459" s="1" t="s">
        <v>5950</v>
      </c>
      <c r="C459" s="1">
        <v>129</v>
      </c>
      <c r="D459" s="18">
        <v>8.8354391659078671E-2</v>
      </c>
      <c r="E459" s="1">
        <v>3.6003249903066299E-3</v>
      </c>
    </row>
    <row r="460" spans="1:5" x14ac:dyDescent="0.25">
      <c r="A460" s="1" t="s">
        <v>5951</v>
      </c>
      <c r="B460" s="1" t="s">
        <v>5952</v>
      </c>
      <c r="C460" s="1">
        <v>6</v>
      </c>
      <c r="D460" s="18">
        <v>0.81300925312918548</v>
      </c>
      <c r="E460" s="1">
        <v>3.6261846729600199E-3</v>
      </c>
    </row>
    <row r="461" spans="1:5" x14ac:dyDescent="0.25">
      <c r="A461" s="1" t="s">
        <v>216</v>
      </c>
      <c r="B461" s="1" t="s">
        <v>217</v>
      </c>
      <c r="C461" s="1">
        <v>317</v>
      </c>
      <c r="D461" s="18">
        <v>8.7046838211975092E-2</v>
      </c>
      <c r="E461" s="1">
        <v>3.6564179261549001E-3</v>
      </c>
    </row>
    <row r="462" spans="1:5" x14ac:dyDescent="0.25">
      <c r="A462" s="1" t="s">
        <v>1737</v>
      </c>
      <c r="B462" s="1" t="s">
        <v>1738</v>
      </c>
      <c r="C462" s="1">
        <v>123</v>
      </c>
      <c r="D462" s="18">
        <v>-5.0508462598682947E-2</v>
      </c>
      <c r="E462" s="1">
        <v>3.6564179261549001E-3</v>
      </c>
    </row>
    <row r="463" spans="1:5" x14ac:dyDescent="0.25">
      <c r="A463" s="1" t="s">
        <v>2222</v>
      </c>
      <c r="B463" s="1" t="s">
        <v>2223</v>
      </c>
      <c r="C463" s="1">
        <v>9</v>
      </c>
      <c r="D463" s="18">
        <v>-0.68219805586019477</v>
      </c>
      <c r="E463" s="1">
        <v>3.6737016443246901E-3</v>
      </c>
    </row>
    <row r="464" spans="1:5" x14ac:dyDescent="0.25">
      <c r="A464" s="1" t="s">
        <v>2481</v>
      </c>
      <c r="C464" s="1">
        <v>17</v>
      </c>
      <c r="D464" s="18">
        <v>0.25500205951896981</v>
      </c>
      <c r="E464" s="1">
        <v>3.7126279700983801E-3</v>
      </c>
    </row>
    <row r="465" spans="1:5" x14ac:dyDescent="0.25">
      <c r="A465" s="1" t="s">
        <v>4944</v>
      </c>
      <c r="B465" s="1" t="s">
        <v>211</v>
      </c>
      <c r="C465" s="1">
        <v>47</v>
      </c>
      <c r="D465" s="18">
        <v>0.18540140152082729</v>
      </c>
      <c r="E465" s="1">
        <v>3.8776634883788499E-3</v>
      </c>
    </row>
    <row r="466" spans="1:5" x14ac:dyDescent="0.25">
      <c r="A466" s="1" t="s">
        <v>4010</v>
      </c>
      <c r="B466" s="1" t="s">
        <v>4011</v>
      </c>
      <c r="C466" s="1">
        <v>127</v>
      </c>
      <c r="D466" s="18">
        <v>7.2695652806298236E-2</v>
      </c>
      <c r="E466" s="1">
        <v>3.89235426835975E-3</v>
      </c>
    </row>
    <row r="467" spans="1:5" x14ac:dyDescent="0.25">
      <c r="A467" s="1" t="s">
        <v>5953</v>
      </c>
      <c r="B467" s="1" t="s">
        <v>5954</v>
      </c>
      <c r="C467" s="1">
        <v>112</v>
      </c>
      <c r="D467" s="18">
        <v>-3.8216992436934417E-2</v>
      </c>
      <c r="E467" s="1">
        <v>3.8924318245457199E-3</v>
      </c>
    </row>
    <row r="468" spans="1:5" x14ac:dyDescent="0.25">
      <c r="A468" s="1" t="s">
        <v>5955</v>
      </c>
      <c r="B468" s="1" t="s">
        <v>5956</v>
      </c>
      <c r="C468" s="1">
        <v>62</v>
      </c>
      <c r="D468" s="18">
        <v>-9.5354603175113517E-2</v>
      </c>
      <c r="E468" s="1">
        <v>3.9048633207559402E-3</v>
      </c>
    </row>
    <row r="469" spans="1:5" x14ac:dyDescent="0.25">
      <c r="A469" s="1" t="s">
        <v>1182</v>
      </c>
      <c r="B469" s="1" t="s">
        <v>1038</v>
      </c>
      <c r="C469" s="1">
        <v>9</v>
      </c>
      <c r="D469" s="18">
        <v>-0.65439235053839984</v>
      </c>
      <c r="E469" s="1">
        <v>3.9048633207559402E-3</v>
      </c>
    </row>
    <row r="470" spans="1:5" x14ac:dyDescent="0.25">
      <c r="A470" s="1" t="s">
        <v>5957</v>
      </c>
      <c r="B470" s="1" t="s">
        <v>132</v>
      </c>
      <c r="C470" s="1">
        <v>21</v>
      </c>
      <c r="D470" s="18">
        <v>-0.35064519253389104</v>
      </c>
      <c r="E470" s="1">
        <v>3.9248765661152596E-3</v>
      </c>
    </row>
    <row r="471" spans="1:5" x14ac:dyDescent="0.25">
      <c r="A471" s="1" t="s">
        <v>5958</v>
      </c>
      <c r="B471" s="1" t="s">
        <v>5959</v>
      </c>
      <c r="C471" s="1">
        <v>168</v>
      </c>
      <c r="D471" s="18">
        <v>-4.6051821635475748E-2</v>
      </c>
      <c r="E471" s="1">
        <v>3.9248765661152596E-3</v>
      </c>
    </row>
    <row r="472" spans="1:5" x14ac:dyDescent="0.25">
      <c r="A472" s="1" t="s">
        <v>4523</v>
      </c>
      <c r="B472" s="1" t="s">
        <v>4524</v>
      </c>
      <c r="C472" s="1">
        <v>39</v>
      </c>
      <c r="D472" s="18">
        <v>0.23418335525782571</v>
      </c>
      <c r="E472" s="1">
        <v>3.9394196626194398E-3</v>
      </c>
    </row>
    <row r="473" spans="1:5" x14ac:dyDescent="0.25">
      <c r="A473" s="1" t="s">
        <v>5960</v>
      </c>
      <c r="C473" s="1">
        <v>62</v>
      </c>
      <c r="D473" s="18">
        <v>-0.1123290254610541</v>
      </c>
      <c r="E473" s="1">
        <v>4.0100503097632899E-3</v>
      </c>
    </row>
    <row r="474" spans="1:5" x14ac:dyDescent="0.25">
      <c r="A474" s="1" t="s">
        <v>5961</v>
      </c>
      <c r="B474" s="1" t="s">
        <v>5962</v>
      </c>
      <c r="C474" s="1">
        <v>185</v>
      </c>
      <c r="D474" s="18">
        <v>5.7690592623323787E-2</v>
      </c>
      <c r="E474" s="1">
        <v>4.0368857330096899E-3</v>
      </c>
    </row>
    <row r="475" spans="1:5" x14ac:dyDescent="0.25">
      <c r="A475" s="1" t="s">
        <v>5963</v>
      </c>
      <c r="B475" s="1" t="s">
        <v>5964</v>
      </c>
      <c r="C475" s="1">
        <v>36</v>
      </c>
      <c r="D475" s="18">
        <v>-0.12560568804366185</v>
      </c>
      <c r="E475" s="1">
        <v>4.0576088520858098E-3</v>
      </c>
    </row>
    <row r="476" spans="1:5" x14ac:dyDescent="0.25">
      <c r="A476" s="1" t="s">
        <v>4630</v>
      </c>
      <c r="B476" s="1" t="s">
        <v>4631</v>
      </c>
      <c r="C476" s="1">
        <v>96</v>
      </c>
      <c r="D476" s="18">
        <v>5.4475449242516169E-2</v>
      </c>
      <c r="E476" s="1">
        <v>4.0581649862874401E-3</v>
      </c>
    </row>
    <row r="477" spans="1:5" x14ac:dyDescent="0.25">
      <c r="A477" s="1" t="s">
        <v>2718</v>
      </c>
      <c r="B477" s="1" t="s">
        <v>2719</v>
      </c>
      <c r="C477" s="1">
        <v>66</v>
      </c>
      <c r="D477" s="18">
        <v>-0.14377920579059608</v>
      </c>
      <c r="E477" s="1">
        <v>4.0682092556874301E-3</v>
      </c>
    </row>
    <row r="478" spans="1:5" x14ac:dyDescent="0.25">
      <c r="A478" s="1" t="s">
        <v>3879</v>
      </c>
      <c r="B478" s="1" t="s">
        <v>3880</v>
      </c>
      <c r="C478" s="1">
        <v>40</v>
      </c>
      <c r="D478" s="18">
        <v>0.18228802062636082</v>
      </c>
      <c r="E478" s="1">
        <v>4.07143808561845E-3</v>
      </c>
    </row>
    <row r="479" spans="1:5" x14ac:dyDescent="0.25">
      <c r="A479" s="1" t="s">
        <v>4325</v>
      </c>
      <c r="B479" s="1" t="s">
        <v>211</v>
      </c>
      <c r="C479" s="1">
        <v>50</v>
      </c>
      <c r="D479" s="18">
        <v>0.10093542658484218</v>
      </c>
      <c r="E479" s="1">
        <v>4.07143808561845E-3</v>
      </c>
    </row>
    <row r="480" spans="1:5" x14ac:dyDescent="0.25">
      <c r="A480" s="1" t="s">
        <v>5965</v>
      </c>
      <c r="B480" s="1" t="s">
        <v>5966</v>
      </c>
      <c r="C480" s="1">
        <v>223</v>
      </c>
      <c r="D480" s="18">
        <v>-1.690774194142234E-2</v>
      </c>
      <c r="E480" s="1">
        <v>4.1040522099756501E-3</v>
      </c>
    </row>
    <row r="481" spans="1:5" x14ac:dyDescent="0.25">
      <c r="A481" s="1" t="s">
        <v>5967</v>
      </c>
      <c r="B481" s="1" t="s">
        <v>5968</v>
      </c>
      <c r="C481" s="1">
        <v>14</v>
      </c>
      <c r="D481" s="18">
        <v>-0.1745750690439927</v>
      </c>
      <c r="E481" s="1">
        <v>4.1040522099756501E-3</v>
      </c>
    </row>
    <row r="482" spans="1:5" x14ac:dyDescent="0.25">
      <c r="A482" s="1" t="s">
        <v>319</v>
      </c>
      <c r="B482" s="1" t="s">
        <v>320</v>
      </c>
      <c r="C482" s="1">
        <v>19</v>
      </c>
      <c r="D482" s="18">
        <v>0.23369631499666033</v>
      </c>
      <c r="E482" s="1">
        <v>4.1040522099756501E-3</v>
      </c>
    </row>
    <row r="483" spans="1:5" x14ac:dyDescent="0.25">
      <c r="A483" s="1" t="s">
        <v>4068</v>
      </c>
      <c r="B483" s="1" t="s">
        <v>4069</v>
      </c>
      <c r="C483" s="1">
        <v>63</v>
      </c>
      <c r="D483" s="18">
        <v>0.14675929458003037</v>
      </c>
      <c r="E483" s="1">
        <v>4.1662046744055398E-3</v>
      </c>
    </row>
    <row r="484" spans="1:5" x14ac:dyDescent="0.25">
      <c r="A484" s="1" t="s">
        <v>4029</v>
      </c>
      <c r="B484" s="1" t="s">
        <v>4030</v>
      </c>
      <c r="C484" s="1">
        <v>12</v>
      </c>
      <c r="D484" s="18">
        <v>0.37821864985852588</v>
      </c>
      <c r="E484" s="1">
        <v>4.1880636741138703E-3</v>
      </c>
    </row>
    <row r="485" spans="1:5" x14ac:dyDescent="0.25">
      <c r="A485" s="1" t="s">
        <v>671</v>
      </c>
      <c r="B485" s="1" t="s">
        <v>156</v>
      </c>
      <c r="C485" s="1">
        <v>43</v>
      </c>
      <c r="D485" s="18">
        <v>6.9754208999528736E-2</v>
      </c>
      <c r="E485" s="1">
        <v>4.1880636741138703E-3</v>
      </c>
    </row>
    <row r="486" spans="1:5" x14ac:dyDescent="0.25">
      <c r="A486" s="1" t="s">
        <v>2711</v>
      </c>
      <c r="B486" s="1" t="s">
        <v>2712</v>
      </c>
      <c r="C486" s="1">
        <v>38</v>
      </c>
      <c r="D486" s="18">
        <v>7.8918688901903788E-2</v>
      </c>
      <c r="E486" s="1">
        <v>4.1880636741138703E-3</v>
      </c>
    </row>
    <row r="487" spans="1:5" x14ac:dyDescent="0.25">
      <c r="A487" s="1" t="s">
        <v>5297</v>
      </c>
      <c r="B487" s="1" t="s">
        <v>5298</v>
      </c>
      <c r="C487" s="1">
        <v>51</v>
      </c>
      <c r="D487" s="18">
        <v>-7.345599952208276E-2</v>
      </c>
      <c r="E487" s="1">
        <v>4.1880636741138703E-3</v>
      </c>
    </row>
    <row r="488" spans="1:5" x14ac:dyDescent="0.25">
      <c r="A488" s="1" t="s">
        <v>5969</v>
      </c>
      <c r="B488" s="1" t="s">
        <v>738</v>
      </c>
      <c r="C488" s="1">
        <v>45</v>
      </c>
      <c r="D488" s="18">
        <v>-0.14149547904371082</v>
      </c>
      <c r="E488" s="1">
        <v>4.1880636741138703E-3</v>
      </c>
    </row>
    <row r="489" spans="1:5" x14ac:dyDescent="0.25">
      <c r="A489" s="1" t="s">
        <v>927</v>
      </c>
      <c r="B489" s="1" t="s">
        <v>928</v>
      </c>
      <c r="C489" s="1">
        <v>639</v>
      </c>
      <c r="D489" s="18">
        <v>-1.5043696417087986E-2</v>
      </c>
      <c r="E489" s="1">
        <v>4.2075439437279597E-3</v>
      </c>
    </row>
    <row r="490" spans="1:5" x14ac:dyDescent="0.25">
      <c r="A490" s="1" t="s">
        <v>4147</v>
      </c>
      <c r="B490" s="1" t="s">
        <v>4148</v>
      </c>
      <c r="C490" s="1">
        <v>14</v>
      </c>
      <c r="D490" s="18">
        <v>-0.61205545881634282</v>
      </c>
      <c r="E490" s="1">
        <v>4.2389559450112697E-3</v>
      </c>
    </row>
    <row r="491" spans="1:5" x14ac:dyDescent="0.25">
      <c r="A491" s="1" t="s">
        <v>788</v>
      </c>
      <c r="B491" s="1" t="s">
        <v>789</v>
      </c>
      <c r="C491" s="1">
        <v>112</v>
      </c>
      <c r="D491" s="18">
        <v>9.2817800696071859E-2</v>
      </c>
      <c r="E491" s="1">
        <v>4.2389559450112697E-3</v>
      </c>
    </row>
    <row r="492" spans="1:5" x14ac:dyDescent="0.25">
      <c r="A492" s="1" t="s">
        <v>5970</v>
      </c>
      <c r="B492" s="1" t="s">
        <v>1628</v>
      </c>
      <c r="C492" s="1">
        <v>6</v>
      </c>
      <c r="D492" s="18">
        <v>0.96397779205333489</v>
      </c>
      <c r="E492" s="1">
        <v>4.2410258486164001E-3</v>
      </c>
    </row>
    <row r="493" spans="1:5" x14ac:dyDescent="0.25">
      <c r="A493" s="1" t="s">
        <v>5971</v>
      </c>
      <c r="B493" s="1" t="s">
        <v>5972</v>
      </c>
      <c r="C493" s="1">
        <v>43</v>
      </c>
      <c r="D493" s="18">
        <v>0.11109070552101831</v>
      </c>
      <c r="E493" s="1">
        <v>4.2561729521263499E-3</v>
      </c>
    </row>
    <row r="494" spans="1:5" x14ac:dyDescent="0.25">
      <c r="A494" s="1" t="s">
        <v>1512</v>
      </c>
      <c r="B494" s="1" t="s">
        <v>1513</v>
      </c>
      <c r="C494" s="1">
        <v>103</v>
      </c>
      <c r="D494" s="18">
        <v>5.9240844803209201E-2</v>
      </c>
      <c r="E494" s="1">
        <v>4.27339694431035E-3</v>
      </c>
    </row>
    <row r="495" spans="1:5" x14ac:dyDescent="0.25">
      <c r="A495" s="1" t="s">
        <v>1168</v>
      </c>
      <c r="B495" s="1" t="s">
        <v>1169</v>
      </c>
      <c r="C495" s="1">
        <v>78</v>
      </c>
      <c r="D495" s="18">
        <v>5.8188041800380085E-2</v>
      </c>
      <c r="E495" s="1">
        <v>4.2786663069045603E-3</v>
      </c>
    </row>
    <row r="496" spans="1:5" x14ac:dyDescent="0.25">
      <c r="A496" s="1" t="s">
        <v>3807</v>
      </c>
      <c r="B496" s="1" t="s">
        <v>3808</v>
      </c>
      <c r="C496" s="1">
        <v>67</v>
      </c>
      <c r="D496" s="18">
        <v>0.15653393952268871</v>
      </c>
      <c r="E496" s="1">
        <v>4.3381312628903703E-3</v>
      </c>
    </row>
    <row r="497" spans="1:5" x14ac:dyDescent="0.25">
      <c r="A497" s="1" t="s">
        <v>5378</v>
      </c>
      <c r="B497" s="1" t="s">
        <v>5379</v>
      </c>
      <c r="C497" s="1">
        <v>59</v>
      </c>
      <c r="D497" s="18">
        <v>7.6587014554787863E-2</v>
      </c>
      <c r="E497" s="1">
        <v>4.4171539168218598E-3</v>
      </c>
    </row>
    <row r="498" spans="1:5" x14ac:dyDescent="0.25">
      <c r="A498" s="1" t="s">
        <v>4135</v>
      </c>
      <c r="B498" s="1" t="s">
        <v>4136</v>
      </c>
      <c r="C498" s="1">
        <v>64</v>
      </c>
      <c r="D498" s="18">
        <v>-4.6485210843518393E-2</v>
      </c>
      <c r="E498" s="1">
        <v>4.4542041038924101E-3</v>
      </c>
    </row>
    <row r="499" spans="1:5" x14ac:dyDescent="0.25">
      <c r="A499" s="1" t="s">
        <v>5168</v>
      </c>
      <c r="B499" s="1" t="s">
        <v>5169</v>
      </c>
      <c r="C499" s="1">
        <v>39</v>
      </c>
      <c r="D499" s="18">
        <v>-0.18375705255728597</v>
      </c>
      <c r="E499" s="1">
        <v>4.4694661778473897E-3</v>
      </c>
    </row>
    <row r="500" spans="1:5" x14ac:dyDescent="0.25">
      <c r="A500" s="1" t="s">
        <v>5973</v>
      </c>
      <c r="B500" s="1" t="s">
        <v>3085</v>
      </c>
      <c r="C500" s="1">
        <v>35</v>
      </c>
      <c r="D500" s="18">
        <v>0.19029569235700733</v>
      </c>
      <c r="E500" s="1">
        <v>4.4856573414919802E-3</v>
      </c>
    </row>
    <row r="501" spans="1:5" x14ac:dyDescent="0.25">
      <c r="A501" s="1" t="s">
        <v>427</v>
      </c>
      <c r="B501" s="1" t="s">
        <v>428</v>
      </c>
      <c r="C501" s="1">
        <v>28</v>
      </c>
      <c r="D501" s="18">
        <v>0.26225843373316088</v>
      </c>
      <c r="E501" s="1">
        <v>4.4859827015241004E-3</v>
      </c>
    </row>
    <row r="502" spans="1:5" x14ac:dyDescent="0.25">
      <c r="A502" s="1" t="s">
        <v>2511</v>
      </c>
      <c r="B502" s="1" t="s">
        <v>2512</v>
      </c>
      <c r="C502" s="1">
        <v>86</v>
      </c>
      <c r="D502" s="18">
        <v>9.6045089624728991E-2</v>
      </c>
      <c r="E502" s="1">
        <v>4.5696305884216203E-3</v>
      </c>
    </row>
    <row r="503" spans="1:5" x14ac:dyDescent="0.25">
      <c r="A503" s="1" t="s">
        <v>5144</v>
      </c>
      <c r="B503" s="1" t="s">
        <v>5145</v>
      </c>
      <c r="C503" s="1">
        <v>188</v>
      </c>
      <c r="D503" s="18">
        <v>5.3001841562455548E-2</v>
      </c>
      <c r="E503" s="1">
        <v>4.6296618089555703E-3</v>
      </c>
    </row>
    <row r="504" spans="1:5" x14ac:dyDescent="0.25">
      <c r="A504" s="1" t="s">
        <v>374</v>
      </c>
      <c r="B504" s="1" t="s">
        <v>375</v>
      </c>
      <c r="C504" s="1">
        <v>34</v>
      </c>
      <c r="D504" s="18">
        <v>0.28254223822590557</v>
      </c>
      <c r="E504" s="1">
        <v>4.6751543229261901E-3</v>
      </c>
    </row>
    <row r="505" spans="1:5" x14ac:dyDescent="0.25">
      <c r="A505" s="1" t="s">
        <v>81</v>
      </c>
      <c r="B505" s="1" t="s">
        <v>82</v>
      </c>
      <c r="C505" s="1">
        <v>83</v>
      </c>
      <c r="D505" s="18">
        <v>6.1482586394963616E-2</v>
      </c>
      <c r="E505" s="1">
        <v>4.6863379919747797E-3</v>
      </c>
    </row>
    <row r="506" spans="1:5" x14ac:dyDescent="0.25">
      <c r="A506" s="1" t="s">
        <v>441</v>
      </c>
      <c r="B506" s="1" t="s">
        <v>442</v>
      </c>
      <c r="C506" s="1">
        <v>121</v>
      </c>
      <c r="D506" s="18">
        <v>4.8565545830406023E-2</v>
      </c>
      <c r="E506" s="1">
        <v>4.7382329873734697E-3</v>
      </c>
    </row>
    <row r="507" spans="1:5" x14ac:dyDescent="0.25">
      <c r="A507" s="1" t="s">
        <v>5974</v>
      </c>
      <c r="B507" s="1" t="s">
        <v>5975</v>
      </c>
      <c r="C507" s="1">
        <v>88</v>
      </c>
      <c r="D507" s="18">
        <v>-3.028624194423972E-2</v>
      </c>
      <c r="E507" s="1">
        <v>4.7624338956953598E-3</v>
      </c>
    </row>
    <row r="508" spans="1:5" x14ac:dyDescent="0.25">
      <c r="A508" s="1" t="s">
        <v>3359</v>
      </c>
      <c r="B508" s="1" t="s">
        <v>3360</v>
      </c>
      <c r="C508" s="1">
        <v>85</v>
      </c>
      <c r="D508" s="18">
        <v>-4.8028828417281157E-2</v>
      </c>
      <c r="E508" s="1">
        <v>4.8366004572460101E-3</v>
      </c>
    </row>
    <row r="509" spans="1:5" x14ac:dyDescent="0.25">
      <c r="A509" s="1" t="s">
        <v>5459</v>
      </c>
      <c r="B509" s="1" t="s">
        <v>5460</v>
      </c>
      <c r="C509" s="1">
        <v>121</v>
      </c>
      <c r="D509" s="18">
        <v>-3.6900256153010735E-2</v>
      </c>
      <c r="E509" s="1">
        <v>4.8634181372367103E-3</v>
      </c>
    </row>
    <row r="510" spans="1:5" x14ac:dyDescent="0.25">
      <c r="A510" s="1" t="s">
        <v>768</v>
      </c>
      <c r="B510" s="1" t="s">
        <v>769</v>
      </c>
      <c r="C510" s="1">
        <v>10</v>
      </c>
      <c r="D510" s="18">
        <v>-0.5671231292643466</v>
      </c>
      <c r="E510" s="1">
        <v>4.8915286478413596E-3</v>
      </c>
    </row>
    <row r="511" spans="1:5" x14ac:dyDescent="0.25">
      <c r="A511" s="1" t="s">
        <v>1037</v>
      </c>
      <c r="B511" s="1" t="s">
        <v>1038</v>
      </c>
      <c r="C511" s="1">
        <v>49</v>
      </c>
      <c r="D511" s="18">
        <v>-0.25311545011333925</v>
      </c>
      <c r="E511" s="1">
        <v>4.8915286478413596E-3</v>
      </c>
    </row>
    <row r="512" spans="1:5" x14ac:dyDescent="0.25">
      <c r="A512" s="1" t="s">
        <v>5976</v>
      </c>
      <c r="B512" s="1" t="s">
        <v>5977</v>
      </c>
      <c r="C512" s="1">
        <v>114</v>
      </c>
      <c r="D512" s="18">
        <v>-6.2516927914133019E-2</v>
      </c>
      <c r="E512" s="1">
        <v>4.8915286478413596E-3</v>
      </c>
    </row>
    <row r="513" spans="1:5" x14ac:dyDescent="0.25">
      <c r="A513" s="1" t="s">
        <v>5978</v>
      </c>
      <c r="B513" s="1" t="s">
        <v>5979</v>
      </c>
      <c r="C513" s="1">
        <v>11</v>
      </c>
      <c r="D513" s="18">
        <v>-0.64839462326439434</v>
      </c>
      <c r="E513" s="1">
        <v>4.8915286478413596E-3</v>
      </c>
    </row>
    <row r="514" spans="1:5" x14ac:dyDescent="0.25">
      <c r="A514" s="1" t="s">
        <v>5980</v>
      </c>
      <c r="B514" s="1" t="s">
        <v>2516</v>
      </c>
      <c r="C514" s="1">
        <v>27</v>
      </c>
      <c r="D514" s="18">
        <v>0.29198747309142309</v>
      </c>
      <c r="E514" s="1">
        <v>4.8944072143211198E-3</v>
      </c>
    </row>
    <row r="515" spans="1:5" x14ac:dyDescent="0.25">
      <c r="A515" s="1" t="s">
        <v>355</v>
      </c>
      <c r="C515" s="1">
        <v>20</v>
      </c>
      <c r="D515" s="18">
        <v>0.3187480303592734</v>
      </c>
      <c r="E515" s="1">
        <v>4.9242380252830396E-3</v>
      </c>
    </row>
    <row r="516" spans="1:5" x14ac:dyDescent="0.25">
      <c r="A516" s="1" t="s">
        <v>5024</v>
      </c>
      <c r="B516" s="1" t="s">
        <v>625</v>
      </c>
      <c r="C516" s="1">
        <v>96</v>
      </c>
      <c r="D516" s="18">
        <v>-8.9017466099950357E-2</v>
      </c>
      <c r="E516" s="1">
        <v>4.9242380252830396E-3</v>
      </c>
    </row>
    <row r="517" spans="1:5" x14ac:dyDescent="0.25">
      <c r="A517" s="1" t="s">
        <v>5981</v>
      </c>
      <c r="B517" s="1" t="s">
        <v>1965</v>
      </c>
      <c r="C517" s="1">
        <v>33</v>
      </c>
      <c r="D517" s="18">
        <v>-0.2692383777389345</v>
      </c>
      <c r="E517" s="1">
        <v>4.93180099712392E-3</v>
      </c>
    </row>
    <row r="518" spans="1:5" x14ac:dyDescent="0.25">
      <c r="A518" s="1" t="s">
        <v>1273</v>
      </c>
      <c r="B518" s="1" t="s">
        <v>1274</v>
      </c>
      <c r="C518" s="1">
        <v>134</v>
      </c>
      <c r="D518" s="18">
        <v>6.3117042714430555E-2</v>
      </c>
      <c r="E518" s="1">
        <v>4.93180099712392E-3</v>
      </c>
    </row>
    <row r="519" spans="1:5" x14ac:dyDescent="0.25">
      <c r="A519" s="1" t="s">
        <v>1128</v>
      </c>
      <c r="B519" s="1" t="s">
        <v>1129</v>
      </c>
      <c r="C519" s="1">
        <v>252</v>
      </c>
      <c r="D519" s="18">
        <v>-2.3589621121775164E-2</v>
      </c>
      <c r="E519" s="1">
        <v>4.9499367320617396E-3</v>
      </c>
    </row>
    <row r="520" spans="1:5" x14ac:dyDescent="0.25">
      <c r="A520" s="1" t="s">
        <v>5982</v>
      </c>
      <c r="B520" s="1" t="s">
        <v>5983</v>
      </c>
      <c r="C520" s="1">
        <v>107</v>
      </c>
      <c r="D520" s="18">
        <v>-5.1347176777848162E-2</v>
      </c>
      <c r="E520" s="1">
        <v>4.9499367320617396E-3</v>
      </c>
    </row>
    <row r="521" spans="1:5" x14ac:dyDescent="0.25">
      <c r="A521" s="1" t="s">
        <v>5984</v>
      </c>
      <c r="B521" s="1" t="s">
        <v>5985</v>
      </c>
      <c r="C521" s="1">
        <v>134</v>
      </c>
      <c r="D521" s="18">
        <v>-5.4504896514941309E-2</v>
      </c>
      <c r="E521" s="1">
        <v>4.9550156708082398E-3</v>
      </c>
    </row>
    <row r="522" spans="1:5" x14ac:dyDescent="0.25">
      <c r="A522" s="1" t="s">
        <v>5986</v>
      </c>
      <c r="B522" s="1" t="s">
        <v>5987</v>
      </c>
      <c r="C522" s="1">
        <v>64</v>
      </c>
      <c r="D522" s="18">
        <v>-0.11623474537277226</v>
      </c>
      <c r="E522" s="1">
        <v>4.9736817506366004E-3</v>
      </c>
    </row>
    <row r="523" spans="1:5" x14ac:dyDescent="0.25">
      <c r="A523" s="1" t="s">
        <v>2458</v>
      </c>
      <c r="B523" s="1" t="s">
        <v>2459</v>
      </c>
      <c r="C523" s="1">
        <v>55</v>
      </c>
      <c r="D523" s="18">
        <v>0.13403898072874681</v>
      </c>
      <c r="E523" s="1">
        <v>4.9736817506366004E-3</v>
      </c>
    </row>
    <row r="524" spans="1:5" x14ac:dyDescent="0.25">
      <c r="A524" s="1" t="s">
        <v>5988</v>
      </c>
      <c r="B524" s="1" t="s">
        <v>5989</v>
      </c>
      <c r="C524" s="1">
        <v>721</v>
      </c>
      <c r="D524" s="18">
        <v>1.1070199877859727E-2</v>
      </c>
      <c r="E524" s="1">
        <v>5.01517806810975E-3</v>
      </c>
    </row>
    <row r="525" spans="1:5" x14ac:dyDescent="0.25">
      <c r="A525" s="1" t="s">
        <v>5990</v>
      </c>
      <c r="C525" s="1">
        <v>17</v>
      </c>
      <c r="D525" s="18">
        <v>-0.45754190530965189</v>
      </c>
      <c r="E525" s="1">
        <v>5.08571096392088E-3</v>
      </c>
    </row>
    <row r="526" spans="1:5" x14ac:dyDescent="0.25">
      <c r="A526" s="1" t="s">
        <v>4655</v>
      </c>
      <c r="B526" s="1" t="s">
        <v>4656</v>
      </c>
      <c r="C526" s="1">
        <v>11</v>
      </c>
      <c r="D526" s="18">
        <v>-0.41117687832203675</v>
      </c>
      <c r="E526" s="1">
        <v>5.08571096392088E-3</v>
      </c>
    </row>
    <row r="527" spans="1:5" x14ac:dyDescent="0.25">
      <c r="A527" s="1" t="s">
        <v>4098</v>
      </c>
      <c r="B527" s="1" t="s">
        <v>4099</v>
      </c>
      <c r="C527" s="1">
        <v>43</v>
      </c>
      <c r="D527" s="18">
        <v>0.1732725557658078</v>
      </c>
      <c r="E527" s="1">
        <v>5.1204666878052604E-3</v>
      </c>
    </row>
    <row r="528" spans="1:5" x14ac:dyDescent="0.25">
      <c r="A528" s="1" t="s">
        <v>5991</v>
      </c>
      <c r="B528" s="1" t="s">
        <v>5992</v>
      </c>
      <c r="C528" s="1">
        <v>96</v>
      </c>
      <c r="D528" s="18">
        <v>-5.42815896016485E-2</v>
      </c>
      <c r="E528" s="1">
        <v>5.1204680995906304E-3</v>
      </c>
    </row>
    <row r="529" spans="1:5" x14ac:dyDescent="0.25">
      <c r="A529" s="1" t="s">
        <v>5993</v>
      </c>
      <c r="B529" s="1" t="s">
        <v>5994</v>
      </c>
      <c r="C529" s="1">
        <v>18</v>
      </c>
      <c r="D529" s="18">
        <v>0.15292490589109131</v>
      </c>
      <c r="E529" s="1">
        <v>5.1576832506371297E-3</v>
      </c>
    </row>
    <row r="530" spans="1:5" x14ac:dyDescent="0.25">
      <c r="A530" s="1" t="s">
        <v>5594</v>
      </c>
      <c r="B530" s="1" t="s">
        <v>5595</v>
      </c>
      <c r="C530" s="1">
        <v>165</v>
      </c>
      <c r="D530" s="18">
        <v>5.1407218477440307E-2</v>
      </c>
      <c r="E530" s="1">
        <v>5.1576832506371297E-3</v>
      </c>
    </row>
    <row r="531" spans="1:5" x14ac:dyDescent="0.25">
      <c r="A531" s="1" t="s">
        <v>5995</v>
      </c>
      <c r="B531" s="1" t="s">
        <v>5996</v>
      </c>
      <c r="C531" s="1">
        <v>51</v>
      </c>
      <c r="D531" s="18">
        <v>-6.3107058729259383E-2</v>
      </c>
      <c r="E531" s="1">
        <v>5.1620798043103301E-3</v>
      </c>
    </row>
    <row r="532" spans="1:5" x14ac:dyDescent="0.25">
      <c r="A532" s="1" t="s">
        <v>5997</v>
      </c>
      <c r="B532" s="1" t="s">
        <v>4422</v>
      </c>
      <c r="C532" s="1">
        <v>11</v>
      </c>
      <c r="D532" s="18">
        <v>-0.54087165967721207</v>
      </c>
      <c r="E532" s="1">
        <v>5.1812492148690902E-3</v>
      </c>
    </row>
    <row r="533" spans="1:5" x14ac:dyDescent="0.25">
      <c r="A533" s="1" t="s">
        <v>5998</v>
      </c>
      <c r="B533" s="1" t="s">
        <v>5999</v>
      </c>
      <c r="C533" s="1">
        <v>7</v>
      </c>
      <c r="D533" s="18">
        <v>0.59901710563612254</v>
      </c>
      <c r="E533" s="1">
        <v>5.1826567316608898E-3</v>
      </c>
    </row>
    <row r="534" spans="1:5" x14ac:dyDescent="0.25">
      <c r="A534" s="1" t="s">
        <v>325</v>
      </c>
      <c r="B534" s="1" t="s">
        <v>326</v>
      </c>
      <c r="C534" s="1">
        <v>505</v>
      </c>
      <c r="D534" s="18">
        <v>-2.1331225241997591E-2</v>
      </c>
      <c r="E534" s="1">
        <v>5.1899117196727599E-3</v>
      </c>
    </row>
    <row r="535" spans="1:5" x14ac:dyDescent="0.25">
      <c r="A535" s="1" t="s">
        <v>6000</v>
      </c>
      <c r="B535" s="1" t="s">
        <v>6001</v>
      </c>
      <c r="C535" s="1">
        <v>177</v>
      </c>
      <c r="D535" s="18">
        <v>-3.0733560476156656E-2</v>
      </c>
      <c r="E535" s="1">
        <v>5.1899117196727599E-3</v>
      </c>
    </row>
    <row r="536" spans="1:5" x14ac:dyDescent="0.25">
      <c r="A536" s="1" t="s">
        <v>4339</v>
      </c>
      <c r="B536" s="1" t="s">
        <v>4340</v>
      </c>
      <c r="C536" s="1">
        <v>251</v>
      </c>
      <c r="D536" s="18">
        <v>7.2194970039016371E-2</v>
      </c>
      <c r="E536" s="1">
        <v>5.2147727910814897E-3</v>
      </c>
    </row>
    <row r="537" spans="1:5" x14ac:dyDescent="0.25">
      <c r="A537" s="1" t="s">
        <v>4411</v>
      </c>
      <c r="B537" s="1" t="s">
        <v>4412</v>
      </c>
      <c r="C537" s="1">
        <v>232</v>
      </c>
      <c r="D537" s="18">
        <v>-2.6400895571958894E-2</v>
      </c>
      <c r="E537" s="1">
        <v>5.2147727910814897E-3</v>
      </c>
    </row>
    <row r="538" spans="1:5" x14ac:dyDescent="0.25">
      <c r="A538" s="1" t="s">
        <v>5212</v>
      </c>
      <c r="B538" s="1" t="s">
        <v>5213</v>
      </c>
      <c r="C538" s="1">
        <v>12</v>
      </c>
      <c r="D538" s="18">
        <v>-0.86715972229281124</v>
      </c>
      <c r="E538" s="1">
        <v>5.2390023452601698E-3</v>
      </c>
    </row>
    <row r="539" spans="1:5" x14ac:dyDescent="0.25">
      <c r="A539" s="1" t="s">
        <v>6002</v>
      </c>
      <c r="B539" s="1" t="s">
        <v>3570</v>
      </c>
      <c r="C539" s="1">
        <v>132</v>
      </c>
      <c r="D539" s="18">
        <v>-5.481436369364872E-2</v>
      </c>
      <c r="E539" s="1">
        <v>5.2516182992419797E-3</v>
      </c>
    </row>
    <row r="540" spans="1:5" x14ac:dyDescent="0.25">
      <c r="A540" s="1" t="s">
        <v>6003</v>
      </c>
      <c r="B540" s="1" t="s">
        <v>6004</v>
      </c>
      <c r="C540" s="1">
        <v>57</v>
      </c>
      <c r="D540" s="18">
        <v>-7.0361113118576749E-2</v>
      </c>
      <c r="E540" s="1">
        <v>5.3038752552303104E-3</v>
      </c>
    </row>
    <row r="541" spans="1:5" x14ac:dyDescent="0.25">
      <c r="A541" s="1" t="s">
        <v>6005</v>
      </c>
      <c r="B541" s="1" t="s">
        <v>6006</v>
      </c>
      <c r="C541" s="1">
        <v>101</v>
      </c>
      <c r="D541" s="18">
        <v>-6.8428608931905097E-2</v>
      </c>
      <c r="E541" s="1">
        <v>5.3361315684080299E-3</v>
      </c>
    </row>
    <row r="542" spans="1:5" x14ac:dyDescent="0.25">
      <c r="A542" s="1" t="s">
        <v>6007</v>
      </c>
      <c r="B542" s="1" t="s">
        <v>6008</v>
      </c>
      <c r="C542" s="1">
        <v>202</v>
      </c>
      <c r="D542" s="18">
        <v>4.0864147100383261E-2</v>
      </c>
      <c r="E542" s="1">
        <v>5.3637381383227403E-3</v>
      </c>
    </row>
    <row r="543" spans="1:5" x14ac:dyDescent="0.25">
      <c r="A543" s="1" t="s">
        <v>115</v>
      </c>
      <c r="B543" s="1" t="s">
        <v>116</v>
      </c>
      <c r="C543" s="1">
        <v>68</v>
      </c>
      <c r="D543" s="18">
        <v>6.5506999709969219E-2</v>
      </c>
      <c r="E543" s="1">
        <v>5.3719543956534397E-3</v>
      </c>
    </row>
    <row r="544" spans="1:5" x14ac:dyDescent="0.25">
      <c r="A544" s="1" t="s">
        <v>4123</v>
      </c>
      <c r="B544" s="1" t="s">
        <v>4124</v>
      </c>
      <c r="C544" s="1">
        <v>21</v>
      </c>
      <c r="D544" s="18">
        <v>0.15495767468062782</v>
      </c>
      <c r="E544" s="1">
        <v>5.4083907410568998E-3</v>
      </c>
    </row>
    <row r="545" spans="1:5" x14ac:dyDescent="0.25">
      <c r="A545" s="1" t="s">
        <v>3445</v>
      </c>
      <c r="B545" s="1" t="s">
        <v>3446</v>
      </c>
      <c r="C545" s="1">
        <v>17</v>
      </c>
      <c r="D545" s="18">
        <v>-0.13986736171960762</v>
      </c>
      <c r="E545" s="1">
        <v>5.4898438006504898E-3</v>
      </c>
    </row>
    <row r="546" spans="1:5" x14ac:dyDescent="0.25">
      <c r="A546" s="1" t="s">
        <v>6009</v>
      </c>
      <c r="B546" s="1" t="s">
        <v>6010</v>
      </c>
      <c r="C546" s="1">
        <v>92</v>
      </c>
      <c r="D546" s="18">
        <v>-2.6121419564758795E-2</v>
      </c>
      <c r="E546" s="1">
        <v>5.5049095874929004E-3</v>
      </c>
    </row>
    <row r="547" spans="1:5" x14ac:dyDescent="0.25">
      <c r="A547" s="1" t="s">
        <v>6011</v>
      </c>
      <c r="B547" s="1" t="s">
        <v>6012</v>
      </c>
      <c r="C547" s="1">
        <v>7</v>
      </c>
      <c r="D547" s="18">
        <v>0.66063418501063398</v>
      </c>
      <c r="E547" s="1">
        <v>5.5296008869256102E-3</v>
      </c>
    </row>
    <row r="548" spans="1:5" x14ac:dyDescent="0.25">
      <c r="A548" s="1" t="s">
        <v>4719</v>
      </c>
      <c r="B548" s="1" t="s">
        <v>4720</v>
      </c>
      <c r="C548" s="1">
        <v>41</v>
      </c>
      <c r="D548" s="18">
        <v>-0.19108141713507062</v>
      </c>
      <c r="E548" s="1">
        <v>5.5784388712158796E-3</v>
      </c>
    </row>
    <row r="549" spans="1:5" x14ac:dyDescent="0.25">
      <c r="A549" s="1" t="s">
        <v>6013</v>
      </c>
      <c r="B549" s="1" t="s">
        <v>6014</v>
      </c>
      <c r="C549" s="1">
        <v>57</v>
      </c>
      <c r="D549" s="18">
        <v>-7.2274570716028552E-2</v>
      </c>
      <c r="E549" s="1">
        <v>5.5784388712158796E-3</v>
      </c>
    </row>
    <row r="550" spans="1:5" x14ac:dyDescent="0.25">
      <c r="A550" s="1" t="s">
        <v>6015</v>
      </c>
      <c r="B550" s="1" t="s">
        <v>6016</v>
      </c>
      <c r="C550" s="1">
        <v>6</v>
      </c>
      <c r="D550" s="18">
        <v>-0.85869679520296494</v>
      </c>
      <c r="E550" s="1">
        <v>5.6233442212494898E-3</v>
      </c>
    </row>
    <row r="551" spans="1:5" x14ac:dyDescent="0.25">
      <c r="A551" s="1" t="s">
        <v>6017</v>
      </c>
      <c r="C551" s="1">
        <v>6</v>
      </c>
      <c r="D551" s="18">
        <v>-0.53172944958892576</v>
      </c>
      <c r="E551" s="1">
        <v>5.6340762261906799E-3</v>
      </c>
    </row>
    <row r="552" spans="1:5" x14ac:dyDescent="0.25">
      <c r="A552" s="1" t="s">
        <v>6018</v>
      </c>
      <c r="B552" s="1" t="s">
        <v>2417</v>
      </c>
      <c r="C552" s="1">
        <v>25</v>
      </c>
      <c r="D552" s="18">
        <v>-0.2148415814011643</v>
      </c>
      <c r="E552" s="1">
        <v>5.6491124107373404E-3</v>
      </c>
    </row>
    <row r="553" spans="1:5" x14ac:dyDescent="0.25">
      <c r="A553" s="1" t="s">
        <v>3464</v>
      </c>
      <c r="B553" s="1" t="s">
        <v>3465</v>
      </c>
      <c r="C553" s="1">
        <v>59</v>
      </c>
      <c r="D553" s="18">
        <v>0.11701580721224106</v>
      </c>
      <c r="E553" s="1">
        <v>5.6491124107373404E-3</v>
      </c>
    </row>
    <row r="554" spans="1:5" x14ac:dyDescent="0.25">
      <c r="A554" s="1" t="s">
        <v>2376</v>
      </c>
      <c r="B554" s="1" t="s">
        <v>2377</v>
      </c>
      <c r="C554" s="1">
        <v>85</v>
      </c>
      <c r="D554" s="18">
        <v>5.1361208283005055E-2</v>
      </c>
      <c r="E554" s="1">
        <v>5.6923495886431197E-3</v>
      </c>
    </row>
    <row r="555" spans="1:5" x14ac:dyDescent="0.25">
      <c r="A555" s="1" t="s">
        <v>6019</v>
      </c>
      <c r="B555" s="1" t="s">
        <v>6020</v>
      </c>
      <c r="C555" s="1">
        <v>174</v>
      </c>
      <c r="D555" s="18">
        <v>-2.533463769333125E-2</v>
      </c>
      <c r="E555" s="1">
        <v>5.6923495886431197E-3</v>
      </c>
    </row>
    <row r="556" spans="1:5" x14ac:dyDescent="0.25">
      <c r="A556" s="1" t="s">
        <v>4880</v>
      </c>
      <c r="B556" s="1" t="s">
        <v>4881</v>
      </c>
      <c r="C556" s="1">
        <v>304</v>
      </c>
      <c r="D556" s="18">
        <v>-3.4523432338369013E-2</v>
      </c>
      <c r="E556" s="1">
        <v>5.6923495886431197E-3</v>
      </c>
    </row>
    <row r="557" spans="1:5" x14ac:dyDescent="0.25">
      <c r="A557" s="1" t="s">
        <v>4748</v>
      </c>
      <c r="B557" s="1" t="s">
        <v>4749</v>
      </c>
      <c r="C557" s="1">
        <v>175</v>
      </c>
      <c r="D557" s="18">
        <v>-9.2088618731510044E-2</v>
      </c>
      <c r="E557" s="1">
        <v>5.7246261360793197E-3</v>
      </c>
    </row>
    <row r="558" spans="1:5" x14ac:dyDescent="0.25">
      <c r="A558" s="1" t="s">
        <v>95</v>
      </c>
      <c r="B558" s="1" t="s">
        <v>96</v>
      </c>
      <c r="C558" s="1">
        <v>203</v>
      </c>
      <c r="D558" s="18">
        <v>8.5016680081491533E-2</v>
      </c>
      <c r="E558" s="1">
        <v>5.7737911088564398E-3</v>
      </c>
    </row>
    <row r="559" spans="1:5" x14ac:dyDescent="0.25">
      <c r="A559" s="1" t="s">
        <v>688</v>
      </c>
      <c r="B559" s="1" t="s">
        <v>444</v>
      </c>
      <c r="C559" s="1">
        <v>74</v>
      </c>
      <c r="D559" s="18">
        <v>0.10408081301546664</v>
      </c>
      <c r="E559" s="1">
        <v>5.8777675942879096E-3</v>
      </c>
    </row>
    <row r="560" spans="1:5" x14ac:dyDescent="0.25">
      <c r="A560" s="1" t="s">
        <v>6021</v>
      </c>
      <c r="B560" s="1" t="s">
        <v>6022</v>
      </c>
      <c r="C560" s="1">
        <v>31</v>
      </c>
      <c r="D560" s="18">
        <v>-0.21671088455856197</v>
      </c>
      <c r="E560" s="1">
        <v>5.9056675109736599E-3</v>
      </c>
    </row>
    <row r="561" spans="1:5" x14ac:dyDescent="0.25">
      <c r="A561" s="1" t="s">
        <v>3625</v>
      </c>
      <c r="B561" s="1" t="s">
        <v>3626</v>
      </c>
      <c r="C561" s="1">
        <v>84</v>
      </c>
      <c r="D561" s="18">
        <v>4.7954820665735011E-2</v>
      </c>
      <c r="E561" s="1">
        <v>5.9517595403785302E-3</v>
      </c>
    </row>
    <row r="562" spans="1:5" x14ac:dyDescent="0.25">
      <c r="A562" s="1" t="s">
        <v>6023</v>
      </c>
      <c r="B562" s="1" t="s">
        <v>6024</v>
      </c>
      <c r="C562" s="1">
        <v>125</v>
      </c>
      <c r="D562" s="18">
        <v>-0.20909471756352419</v>
      </c>
      <c r="E562" s="1">
        <v>5.9658190588756403E-3</v>
      </c>
    </row>
    <row r="563" spans="1:5" x14ac:dyDescent="0.25">
      <c r="A563" s="1" t="s">
        <v>1978</v>
      </c>
      <c r="B563" s="1" t="s">
        <v>1979</v>
      </c>
      <c r="C563" s="1">
        <v>83</v>
      </c>
      <c r="D563" s="18">
        <v>5.6286727962124181E-2</v>
      </c>
      <c r="E563" s="1">
        <v>5.9835594560815704E-3</v>
      </c>
    </row>
    <row r="564" spans="1:5" x14ac:dyDescent="0.25">
      <c r="A564" s="1" t="s">
        <v>6025</v>
      </c>
      <c r="B564" s="1" t="s">
        <v>680</v>
      </c>
      <c r="C564" s="1">
        <v>6</v>
      </c>
      <c r="D564" s="18">
        <v>-0.88033328505761121</v>
      </c>
      <c r="E564" s="1">
        <v>6.0480500680260398E-3</v>
      </c>
    </row>
    <row r="565" spans="1:5" x14ac:dyDescent="0.25">
      <c r="A565" s="1" t="s">
        <v>6026</v>
      </c>
      <c r="B565" s="1" t="s">
        <v>6027</v>
      </c>
      <c r="C565" s="1">
        <v>234</v>
      </c>
      <c r="D565" s="18">
        <v>-3.4361719216576402E-2</v>
      </c>
      <c r="E565" s="1">
        <v>6.1065282812481896E-3</v>
      </c>
    </row>
    <row r="566" spans="1:5" x14ac:dyDescent="0.25">
      <c r="A566" s="1" t="s">
        <v>2556</v>
      </c>
      <c r="B566" s="1" t="s">
        <v>2557</v>
      </c>
      <c r="C566" s="1">
        <v>100</v>
      </c>
      <c r="D566" s="18">
        <v>-6.0547767681121543E-2</v>
      </c>
      <c r="E566" s="1">
        <v>6.1349517016382497E-3</v>
      </c>
    </row>
    <row r="567" spans="1:5" x14ac:dyDescent="0.25">
      <c r="A567" s="1" t="s">
        <v>181</v>
      </c>
      <c r="B567" s="1" t="s">
        <v>182</v>
      </c>
      <c r="C567" s="1">
        <v>34</v>
      </c>
      <c r="D567" s="18">
        <v>0.14849257291663331</v>
      </c>
      <c r="E567" s="1">
        <v>6.1553421720000404E-3</v>
      </c>
    </row>
    <row r="568" spans="1:5" x14ac:dyDescent="0.25">
      <c r="A568" s="1" t="s">
        <v>3593</v>
      </c>
      <c r="B568" s="1" t="s">
        <v>3594</v>
      </c>
      <c r="C568" s="1">
        <v>216</v>
      </c>
      <c r="D568" s="18">
        <v>7.3439565656131078E-2</v>
      </c>
      <c r="E568" s="1">
        <v>6.1609443562377804E-3</v>
      </c>
    </row>
    <row r="569" spans="1:5" x14ac:dyDescent="0.25">
      <c r="A569" s="1" t="s">
        <v>6028</v>
      </c>
      <c r="B569" s="1" t="s">
        <v>444</v>
      </c>
      <c r="C569" s="1">
        <v>11</v>
      </c>
      <c r="D569" s="18">
        <v>-0.35105120165745385</v>
      </c>
      <c r="E569" s="1">
        <v>6.1973137385692E-3</v>
      </c>
    </row>
    <row r="570" spans="1:5" x14ac:dyDescent="0.25">
      <c r="A570" s="1" t="s">
        <v>3995</v>
      </c>
      <c r="C570" s="1">
        <v>103</v>
      </c>
      <c r="D570" s="18">
        <v>0.12418821729151691</v>
      </c>
      <c r="E570" s="1">
        <v>6.2135017581345896E-3</v>
      </c>
    </row>
    <row r="571" spans="1:5" x14ac:dyDescent="0.25">
      <c r="A571" s="1" t="s">
        <v>1012</v>
      </c>
      <c r="B571" s="1" t="s">
        <v>186</v>
      </c>
      <c r="C571" s="1">
        <v>5</v>
      </c>
      <c r="D571" s="18">
        <v>-0.54100915332313404</v>
      </c>
      <c r="E571" s="1">
        <v>6.2135017581345896E-3</v>
      </c>
    </row>
    <row r="572" spans="1:5" x14ac:dyDescent="0.25">
      <c r="A572" s="1" t="s">
        <v>6029</v>
      </c>
      <c r="B572" s="1" t="s">
        <v>725</v>
      </c>
      <c r="C572" s="1">
        <v>30</v>
      </c>
      <c r="D572" s="18">
        <v>-0.23267093739882988</v>
      </c>
      <c r="E572" s="1">
        <v>6.2135017581345896E-3</v>
      </c>
    </row>
    <row r="573" spans="1:5" x14ac:dyDescent="0.25">
      <c r="A573" s="1" t="s">
        <v>6030</v>
      </c>
      <c r="B573" s="1" t="s">
        <v>6031</v>
      </c>
      <c r="C573" s="1">
        <v>235</v>
      </c>
      <c r="D573" s="18">
        <v>-3.7201746103301861E-2</v>
      </c>
      <c r="E573" s="1">
        <v>6.23664889274703E-3</v>
      </c>
    </row>
    <row r="574" spans="1:5" x14ac:dyDescent="0.25">
      <c r="A574" s="1" t="s">
        <v>5354</v>
      </c>
      <c r="B574" s="1" t="s">
        <v>5355</v>
      </c>
      <c r="C574" s="1">
        <v>124</v>
      </c>
      <c r="D574" s="18">
        <v>-5.1045893960530046E-2</v>
      </c>
      <c r="E574" s="1">
        <v>6.2857709659885101E-3</v>
      </c>
    </row>
    <row r="575" spans="1:5" x14ac:dyDescent="0.25">
      <c r="A575" s="1" t="s">
        <v>4609</v>
      </c>
      <c r="B575" s="1" t="s">
        <v>4610</v>
      </c>
      <c r="C575" s="1">
        <v>50</v>
      </c>
      <c r="D575" s="18">
        <v>-0.10850160550170154</v>
      </c>
      <c r="E575" s="1">
        <v>6.2857709659885101E-3</v>
      </c>
    </row>
    <row r="576" spans="1:5" x14ac:dyDescent="0.25">
      <c r="A576" s="1" t="s">
        <v>1469</v>
      </c>
      <c r="C576" s="1">
        <v>68</v>
      </c>
      <c r="D576" s="18">
        <v>0.11249985450384135</v>
      </c>
      <c r="E576" s="1">
        <v>6.3018725896001196E-3</v>
      </c>
    </row>
    <row r="577" spans="1:5" x14ac:dyDescent="0.25">
      <c r="A577" s="1" t="s">
        <v>4367</v>
      </c>
      <c r="B577" s="1" t="s">
        <v>4368</v>
      </c>
      <c r="C577" s="1">
        <v>9</v>
      </c>
      <c r="D577" s="18">
        <v>-0.48703479300353336</v>
      </c>
      <c r="E577" s="1">
        <v>6.3077939400367601E-3</v>
      </c>
    </row>
    <row r="578" spans="1:5" x14ac:dyDescent="0.25">
      <c r="A578" s="1" t="s">
        <v>6032</v>
      </c>
      <c r="B578" s="1" t="s">
        <v>6033</v>
      </c>
      <c r="C578" s="1">
        <v>60</v>
      </c>
      <c r="D578" s="18">
        <v>-9.747639405194293E-2</v>
      </c>
      <c r="E578" s="1">
        <v>6.3171142599912798E-3</v>
      </c>
    </row>
    <row r="579" spans="1:5" x14ac:dyDescent="0.25">
      <c r="A579" s="1" t="s">
        <v>6034</v>
      </c>
      <c r="B579" s="1" t="s">
        <v>1784</v>
      </c>
      <c r="C579" s="1">
        <v>14</v>
      </c>
      <c r="D579" s="18">
        <v>-0.25895065817117352</v>
      </c>
      <c r="E579" s="1">
        <v>6.3438607189018103E-3</v>
      </c>
    </row>
    <row r="580" spans="1:5" x14ac:dyDescent="0.25">
      <c r="A580" s="1" t="s">
        <v>6035</v>
      </c>
      <c r="B580" s="1" t="s">
        <v>6036</v>
      </c>
      <c r="C580" s="1">
        <v>52</v>
      </c>
      <c r="D580" s="18">
        <v>0.10439442021972965</v>
      </c>
      <c r="E580" s="1">
        <v>6.3690698713451703E-3</v>
      </c>
    </row>
    <row r="581" spans="1:5" x14ac:dyDescent="0.25">
      <c r="A581" s="1" t="s">
        <v>3579</v>
      </c>
      <c r="B581" s="1" t="s">
        <v>3580</v>
      </c>
      <c r="C581" s="1">
        <v>215</v>
      </c>
      <c r="D581" s="18">
        <v>4.839137052180284E-2</v>
      </c>
      <c r="E581" s="1">
        <v>6.3774738115245999E-3</v>
      </c>
    </row>
    <row r="582" spans="1:5" x14ac:dyDescent="0.25">
      <c r="A582" s="1" t="s">
        <v>4166</v>
      </c>
      <c r="B582" s="1" t="s">
        <v>4167</v>
      </c>
      <c r="C582" s="1">
        <v>142</v>
      </c>
      <c r="D582" s="18">
        <v>-3.4013784769680103E-2</v>
      </c>
      <c r="E582" s="1">
        <v>6.4232072778559199E-3</v>
      </c>
    </row>
    <row r="583" spans="1:5" x14ac:dyDescent="0.25">
      <c r="A583" s="1" t="s">
        <v>4287</v>
      </c>
      <c r="B583" s="1" t="s">
        <v>186</v>
      </c>
      <c r="C583" s="1">
        <v>5</v>
      </c>
      <c r="D583" s="18">
        <v>-1.2509723845102507</v>
      </c>
      <c r="E583" s="1">
        <v>6.4349197571263702E-3</v>
      </c>
    </row>
    <row r="584" spans="1:5" x14ac:dyDescent="0.25">
      <c r="A584" s="1" t="s">
        <v>6037</v>
      </c>
      <c r="B584" s="1" t="s">
        <v>6038</v>
      </c>
      <c r="C584" s="1">
        <v>196</v>
      </c>
      <c r="D584" s="18">
        <v>5.7280863893980176E-2</v>
      </c>
      <c r="E584" s="1">
        <v>6.4349197571263702E-3</v>
      </c>
    </row>
    <row r="585" spans="1:5" x14ac:dyDescent="0.25">
      <c r="A585" s="1" t="s">
        <v>262</v>
      </c>
      <c r="B585" s="1" t="s">
        <v>263</v>
      </c>
      <c r="C585" s="1">
        <v>302</v>
      </c>
      <c r="D585" s="18">
        <v>2.8377334766018329E-2</v>
      </c>
      <c r="E585" s="1">
        <v>6.4907951045808099E-3</v>
      </c>
    </row>
    <row r="586" spans="1:5" x14ac:dyDescent="0.25">
      <c r="A586" s="1" t="s">
        <v>616</v>
      </c>
      <c r="B586" s="1" t="s">
        <v>617</v>
      </c>
      <c r="C586" s="1">
        <v>140</v>
      </c>
      <c r="D586" s="18">
        <v>5.7679165760879184E-2</v>
      </c>
      <c r="E586" s="1">
        <v>6.5687113075741403E-3</v>
      </c>
    </row>
    <row r="587" spans="1:5" x14ac:dyDescent="0.25">
      <c r="A587" s="1" t="s">
        <v>3791</v>
      </c>
      <c r="B587" s="1" t="s">
        <v>3792</v>
      </c>
      <c r="C587" s="1">
        <v>267</v>
      </c>
      <c r="D587" s="18">
        <v>-6.5115615857700759E-2</v>
      </c>
      <c r="E587" s="1">
        <v>6.68952168946612E-3</v>
      </c>
    </row>
    <row r="588" spans="1:5" x14ac:dyDescent="0.25">
      <c r="A588" s="1" t="s">
        <v>1472</v>
      </c>
      <c r="B588" s="1" t="s">
        <v>1473</v>
      </c>
      <c r="C588" s="1">
        <v>53</v>
      </c>
      <c r="D588" s="18">
        <v>6.8431300422434227E-2</v>
      </c>
      <c r="E588" s="1">
        <v>6.7038969057048097E-3</v>
      </c>
    </row>
    <row r="589" spans="1:5" x14ac:dyDescent="0.25">
      <c r="A589" s="1" t="s">
        <v>5261</v>
      </c>
      <c r="B589" s="1" t="s">
        <v>5262</v>
      </c>
      <c r="C589" s="1">
        <v>67</v>
      </c>
      <c r="D589" s="18">
        <v>8.5594463395130299E-2</v>
      </c>
      <c r="E589" s="1">
        <v>6.7038969057048097E-3</v>
      </c>
    </row>
    <row r="590" spans="1:5" x14ac:dyDescent="0.25">
      <c r="A590" s="1" t="s">
        <v>2169</v>
      </c>
      <c r="B590" s="1" t="s">
        <v>211</v>
      </c>
      <c r="C590" s="1">
        <v>5</v>
      </c>
      <c r="D590" s="18">
        <v>0.70235361200433477</v>
      </c>
      <c r="E590" s="1">
        <v>6.8499292790989898E-3</v>
      </c>
    </row>
    <row r="591" spans="1:5" x14ac:dyDescent="0.25">
      <c r="A591" s="1" t="s">
        <v>3262</v>
      </c>
      <c r="B591" s="1" t="s">
        <v>3263</v>
      </c>
      <c r="C591" s="1">
        <v>120</v>
      </c>
      <c r="D591" s="18">
        <v>0.13997775555759043</v>
      </c>
      <c r="E591" s="1">
        <v>6.8499292790989898E-3</v>
      </c>
    </row>
    <row r="592" spans="1:5" x14ac:dyDescent="0.25">
      <c r="A592" s="1" t="s">
        <v>6039</v>
      </c>
      <c r="B592" s="1" t="s">
        <v>6040</v>
      </c>
      <c r="C592" s="1">
        <v>49</v>
      </c>
      <c r="D592" s="18">
        <v>9.0670816844307889E-2</v>
      </c>
      <c r="E592" s="1">
        <v>6.8578578197892098E-3</v>
      </c>
    </row>
    <row r="593" spans="1:5" x14ac:dyDescent="0.25">
      <c r="A593" s="1" t="s">
        <v>6041</v>
      </c>
      <c r="B593" s="1" t="s">
        <v>6042</v>
      </c>
      <c r="C593" s="1">
        <v>165</v>
      </c>
      <c r="D593" s="18">
        <v>0.1043542292529757</v>
      </c>
      <c r="E593" s="1">
        <v>6.8578578197892098E-3</v>
      </c>
    </row>
    <row r="594" spans="1:5" x14ac:dyDescent="0.25">
      <c r="A594" s="1" t="s">
        <v>5079</v>
      </c>
      <c r="B594" s="1" t="s">
        <v>5080</v>
      </c>
      <c r="C594" s="1">
        <v>34</v>
      </c>
      <c r="D594" s="18">
        <v>-0.11549305208044922</v>
      </c>
      <c r="E594" s="1">
        <v>6.8938804432603197E-3</v>
      </c>
    </row>
    <row r="595" spans="1:5" x14ac:dyDescent="0.25">
      <c r="A595" s="1" t="s">
        <v>6043</v>
      </c>
      <c r="B595" s="1" t="s">
        <v>6044</v>
      </c>
      <c r="C595" s="1">
        <v>80</v>
      </c>
      <c r="D595" s="18">
        <v>-6.3440003682896776E-2</v>
      </c>
      <c r="E595" s="1">
        <v>6.8938804432603197E-3</v>
      </c>
    </row>
    <row r="596" spans="1:5" x14ac:dyDescent="0.25">
      <c r="A596" s="1" t="s">
        <v>6045</v>
      </c>
      <c r="B596" s="1" t="s">
        <v>4128</v>
      </c>
      <c r="C596" s="1">
        <v>18</v>
      </c>
      <c r="D596" s="18">
        <v>-0.33666641997175767</v>
      </c>
      <c r="E596" s="1">
        <v>6.9065769677672199E-3</v>
      </c>
    </row>
    <row r="597" spans="1:5" x14ac:dyDescent="0.25">
      <c r="A597" s="1" t="s">
        <v>6046</v>
      </c>
      <c r="B597" s="1" t="s">
        <v>6047</v>
      </c>
      <c r="C597" s="1">
        <v>26</v>
      </c>
      <c r="D597" s="18">
        <v>0.18582230682788947</v>
      </c>
      <c r="E597" s="1">
        <v>6.9719219406953904E-3</v>
      </c>
    </row>
    <row r="598" spans="1:5" x14ac:dyDescent="0.25">
      <c r="A598" s="1" t="s">
        <v>6048</v>
      </c>
      <c r="B598" s="1" t="s">
        <v>5377</v>
      </c>
      <c r="C598" s="1">
        <v>32</v>
      </c>
      <c r="D598" s="18">
        <v>-0.22748758679969935</v>
      </c>
      <c r="E598" s="1">
        <v>7.0214219564997196E-3</v>
      </c>
    </row>
    <row r="599" spans="1:5" x14ac:dyDescent="0.25">
      <c r="A599" s="1" t="s">
        <v>5172</v>
      </c>
      <c r="B599" s="1" t="s">
        <v>5173</v>
      </c>
      <c r="C599" s="1">
        <v>21</v>
      </c>
      <c r="D599" s="18">
        <v>0.42835915257953078</v>
      </c>
      <c r="E599" s="1">
        <v>7.0679265980875001E-3</v>
      </c>
    </row>
    <row r="600" spans="1:5" x14ac:dyDescent="0.25">
      <c r="A600" s="1" t="s">
        <v>857</v>
      </c>
      <c r="B600" s="1" t="s">
        <v>858</v>
      </c>
      <c r="C600" s="1">
        <v>268</v>
      </c>
      <c r="D600" s="18">
        <v>3.8684652705290402E-2</v>
      </c>
      <c r="E600" s="1">
        <v>7.1403677762519602E-3</v>
      </c>
    </row>
    <row r="601" spans="1:5" x14ac:dyDescent="0.25">
      <c r="A601" s="1" t="s">
        <v>6049</v>
      </c>
      <c r="B601" s="1" t="s">
        <v>6050</v>
      </c>
      <c r="C601" s="1">
        <v>49</v>
      </c>
      <c r="D601" s="18">
        <v>-0.21650253957026619</v>
      </c>
      <c r="E601" s="1">
        <v>7.2002790915785299E-3</v>
      </c>
    </row>
    <row r="602" spans="1:5" x14ac:dyDescent="0.25">
      <c r="A602" s="1" t="s">
        <v>4705</v>
      </c>
      <c r="B602" s="1" t="s">
        <v>4706</v>
      </c>
      <c r="C602" s="1">
        <v>220</v>
      </c>
      <c r="D602" s="18">
        <v>2.9709867492946095E-2</v>
      </c>
      <c r="E602" s="1">
        <v>7.22486270501902E-3</v>
      </c>
    </row>
    <row r="603" spans="1:5" x14ac:dyDescent="0.25">
      <c r="A603" s="1" t="s">
        <v>4317</v>
      </c>
      <c r="B603" s="1" t="s">
        <v>4318</v>
      </c>
      <c r="C603" s="1">
        <v>6</v>
      </c>
      <c r="D603" s="18">
        <v>0.18530401585182274</v>
      </c>
      <c r="E603" s="1">
        <v>7.22486270501902E-3</v>
      </c>
    </row>
    <row r="604" spans="1:5" x14ac:dyDescent="0.25">
      <c r="A604" s="1" t="s">
        <v>1383</v>
      </c>
      <c r="B604" s="1" t="s">
        <v>1384</v>
      </c>
      <c r="C604" s="1">
        <v>116</v>
      </c>
      <c r="D604" s="18">
        <v>-4.6086360888319154E-2</v>
      </c>
      <c r="E604" s="1">
        <v>7.2341559848511901E-3</v>
      </c>
    </row>
    <row r="605" spans="1:5" x14ac:dyDescent="0.25">
      <c r="A605" s="1" t="s">
        <v>6051</v>
      </c>
      <c r="B605" s="1" t="s">
        <v>6052</v>
      </c>
      <c r="C605" s="1">
        <v>125</v>
      </c>
      <c r="D605" s="18">
        <v>-3.859377301303353E-2</v>
      </c>
      <c r="E605" s="1">
        <v>7.2341559848511901E-3</v>
      </c>
    </row>
    <row r="606" spans="1:5" x14ac:dyDescent="0.25">
      <c r="A606" s="1" t="s">
        <v>6053</v>
      </c>
      <c r="B606" s="1" t="s">
        <v>6054</v>
      </c>
      <c r="C606" s="1">
        <v>147</v>
      </c>
      <c r="D606" s="18">
        <v>-3.3705136426347301E-2</v>
      </c>
      <c r="E606" s="1">
        <v>7.3036027601140899E-3</v>
      </c>
    </row>
    <row r="607" spans="1:5" x14ac:dyDescent="0.25">
      <c r="A607" s="1" t="s">
        <v>6055</v>
      </c>
      <c r="B607" s="1" t="s">
        <v>6056</v>
      </c>
      <c r="C607" s="1">
        <v>137</v>
      </c>
      <c r="D607" s="18">
        <v>5.5903809872696233E-2</v>
      </c>
      <c r="E607" s="1">
        <v>7.32666987768648E-3</v>
      </c>
    </row>
    <row r="608" spans="1:5" x14ac:dyDescent="0.25">
      <c r="A608" s="1" t="s">
        <v>3693</v>
      </c>
      <c r="C608" s="1">
        <v>50</v>
      </c>
      <c r="D608" s="18">
        <v>0.13854669289088417</v>
      </c>
      <c r="E608" s="1">
        <v>7.3393273573537903E-3</v>
      </c>
    </row>
    <row r="609" spans="1:5" x14ac:dyDescent="0.25">
      <c r="A609" s="1" t="s">
        <v>5103</v>
      </c>
      <c r="B609" s="1" t="s">
        <v>4311</v>
      </c>
      <c r="C609" s="1">
        <v>21</v>
      </c>
      <c r="D609" s="18">
        <v>-0.41355559129581226</v>
      </c>
      <c r="E609" s="1">
        <v>7.3675193619604801E-3</v>
      </c>
    </row>
    <row r="610" spans="1:5" x14ac:dyDescent="0.25">
      <c r="A610" s="1" t="s">
        <v>4302</v>
      </c>
      <c r="B610" s="1" t="s">
        <v>2097</v>
      </c>
      <c r="C610" s="1">
        <v>42</v>
      </c>
      <c r="D610" s="18">
        <v>0.11256728881369231</v>
      </c>
      <c r="E610" s="1">
        <v>7.3688365665293401E-3</v>
      </c>
    </row>
    <row r="611" spans="1:5" x14ac:dyDescent="0.25">
      <c r="A611" s="1" t="s">
        <v>6057</v>
      </c>
      <c r="B611" s="1" t="s">
        <v>6058</v>
      </c>
      <c r="C611" s="1">
        <v>6</v>
      </c>
      <c r="D611" s="18">
        <v>0.50160105431033186</v>
      </c>
      <c r="E611" s="1">
        <v>7.3858913985431797E-3</v>
      </c>
    </row>
    <row r="612" spans="1:5" x14ac:dyDescent="0.25">
      <c r="A612" s="1" t="s">
        <v>4074</v>
      </c>
      <c r="B612" s="1" t="s">
        <v>747</v>
      </c>
      <c r="C612" s="1">
        <v>171</v>
      </c>
      <c r="D612" s="18">
        <v>-5.4968684939046976E-2</v>
      </c>
      <c r="E612" s="1">
        <v>7.3858913985431797E-3</v>
      </c>
    </row>
    <row r="613" spans="1:5" x14ac:dyDescent="0.25">
      <c r="A613" s="1" t="s">
        <v>5526</v>
      </c>
      <c r="B613" s="1" t="s">
        <v>5527</v>
      </c>
      <c r="C613" s="1">
        <v>143</v>
      </c>
      <c r="D613" s="18">
        <v>-2.3868658543232179E-2</v>
      </c>
      <c r="E613" s="1">
        <v>7.4197641608648897E-3</v>
      </c>
    </row>
    <row r="614" spans="1:5" x14ac:dyDescent="0.25">
      <c r="A614" s="1" t="s">
        <v>6059</v>
      </c>
      <c r="B614" s="1" t="s">
        <v>6060</v>
      </c>
      <c r="C614" s="1">
        <v>116</v>
      </c>
      <c r="D614" s="18">
        <v>0.12185315936953932</v>
      </c>
      <c r="E614" s="1">
        <v>7.4259145905023497E-3</v>
      </c>
    </row>
    <row r="615" spans="1:5" x14ac:dyDescent="0.25">
      <c r="A615" s="1" t="s">
        <v>291</v>
      </c>
      <c r="B615" s="1" t="s">
        <v>292</v>
      </c>
      <c r="C615" s="1">
        <v>39</v>
      </c>
      <c r="D615" s="18">
        <v>-0.149120293923131</v>
      </c>
      <c r="E615" s="1">
        <v>7.4948521402280399E-3</v>
      </c>
    </row>
    <row r="616" spans="1:5" x14ac:dyDescent="0.25">
      <c r="A616" s="1" t="s">
        <v>3710</v>
      </c>
      <c r="B616" s="1" t="s">
        <v>3711</v>
      </c>
      <c r="C616" s="1">
        <v>113</v>
      </c>
      <c r="D616" s="18">
        <v>-8.6207248983783055E-2</v>
      </c>
      <c r="E616" s="1">
        <v>7.6226356989658704E-3</v>
      </c>
    </row>
    <row r="617" spans="1:5" x14ac:dyDescent="0.25">
      <c r="A617" s="1" t="s">
        <v>2901</v>
      </c>
      <c r="B617" s="1" t="s">
        <v>253</v>
      </c>
      <c r="C617" s="1">
        <v>33</v>
      </c>
      <c r="D617" s="18">
        <v>-0.31383543867371883</v>
      </c>
      <c r="E617" s="1">
        <v>7.6226356989658704E-3</v>
      </c>
    </row>
    <row r="618" spans="1:5" x14ac:dyDescent="0.25">
      <c r="A618" s="1" t="s">
        <v>4552</v>
      </c>
      <c r="B618" s="1" t="s">
        <v>4553</v>
      </c>
      <c r="C618" s="1">
        <v>5</v>
      </c>
      <c r="D618" s="18">
        <v>0.61311446841217865</v>
      </c>
      <c r="E618" s="1">
        <v>7.7078309747564897E-3</v>
      </c>
    </row>
    <row r="619" spans="1:5" x14ac:dyDescent="0.25">
      <c r="A619" s="1" t="s">
        <v>6061</v>
      </c>
      <c r="B619" s="1" t="s">
        <v>6062</v>
      </c>
      <c r="C619" s="1">
        <v>265</v>
      </c>
      <c r="D619" s="18">
        <v>-3.2491460716483435E-2</v>
      </c>
      <c r="E619" s="1">
        <v>7.7333272850441297E-3</v>
      </c>
    </row>
    <row r="620" spans="1:5" x14ac:dyDescent="0.25">
      <c r="A620" s="1" t="s">
        <v>421</v>
      </c>
      <c r="B620" s="1" t="s">
        <v>422</v>
      </c>
      <c r="C620" s="1">
        <v>64</v>
      </c>
      <c r="D620" s="18">
        <v>-0.10637670726916337</v>
      </c>
      <c r="E620" s="1">
        <v>7.9043838463322205E-3</v>
      </c>
    </row>
    <row r="621" spans="1:5" x14ac:dyDescent="0.25">
      <c r="A621" s="1" t="s">
        <v>6063</v>
      </c>
      <c r="B621" s="1" t="s">
        <v>6064</v>
      </c>
      <c r="C621" s="1">
        <v>192</v>
      </c>
      <c r="D621" s="18">
        <v>4.9936585980785445E-2</v>
      </c>
      <c r="E621" s="1">
        <v>7.9043838463322205E-3</v>
      </c>
    </row>
    <row r="622" spans="1:5" x14ac:dyDescent="0.25">
      <c r="A622" s="1" t="s">
        <v>6065</v>
      </c>
      <c r="B622" s="1" t="s">
        <v>6066</v>
      </c>
      <c r="C622" s="1">
        <v>49</v>
      </c>
      <c r="D622" s="18">
        <v>-0.10261798635155697</v>
      </c>
      <c r="E622" s="1">
        <v>7.9166732899346292E-3</v>
      </c>
    </row>
    <row r="623" spans="1:5" x14ac:dyDescent="0.25">
      <c r="A623" s="1" t="s">
        <v>1832</v>
      </c>
      <c r="C623" s="1">
        <v>18</v>
      </c>
      <c r="D623" s="18">
        <v>-0.31116679124449936</v>
      </c>
      <c r="E623" s="1">
        <v>7.9535307362370907E-3</v>
      </c>
    </row>
    <row r="624" spans="1:5" x14ac:dyDescent="0.25">
      <c r="A624" s="1" t="s">
        <v>3458</v>
      </c>
      <c r="B624" s="1" t="s">
        <v>3459</v>
      </c>
      <c r="C624" s="1">
        <v>113</v>
      </c>
      <c r="D624" s="18">
        <v>5.2198343021383001E-2</v>
      </c>
      <c r="E624" s="1">
        <v>7.9581007648658903E-3</v>
      </c>
    </row>
    <row r="625" spans="1:5" x14ac:dyDescent="0.25">
      <c r="A625" s="1" t="s">
        <v>6067</v>
      </c>
      <c r="B625" s="1" t="s">
        <v>6068</v>
      </c>
      <c r="C625" s="1">
        <v>134</v>
      </c>
      <c r="D625" s="18">
        <v>-8.5901673554629812E-2</v>
      </c>
      <c r="E625" s="1">
        <v>7.9581007648658903E-3</v>
      </c>
    </row>
    <row r="626" spans="1:5" x14ac:dyDescent="0.25">
      <c r="A626" s="1" t="s">
        <v>6069</v>
      </c>
      <c r="B626" s="1" t="s">
        <v>6070</v>
      </c>
      <c r="C626" s="1">
        <v>83</v>
      </c>
      <c r="D626" s="18">
        <v>-4.6389417652723079E-2</v>
      </c>
      <c r="E626" s="1">
        <v>7.9744939113310896E-3</v>
      </c>
    </row>
    <row r="627" spans="1:5" x14ac:dyDescent="0.25">
      <c r="A627" s="1" t="s">
        <v>3589</v>
      </c>
      <c r="B627" s="1" t="s">
        <v>3590</v>
      </c>
      <c r="C627" s="1">
        <v>113</v>
      </c>
      <c r="D627" s="18">
        <v>4.7024169744713476E-2</v>
      </c>
      <c r="E627" s="1">
        <v>7.9856296935848399E-3</v>
      </c>
    </row>
    <row r="628" spans="1:5" x14ac:dyDescent="0.25">
      <c r="A628" s="1" t="s">
        <v>6071</v>
      </c>
      <c r="B628" s="1" t="s">
        <v>6072</v>
      </c>
      <c r="C628" s="1">
        <v>9</v>
      </c>
      <c r="D628" s="18">
        <v>0.73162375124832812</v>
      </c>
      <c r="E628" s="1">
        <v>7.9857795651677096E-3</v>
      </c>
    </row>
    <row r="629" spans="1:5" x14ac:dyDescent="0.25">
      <c r="A629" s="1" t="s">
        <v>4353</v>
      </c>
      <c r="B629" s="1" t="s">
        <v>440</v>
      </c>
      <c r="C629" s="1">
        <v>108</v>
      </c>
      <c r="D629" s="18">
        <v>5.9065870893565617E-2</v>
      </c>
      <c r="E629" s="1">
        <v>7.9857795651677096E-3</v>
      </c>
    </row>
    <row r="630" spans="1:5" x14ac:dyDescent="0.25">
      <c r="A630" s="1" t="s">
        <v>6073</v>
      </c>
      <c r="B630" s="1" t="s">
        <v>6074</v>
      </c>
      <c r="C630" s="1">
        <v>302</v>
      </c>
      <c r="D630" s="18">
        <v>-5.3616906427794632E-2</v>
      </c>
      <c r="E630" s="1">
        <v>7.9857795651677096E-3</v>
      </c>
    </row>
    <row r="631" spans="1:5" x14ac:dyDescent="0.25">
      <c r="A631" s="1" t="s">
        <v>4361</v>
      </c>
      <c r="B631" s="1" t="s">
        <v>4362</v>
      </c>
      <c r="C631" s="1">
        <v>112</v>
      </c>
      <c r="D631" s="18">
        <v>-7.5459508053375479E-2</v>
      </c>
      <c r="E631" s="1">
        <v>7.9857795651677096E-3</v>
      </c>
    </row>
    <row r="632" spans="1:5" x14ac:dyDescent="0.25">
      <c r="A632" s="1" t="s">
        <v>6075</v>
      </c>
      <c r="B632" s="1" t="s">
        <v>132</v>
      </c>
      <c r="C632" s="1">
        <v>32</v>
      </c>
      <c r="D632" s="18">
        <v>0.30949873392813299</v>
      </c>
      <c r="E632" s="1">
        <v>7.9857795651677096E-3</v>
      </c>
    </row>
    <row r="633" spans="1:5" x14ac:dyDescent="0.25">
      <c r="A633" s="1" t="s">
        <v>2027</v>
      </c>
      <c r="B633" s="1" t="s">
        <v>86</v>
      </c>
      <c r="C633" s="1">
        <v>82</v>
      </c>
      <c r="D633" s="18">
        <v>9.0494750181025652E-2</v>
      </c>
      <c r="E633" s="1">
        <v>7.9857795651677096E-3</v>
      </c>
    </row>
    <row r="634" spans="1:5" x14ac:dyDescent="0.25">
      <c r="A634" s="1" t="s">
        <v>3944</v>
      </c>
      <c r="B634" s="1" t="s">
        <v>3945</v>
      </c>
      <c r="C634" s="1">
        <v>134</v>
      </c>
      <c r="D634" s="18">
        <v>5.1246522242732469E-2</v>
      </c>
      <c r="E634" s="1">
        <v>8.0739697335332899E-3</v>
      </c>
    </row>
    <row r="635" spans="1:5" x14ac:dyDescent="0.25">
      <c r="A635" s="1" t="s">
        <v>5409</v>
      </c>
      <c r="C635" s="1">
        <v>10</v>
      </c>
      <c r="D635" s="18">
        <v>0.20110815845952451</v>
      </c>
      <c r="E635" s="1">
        <v>8.1360220696840603E-3</v>
      </c>
    </row>
    <row r="636" spans="1:5" x14ac:dyDescent="0.25">
      <c r="A636" s="1" t="s">
        <v>6076</v>
      </c>
      <c r="B636" s="1" t="s">
        <v>3321</v>
      </c>
      <c r="C636" s="1">
        <v>30</v>
      </c>
      <c r="D636" s="18">
        <v>-0.25239979329050466</v>
      </c>
      <c r="E636" s="1">
        <v>8.1360220696840603E-3</v>
      </c>
    </row>
    <row r="637" spans="1:5" x14ac:dyDescent="0.25">
      <c r="A637" s="1" t="s">
        <v>6077</v>
      </c>
      <c r="B637" s="1" t="s">
        <v>6078</v>
      </c>
      <c r="C637" s="1">
        <v>35</v>
      </c>
      <c r="D637" s="18">
        <v>0.15012042301638201</v>
      </c>
      <c r="E637" s="1">
        <v>8.1470306908964507E-3</v>
      </c>
    </row>
    <row r="638" spans="1:5" x14ac:dyDescent="0.25">
      <c r="A638" s="1" t="s">
        <v>1733</v>
      </c>
      <c r="B638" s="1" t="s">
        <v>1734</v>
      </c>
      <c r="C638" s="1">
        <v>262</v>
      </c>
      <c r="D638" s="18">
        <v>1.6927538257748898E-2</v>
      </c>
      <c r="E638" s="1">
        <v>8.1509007365393096E-3</v>
      </c>
    </row>
    <row r="639" spans="1:5" x14ac:dyDescent="0.25">
      <c r="A639" s="1" t="s">
        <v>5004</v>
      </c>
      <c r="B639" s="1" t="s">
        <v>5005</v>
      </c>
      <c r="C639" s="1">
        <v>165</v>
      </c>
      <c r="D639" s="18">
        <v>3.6520453293559609E-2</v>
      </c>
      <c r="E639" s="1">
        <v>8.1635697093821406E-3</v>
      </c>
    </row>
    <row r="640" spans="1:5" x14ac:dyDescent="0.25">
      <c r="A640" s="1" t="s">
        <v>3322</v>
      </c>
      <c r="B640" s="1" t="s">
        <v>3323</v>
      </c>
      <c r="C640" s="1">
        <v>132</v>
      </c>
      <c r="D640" s="18">
        <v>-6.4462878033538049E-2</v>
      </c>
      <c r="E640" s="1">
        <v>8.1922644269164201E-3</v>
      </c>
    </row>
    <row r="641" spans="1:5" x14ac:dyDescent="0.25">
      <c r="A641" s="1" t="s">
        <v>4107</v>
      </c>
      <c r="B641" s="1" t="s">
        <v>4108</v>
      </c>
      <c r="C641" s="1">
        <v>86</v>
      </c>
      <c r="D641" s="18">
        <v>-4.4330482410000295E-2</v>
      </c>
      <c r="E641" s="1">
        <v>8.2275296117687302E-3</v>
      </c>
    </row>
    <row r="642" spans="1:5" x14ac:dyDescent="0.25">
      <c r="A642" s="1" t="s">
        <v>4381</v>
      </c>
      <c r="C642" s="1">
        <v>36</v>
      </c>
      <c r="D642" s="18">
        <v>-6.9683885094782183E-2</v>
      </c>
      <c r="E642" s="1">
        <v>8.2657432129619492E-3</v>
      </c>
    </row>
    <row r="643" spans="1:5" x14ac:dyDescent="0.25">
      <c r="A643" s="1" t="s">
        <v>2002</v>
      </c>
      <c r="B643" s="1" t="s">
        <v>2003</v>
      </c>
      <c r="C643" s="1">
        <v>211</v>
      </c>
      <c r="D643" s="18">
        <v>3.0096642584843059E-2</v>
      </c>
      <c r="E643" s="1">
        <v>8.4245370504804403E-3</v>
      </c>
    </row>
    <row r="644" spans="1:5" x14ac:dyDescent="0.25">
      <c r="A644" s="1" t="s">
        <v>220</v>
      </c>
      <c r="C644" s="1">
        <v>188</v>
      </c>
      <c r="D644" s="18">
        <v>0.15527143838165713</v>
      </c>
      <c r="E644" s="1">
        <v>8.44080584197829E-3</v>
      </c>
    </row>
    <row r="645" spans="1:5" x14ac:dyDescent="0.25">
      <c r="A645" s="1" t="s">
        <v>6079</v>
      </c>
      <c r="B645" s="1" t="s">
        <v>6080</v>
      </c>
      <c r="C645" s="1">
        <v>18</v>
      </c>
      <c r="D645" s="18">
        <v>-0.28816738960125021</v>
      </c>
      <c r="E645" s="1">
        <v>8.44080584197829E-3</v>
      </c>
    </row>
    <row r="646" spans="1:5" x14ac:dyDescent="0.25">
      <c r="A646" s="1" t="s">
        <v>6081</v>
      </c>
      <c r="B646" s="1" t="s">
        <v>6082</v>
      </c>
      <c r="C646" s="1">
        <v>30</v>
      </c>
      <c r="D646" s="18">
        <v>0.11545488946836632</v>
      </c>
      <c r="E646" s="1">
        <v>8.4622214605996997E-3</v>
      </c>
    </row>
    <row r="647" spans="1:5" x14ac:dyDescent="0.25">
      <c r="A647" s="1" t="s">
        <v>6083</v>
      </c>
      <c r="B647" s="1" t="s">
        <v>2314</v>
      </c>
      <c r="C647" s="1">
        <v>69</v>
      </c>
      <c r="D647" s="18">
        <v>-0.17938609552016579</v>
      </c>
      <c r="E647" s="1">
        <v>8.4787905653471995E-3</v>
      </c>
    </row>
    <row r="648" spans="1:5" x14ac:dyDescent="0.25">
      <c r="A648" s="1" t="s">
        <v>802</v>
      </c>
      <c r="B648" s="1" t="s">
        <v>803</v>
      </c>
      <c r="C648" s="1">
        <v>205</v>
      </c>
      <c r="D648" s="18">
        <v>-4.7054441937243029E-2</v>
      </c>
      <c r="E648" s="1">
        <v>8.4992224898031606E-3</v>
      </c>
    </row>
    <row r="649" spans="1:5" x14ac:dyDescent="0.25">
      <c r="A649" s="1" t="s">
        <v>6084</v>
      </c>
      <c r="B649" s="1" t="s">
        <v>186</v>
      </c>
      <c r="C649" s="1">
        <v>80</v>
      </c>
      <c r="D649" s="18">
        <v>8.1338125168855871E-2</v>
      </c>
      <c r="E649" s="1">
        <v>8.7610786103756895E-3</v>
      </c>
    </row>
    <row r="650" spans="1:5" x14ac:dyDescent="0.25">
      <c r="A650" s="1" t="s">
        <v>1109</v>
      </c>
      <c r="B650" s="1" t="s">
        <v>1110</v>
      </c>
      <c r="C650" s="1">
        <v>168</v>
      </c>
      <c r="D650" s="18">
        <v>2.5519332338587004E-2</v>
      </c>
      <c r="E650" s="1">
        <v>8.8242797749625498E-3</v>
      </c>
    </row>
    <row r="651" spans="1:5" x14ac:dyDescent="0.25">
      <c r="A651" s="1" t="s">
        <v>3019</v>
      </c>
      <c r="B651" s="1" t="s">
        <v>3020</v>
      </c>
      <c r="C651" s="1">
        <v>65</v>
      </c>
      <c r="D651" s="18">
        <v>9.1393725241377538E-2</v>
      </c>
      <c r="E651" s="1">
        <v>8.8242797749625498E-3</v>
      </c>
    </row>
    <row r="652" spans="1:5" x14ac:dyDescent="0.25">
      <c r="A652" s="1" t="s">
        <v>6085</v>
      </c>
      <c r="B652" s="1" t="s">
        <v>1114</v>
      </c>
      <c r="C652" s="1">
        <v>169</v>
      </c>
      <c r="D652" s="18">
        <v>-3.1933506743054729E-2</v>
      </c>
      <c r="E652" s="1">
        <v>8.8353896544990703E-3</v>
      </c>
    </row>
    <row r="653" spans="1:5" x14ac:dyDescent="0.25">
      <c r="A653" s="1" t="s">
        <v>4580</v>
      </c>
      <c r="B653" s="1" t="s">
        <v>4581</v>
      </c>
      <c r="C653" s="1">
        <v>128</v>
      </c>
      <c r="D653" s="18">
        <v>0.17358629766565589</v>
      </c>
      <c r="E653" s="1">
        <v>8.9374726601886695E-3</v>
      </c>
    </row>
    <row r="654" spans="1:5" x14ac:dyDescent="0.25">
      <c r="A654" s="1" t="s">
        <v>6086</v>
      </c>
      <c r="B654" s="1" t="s">
        <v>954</v>
      </c>
      <c r="C654" s="1">
        <v>6</v>
      </c>
      <c r="D654" s="18">
        <v>1.0292708443820369</v>
      </c>
      <c r="E654" s="1">
        <v>8.9374726601886695E-3</v>
      </c>
    </row>
    <row r="655" spans="1:5" x14ac:dyDescent="0.25">
      <c r="A655" s="1" t="s">
        <v>3368</v>
      </c>
      <c r="B655" s="1" t="s">
        <v>3369</v>
      </c>
      <c r="C655" s="1">
        <v>111</v>
      </c>
      <c r="D655" s="18">
        <v>-3.8303803160614262E-2</v>
      </c>
      <c r="E655" s="1">
        <v>8.9390536694386007E-3</v>
      </c>
    </row>
    <row r="656" spans="1:5" x14ac:dyDescent="0.25">
      <c r="A656" s="1" t="s">
        <v>641</v>
      </c>
      <c r="B656" s="1" t="s">
        <v>642</v>
      </c>
      <c r="C656" s="1">
        <v>230</v>
      </c>
      <c r="D656" s="18">
        <v>3.3324034995434508E-2</v>
      </c>
      <c r="E656" s="1">
        <v>8.9390536694386007E-3</v>
      </c>
    </row>
    <row r="657" spans="1:5" x14ac:dyDescent="0.25">
      <c r="A657" s="1" t="s">
        <v>4646</v>
      </c>
      <c r="B657" s="1" t="s">
        <v>4647</v>
      </c>
      <c r="C657" s="1">
        <v>301</v>
      </c>
      <c r="D657" s="18">
        <v>-3.073047286758241E-2</v>
      </c>
      <c r="E657" s="1">
        <v>8.9390536694386007E-3</v>
      </c>
    </row>
    <row r="658" spans="1:5" x14ac:dyDescent="0.25">
      <c r="A658" s="1" t="s">
        <v>6087</v>
      </c>
      <c r="B658" s="1" t="s">
        <v>6088</v>
      </c>
      <c r="C658" s="1">
        <v>333</v>
      </c>
      <c r="D658" s="18">
        <v>-2.3061593903812478E-2</v>
      </c>
      <c r="E658" s="1">
        <v>8.9390536694386007E-3</v>
      </c>
    </row>
    <row r="659" spans="1:5" x14ac:dyDescent="0.25">
      <c r="A659" s="1" t="s">
        <v>1953</v>
      </c>
      <c r="B659" s="1" t="s">
        <v>1954</v>
      </c>
      <c r="C659" s="1">
        <v>94</v>
      </c>
      <c r="D659" s="18">
        <v>9.7809559622724668E-2</v>
      </c>
      <c r="E659" s="1">
        <v>8.9487470044349298E-3</v>
      </c>
    </row>
    <row r="660" spans="1:5" x14ac:dyDescent="0.25">
      <c r="A660" s="1" t="s">
        <v>6089</v>
      </c>
      <c r="B660" s="1" t="s">
        <v>6090</v>
      </c>
      <c r="C660" s="1">
        <v>859</v>
      </c>
      <c r="D660" s="18">
        <v>-1.0942796892527371E-2</v>
      </c>
      <c r="E660" s="1">
        <v>9.0032006251693098E-3</v>
      </c>
    </row>
    <row r="661" spans="1:5" x14ac:dyDescent="0.25">
      <c r="A661" s="1" t="s">
        <v>2068</v>
      </c>
      <c r="B661" s="1" t="s">
        <v>2069</v>
      </c>
      <c r="C661" s="1">
        <v>184</v>
      </c>
      <c r="D661" s="18">
        <v>-7.1950119976971358E-2</v>
      </c>
      <c r="E661" s="1">
        <v>9.0145879173031303E-3</v>
      </c>
    </row>
    <row r="662" spans="1:5" x14ac:dyDescent="0.25">
      <c r="A662" s="1" t="s">
        <v>6091</v>
      </c>
      <c r="B662" s="1" t="s">
        <v>6092</v>
      </c>
      <c r="C662" s="1">
        <v>60</v>
      </c>
      <c r="D662" s="18">
        <v>-0.10472724218869083</v>
      </c>
      <c r="E662" s="1">
        <v>9.0348776537759797E-3</v>
      </c>
    </row>
    <row r="663" spans="1:5" x14ac:dyDescent="0.25">
      <c r="A663" s="1" t="s">
        <v>3789</v>
      </c>
      <c r="B663" s="1" t="s">
        <v>3790</v>
      </c>
      <c r="C663" s="1">
        <v>33</v>
      </c>
      <c r="D663" s="18">
        <v>-0.32673289023071472</v>
      </c>
      <c r="E663" s="1">
        <v>9.1716401572633395E-3</v>
      </c>
    </row>
    <row r="664" spans="1:5" x14ac:dyDescent="0.25">
      <c r="A664" s="1" t="s">
        <v>5374</v>
      </c>
      <c r="B664" s="1" t="s">
        <v>625</v>
      </c>
      <c r="C664" s="1">
        <v>161</v>
      </c>
      <c r="D664" s="18">
        <v>-3.6519172149741236E-2</v>
      </c>
      <c r="E664" s="1">
        <v>9.2130998084588595E-3</v>
      </c>
    </row>
    <row r="665" spans="1:5" x14ac:dyDescent="0.25">
      <c r="A665" s="1" t="s">
        <v>6093</v>
      </c>
      <c r="B665" s="1" t="s">
        <v>6094</v>
      </c>
      <c r="C665" s="1">
        <v>146</v>
      </c>
      <c r="D665" s="18">
        <v>-3.4541474793915145E-2</v>
      </c>
      <c r="E665" s="1">
        <v>9.3082032705108803E-3</v>
      </c>
    </row>
    <row r="666" spans="1:5" x14ac:dyDescent="0.25">
      <c r="A666" s="1" t="s">
        <v>6095</v>
      </c>
      <c r="B666" s="1" t="s">
        <v>6096</v>
      </c>
      <c r="C666" s="1">
        <v>22</v>
      </c>
      <c r="D666" s="18">
        <v>-0.37468515663712831</v>
      </c>
      <c r="E666" s="1">
        <v>9.3470829681091203E-3</v>
      </c>
    </row>
    <row r="667" spans="1:5" x14ac:dyDescent="0.25">
      <c r="A667" s="1" t="s">
        <v>1808</v>
      </c>
      <c r="B667" s="1" t="s">
        <v>1809</v>
      </c>
      <c r="C667" s="1">
        <v>99</v>
      </c>
      <c r="D667" s="18">
        <v>6.3926118884093872E-2</v>
      </c>
      <c r="E667" s="1">
        <v>9.3470829681091203E-3</v>
      </c>
    </row>
    <row r="668" spans="1:5" x14ac:dyDescent="0.25">
      <c r="A668" s="1" t="s">
        <v>6097</v>
      </c>
      <c r="B668" s="1" t="s">
        <v>6098</v>
      </c>
      <c r="C668" s="1">
        <v>10</v>
      </c>
      <c r="D668" s="18">
        <v>-0.5517217725242205</v>
      </c>
      <c r="E668" s="1">
        <v>9.3470829681091203E-3</v>
      </c>
    </row>
    <row r="669" spans="1:5" x14ac:dyDescent="0.25">
      <c r="A669" s="1" t="s">
        <v>1874</v>
      </c>
      <c r="B669" s="1" t="s">
        <v>1875</v>
      </c>
      <c r="C669" s="1">
        <v>268</v>
      </c>
      <c r="D669" s="18">
        <v>-2.965583177394391E-2</v>
      </c>
      <c r="E669" s="1">
        <v>9.3470829681091203E-3</v>
      </c>
    </row>
    <row r="670" spans="1:5" x14ac:dyDescent="0.25">
      <c r="A670" s="1" t="s">
        <v>1430</v>
      </c>
      <c r="B670" s="1" t="s">
        <v>1431</v>
      </c>
      <c r="C670" s="1">
        <v>9</v>
      </c>
      <c r="D670" s="18">
        <v>-0.51916351072008271</v>
      </c>
      <c r="E670" s="1">
        <v>9.3470829681091203E-3</v>
      </c>
    </row>
    <row r="671" spans="1:5" x14ac:dyDescent="0.25">
      <c r="A671" s="1" t="s">
        <v>6099</v>
      </c>
      <c r="B671" s="1" t="s">
        <v>389</v>
      </c>
      <c r="C671" s="1">
        <v>39</v>
      </c>
      <c r="D671" s="18">
        <v>-0.13041980990825588</v>
      </c>
      <c r="E671" s="1">
        <v>9.3470829681091203E-3</v>
      </c>
    </row>
    <row r="672" spans="1:5" x14ac:dyDescent="0.25">
      <c r="A672" s="1" t="s">
        <v>1968</v>
      </c>
      <c r="B672" s="1" t="s">
        <v>1969</v>
      </c>
      <c r="C672" s="1">
        <v>23</v>
      </c>
      <c r="D672" s="18">
        <v>0.31479443175741267</v>
      </c>
      <c r="E672" s="1">
        <v>9.3524207952527492E-3</v>
      </c>
    </row>
    <row r="673" spans="1:5" x14ac:dyDescent="0.25">
      <c r="A673" s="1" t="s">
        <v>1415</v>
      </c>
      <c r="B673" s="1" t="s">
        <v>1416</v>
      </c>
      <c r="C673" s="1">
        <v>135</v>
      </c>
      <c r="D673" s="18">
        <v>-3.0106486440472941E-2</v>
      </c>
      <c r="E673" s="1">
        <v>9.3524207952527492E-3</v>
      </c>
    </row>
    <row r="674" spans="1:5" x14ac:dyDescent="0.25">
      <c r="A674" s="1" t="s">
        <v>6100</v>
      </c>
      <c r="B674" s="1" t="s">
        <v>6101</v>
      </c>
      <c r="C674" s="1">
        <v>52</v>
      </c>
      <c r="D674" s="18">
        <v>0.12321304980612001</v>
      </c>
      <c r="E674" s="1">
        <v>9.3932258570339402E-3</v>
      </c>
    </row>
    <row r="675" spans="1:5" x14ac:dyDescent="0.25">
      <c r="A675" s="1" t="s">
        <v>6102</v>
      </c>
      <c r="B675" s="1" t="s">
        <v>5068</v>
      </c>
      <c r="C675" s="1">
        <v>155</v>
      </c>
      <c r="D675" s="18">
        <v>4.2918438415907083E-2</v>
      </c>
      <c r="E675" s="1">
        <v>9.4107744439560995E-3</v>
      </c>
    </row>
    <row r="676" spans="1:5" x14ac:dyDescent="0.25">
      <c r="A676" s="1" t="s">
        <v>6103</v>
      </c>
      <c r="B676" s="1" t="s">
        <v>6104</v>
      </c>
      <c r="C676" s="1">
        <v>223</v>
      </c>
      <c r="D676" s="18">
        <v>-1.4829474950173489E-2</v>
      </c>
      <c r="E676" s="1">
        <v>9.4535699918948807E-3</v>
      </c>
    </row>
    <row r="677" spans="1:5" x14ac:dyDescent="0.25">
      <c r="A677" s="1" t="s">
        <v>1933</v>
      </c>
      <c r="B677" s="1" t="s">
        <v>1934</v>
      </c>
      <c r="C677" s="1">
        <v>22</v>
      </c>
      <c r="D677" s="18">
        <v>0.12230011890454258</v>
      </c>
      <c r="E677" s="1">
        <v>9.4993549991798602E-3</v>
      </c>
    </row>
    <row r="678" spans="1:5" x14ac:dyDescent="0.25">
      <c r="A678" s="1" t="s">
        <v>1607</v>
      </c>
      <c r="B678" s="1" t="s">
        <v>1608</v>
      </c>
      <c r="C678" s="1">
        <v>187</v>
      </c>
      <c r="D678" s="18">
        <v>-3.0639788083574569E-2</v>
      </c>
      <c r="E678" s="1">
        <v>9.4993549991798602E-3</v>
      </c>
    </row>
    <row r="679" spans="1:5" x14ac:dyDescent="0.25">
      <c r="A679" s="1" t="s">
        <v>6105</v>
      </c>
      <c r="C679" s="1">
        <v>80</v>
      </c>
      <c r="D679" s="18">
        <v>8.2994273705666644E-2</v>
      </c>
      <c r="E679" s="1">
        <v>9.4993549991798602E-3</v>
      </c>
    </row>
    <row r="680" spans="1:5" x14ac:dyDescent="0.25">
      <c r="A680" s="1" t="s">
        <v>6106</v>
      </c>
      <c r="B680" s="1" t="s">
        <v>6107</v>
      </c>
      <c r="C680" s="1">
        <v>122</v>
      </c>
      <c r="D680" s="18">
        <v>-0.13324919663259588</v>
      </c>
      <c r="E680" s="1">
        <v>9.4993549991798602E-3</v>
      </c>
    </row>
    <row r="681" spans="1:5" x14ac:dyDescent="0.25">
      <c r="A681" s="1" t="s">
        <v>6108</v>
      </c>
      <c r="B681" s="1" t="s">
        <v>6109</v>
      </c>
      <c r="C681" s="1">
        <v>28</v>
      </c>
      <c r="D681" s="18">
        <v>0.10816895778484503</v>
      </c>
      <c r="E681" s="1">
        <v>9.5065715357978003E-3</v>
      </c>
    </row>
    <row r="682" spans="1:5" x14ac:dyDescent="0.25">
      <c r="A682" s="1" t="s">
        <v>6110</v>
      </c>
      <c r="B682" s="1" t="s">
        <v>6111</v>
      </c>
      <c r="C682" s="1">
        <v>240</v>
      </c>
      <c r="D682" s="18">
        <v>-3.7632740963472071E-2</v>
      </c>
      <c r="E682" s="1">
        <v>9.5263887085573502E-3</v>
      </c>
    </row>
    <row r="683" spans="1:5" x14ac:dyDescent="0.25">
      <c r="A683" s="1" t="s">
        <v>6112</v>
      </c>
      <c r="B683" s="1" t="s">
        <v>6113</v>
      </c>
      <c r="C683" s="1">
        <v>90</v>
      </c>
      <c r="D683" s="18">
        <v>-7.9697500124518358E-2</v>
      </c>
      <c r="E683" s="1">
        <v>9.5263887085573502E-3</v>
      </c>
    </row>
    <row r="684" spans="1:5" x14ac:dyDescent="0.25">
      <c r="A684" s="1" t="s">
        <v>6114</v>
      </c>
      <c r="B684" s="1" t="s">
        <v>6115</v>
      </c>
      <c r="C684" s="1">
        <v>119</v>
      </c>
      <c r="D684" s="18">
        <v>3.7772352373113036E-2</v>
      </c>
      <c r="E684" s="1">
        <v>9.5345511065094094E-3</v>
      </c>
    </row>
    <row r="685" spans="1:5" x14ac:dyDescent="0.25">
      <c r="A685" s="1" t="s">
        <v>6116</v>
      </c>
      <c r="B685" s="1" t="s">
        <v>6117</v>
      </c>
      <c r="C685" s="1">
        <v>163</v>
      </c>
      <c r="D685" s="18">
        <v>-8.7335143882424152E-2</v>
      </c>
      <c r="E685" s="1">
        <v>9.58059896128724E-3</v>
      </c>
    </row>
    <row r="686" spans="1:5" x14ac:dyDescent="0.25">
      <c r="A686" s="1" t="s">
        <v>4653</v>
      </c>
      <c r="B686" s="1" t="s">
        <v>4654</v>
      </c>
      <c r="C686" s="1">
        <v>26</v>
      </c>
      <c r="D686" s="18">
        <v>7.7082032681378657E-2</v>
      </c>
      <c r="E686" s="1">
        <v>9.5890590163520001E-3</v>
      </c>
    </row>
    <row r="687" spans="1:5" x14ac:dyDescent="0.25">
      <c r="A687" s="1" t="s">
        <v>6118</v>
      </c>
      <c r="C687" s="1">
        <v>10</v>
      </c>
      <c r="D687" s="18">
        <v>-0.15634574700327949</v>
      </c>
      <c r="E687" s="1">
        <v>9.6517253865724406E-3</v>
      </c>
    </row>
    <row r="688" spans="1:5" x14ac:dyDescent="0.25">
      <c r="A688" s="1" t="s">
        <v>3803</v>
      </c>
      <c r="B688" s="1" t="s">
        <v>3804</v>
      </c>
      <c r="C688" s="1">
        <v>73</v>
      </c>
      <c r="D688" s="18">
        <v>7.2162525493230864E-2</v>
      </c>
      <c r="E688" s="1">
        <v>9.6600428361355902E-3</v>
      </c>
    </row>
    <row r="689" spans="1:5" x14ac:dyDescent="0.25">
      <c r="A689" s="1" t="s">
        <v>6119</v>
      </c>
      <c r="B689" s="1" t="s">
        <v>6120</v>
      </c>
      <c r="C689" s="1">
        <v>175</v>
      </c>
      <c r="D689" s="18">
        <v>-3.7431218748225456E-2</v>
      </c>
      <c r="E689" s="1">
        <v>9.67079547032643E-3</v>
      </c>
    </row>
    <row r="690" spans="1:5" x14ac:dyDescent="0.25">
      <c r="A690" s="1" t="s">
        <v>919</v>
      </c>
      <c r="C690" s="1">
        <v>231</v>
      </c>
      <c r="D690" s="18">
        <v>-3.8354599386232459E-2</v>
      </c>
      <c r="E690" s="1">
        <v>9.67079547032643E-3</v>
      </c>
    </row>
    <row r="691" spans="1:5" x14ac:dyDescent="0.25">
      <c r="A691" s="1" t="s">
        <v>6121</v>
      </c>
      <c r="B691" s="1" t="s">
        <v>6122</v>
      </c>
      <c r="C691" s="1">
        <v>6</v>
      </c>
      <c r="D691" s="18">
        <v>-0.51177815345181388</v>
      </c>
      <c r="E691" s="1">
        <v>9.67079547032643E-3</v>
      </c>
    </row>
    <row r="692" spans="1:5" x14ac:dyDescent="0.25">
      <c r="A692" s="1" t="s">
        <v>6123</v>
      </c>
      <c r="B692" s="1" t="s">
        <v>987</v>
      </c>
      <c r="C692" s="1">
        <v>39</v>
      </c>
      <c r="D692" s="18">
        <v>-7.4159879238053714E-2</v>
      </c>
      <c r="E692" s="1">
        <v>9.69584642981864E-3</v>
      </c>
    </row>
    <row r="693" spans="1:5" x14ac:dyDescent="0.25">
      <c r="A693" s="1" t="s">
        <v>408</v>
      </c>
      <c r="B693" s="1" t="s">
        <v>409</v>
      </c>
      <c r="C693" s="1">
        <v>76</v>
      </c>
      <c r="D693" s="18">
        <v>4.8921053514055325E-2</v>
      </c>
      <c r="E693" s="1">
        <v>9.7615555149971299E-3</v>
      </c>
    </row>
    <row r="694" spans="1:5" x14ac:dyDescent="0.25">
      <c r="A694" s="1" t="s">
        <v>2863</v>
      </c>
      <c r="B694" s="1" t="s">
        <v>2864</v>
      </c>
      <c r="C694" s="1">
        <v>99</v>
      </c>
      <c r="D694" s="18">
        <v>-8.7313486064115944E-2</v>
      </c>
      <c r="E694" s="1">
        <v>9.7615555149971299E-3</v>
      </c>
    </row>
    <row r="695" spans="1:5" x14ac:dyDescent="0.25">
      <c r="A695" s="1" t="s">
        <v>6124</v>
      </c>
      <c r="B695" s="1" t="s">
        <v>156</v>
      </c>
      <c r="C695" s="1">
        <v>88</v>
      </c>
      <c r="D695" s="18">
        <v>-0.2048217869982982</v>
      </c>
      <c r="E695" s="1">
        <v>9.7801435243654398E-3</v>
      </c>
    </row>
    <row r="696" spans="1:5" x14ac:dyDescent="0.25">
      <c r="A696" s="1" t="s">
        <v>1770</v>
      </c>
      <c r="C696" s="1">
        <v>28</v>
      </c>
      <c r="D696" s="18">
        <v>-0.34064171281537403</v>
      </c>
      <c r="E696" s="1">
        <v>9.8163427284342995E-3</v>
      </c>
    </row>
    <row r="697" spans="1:5" x14ac:dyDescent="0.25">
      <c r="A697" s="1" t="s">
        <v>6125</v>
      </c>
      <c r="B697" s="1" t="s">
        <v>6126</v>
      </c>
      <c r="C697" s="1">
        <v>54</v>
      </c>
      <c r="D697" s="18">
        <v>-7.5110853276596029E-2</v>
      </c>
      <c r="E697" s="1">
        <v>9.8518304789460501E-3</v>
      </c>
    </row>
    <row r="698" spans="1:5" x14ac:dyDescent="0.25">
      <c r="A698" s="1" t="s">
        <v>4703</v>
      </c>
      <c r="B698" s="1" t="s">
        <v>4704</v>
      </c>
      <c r="C698" s="1">
        <v>11</v>
      </c>
      <c r="D698" s="18">
        <v>-0.60851582020077333</v>
      </c>
      <c r="E698" s="1">
        <v>9.8693457355555798E-3</v>
      </c>
    </row>
    <row r="699" spans="1:5" x14ac:dyDescent="0.25">
      <c r="A699" s="1" t="s">
        <v>1013</v>
      </c>
      <c r="B699" s="1" t="s">
        <v>1014</v>
      </c>
      <c r="C699" s="1">
        <v>229</v>
      </c>
      <c r="D699" s="18">
        <v>2.9834745060563102E-2</v>
      </c>
      <c r="E699" s="1">
        <v>9.9268523392070998E-3</v>
      </c>
    </row>
    <row r="700" spans="1:5" x14ac:dyDescent="0.25">
      <c r="A700" s="1" t="s">
        <v>2655</v>
      </c>
      <c r="B700" s="1" t="s">
        <v>2656</v>
      </c>
      <c r="C700" s="1">
        <v>42</v>
      </c>
      <c r="D700" s="18">
        <v>0.19906538935161419</v>
      </c>
      <c r="E700" s="1">
        <v>9.9268523392070998E-3</v>
      </c>
    </row>
    <row r="701" spans="1:5" x14ac:dyDescent="0.25">
      <c r="A701" s="1" t="s">
        <v>6127</v>
      </c>
      <c r="B701" s="1" t="s">
        <v>6128</v>
      </c>
      <c r="C701" s="1">
        <v>16</v>
      </c>
      <c r="D701" s="18">
        <v>0.21349993976207879</v>
      </c>
      <c r="E701" s="1">
        <v>1.00851488709116E-2</v>
      </c>
    </row>
    <row r="702" spans="1:5" x14ac:dyDescent="0.25">
      <c r="A702" s="1" t="s">
        <v>6129</v>
      </c>
      <c r="B702" s="1" t="s">
        <v>6130</v>
      </c>
      <c r="C702" s="1">
        <v>101</v>
      </c>
      <c r="D702" s="18">
        <v>-2.9422845260441727E-2</v>
      </c>
      <c r="E702" s="1">
        <v>1.0107964690852801E-2</v>
      </c>
    </row>
    <row r="703" spans="1:5" x14ac:dyDescent="0.25">
      <c r="A703" s="1" t="s">
        <v>2405</v>
      </c>
      <c r="B703" s="1" t="s">
        <v>2406</v>
      </c>
      <c r="C703" s="1">
        <v>37</v>
      </c>
      <c r="D703" s="18">
        <v>0.10855226830716308</v>
      </c>
      <c r="E703" s="1">
        <v>1.02334013757141E-2</v>
      </c>
    </row>
    <row r="704" spans="1:5" x14ac:dyDescent="0.25">
      <c r="A704" s="1" t="s">
        <v>6131</v>
      </c>
      <c r="C704" s="1">
        <v>19</v>
      </c>
      <c r="D704" s="18">
        <v>0.35284246229385563</v>
      </c>
      <c r="E704" s="1">
        <v>1.02334013757141E-2</v>
      </c>
    </row>
    <row r="705" spans="1:5" x14ac:dyDescent="0.25">
      <c r="A705" s="1" t="s">
        <v>2992</v>
      </c>
      <c r="B705" s="1" t="s">
        <v>2993</v>
      </c>
      <c r="C705" s="1">
        <v>32</v>
      </c>
      <c r="D705" s="18">
        <v>0.12127184828333669</v>
      </c>
      <c r="E705" s="1">
        <v>1.02774683824048E-2</v>
      </c>
    </row>
    <row r="706" spans="1:5" x14ac:dyDescent="0.25">
      <c r="A706" s="1" t="s">
        <v>339</v>
      </c>
      <c r="B706" s="1" t="s">
        <v>340</v>
      </c>
      <c r="C706" s="1">
        <v>20</v>
      </c>
      <c r="D706" s="18">
        <v>0.24117571759654061</v>
      </c>
      <c r="E706" s="1">
        <v>1.03326419374585E-2</v>
      </c>
    </row>
    <row r="707" spans="1:5" x14ac:dyDescent="0.25">
      <c r="A707" s="1" t="s">
        <v>6132</v>
      </c>
      <c r="B707" s="1" t="s">
        <v>6133</v>
      </c>
      <c r="C707" s="1">
        <v>77</v>
      </c>
      <c r="D707" s="18">
        <v>-8.6078587435032383E-2</v>
      </c>
      <c r="E707" s="1">
        <v>1.03488709249153E-2</v>
      </c>
    </row>
    <row r="708" spans="1:5" x14ac:dyDescent="0.25">
      <c r="A708" s="1" t="s">
        <v>6134</v>
      </c>
      <c r="B708" s="1" t="s">
        <v>6135</v>
      </c>
      <c r="C708" s="1">
        <v>24</v>
      </c>
      <c r="D708" s="18">
        <v>-0.38388376749066655</v>
      </c>
      <c r="E708" s="1">
        <v>1.03494589460693E-2</v>
      </c>
    </row>
    <row r="709" spans="1:5" x14ac:dyDescent="0.25">
      <c r="A709" s="1" t="s">
        <v>6136</v>
      </c>
      <c r="B709" s="1" t="s">
        <v>1628</v>
      </c>
      <c r="C709" s="1">
        <v>29</v>
      </c>
      <c r="D709" s="18">
        <v>0.29446784718594088</v>
      </c>
      <c r="E709" s="1">
        <v>1.04164298032041E-2</v>
      </c>
    </row>
    <row r="710" spans="1:5" x14ac:dyDescent="0.25">
      <c r="A710" s="1" t="s">
        <v>4186</v>
      </c>
      <c r="B710" s="1" t="s">
        <v>4187</v>
      </c>
      <c r="C710" s="1">
        <v>531</v>
      </c>
      <c r="D710" s="18">
        <v>2.3010910901281913E-2</v>
      </c>
      <c r="E710" s="1">
        <v>1.04164298032041E-2</v>
      </c>
    </row>
    <row r="711" spans="1:5" x14ac:dyDescent="0.25">
      <c r="A711" s="1" t="s">
        <v>6137</v>
      </c>
      <c r="B711" s="1" t="s">
        <v>4404</v>
      </c>
      <c r="C711" s="1">
        <v>405</v>
      </c>
      <c r="D711" s="18">
        <v>-7.5131101937455494E-2</v>
      </c>
      <c r="E711" s="1">
        <v>1.04164298032041E-2</v>
      </c>
    </row>
    <row r="712" spans="1:5" x14ac:dyDescent="0.25">
      <c r="A712" s="1" t="s">
        <v>904</v>
      </c>
      <c r="B712" s="1" t="s">
        <v>905</v>
      </c>
      <c r="C712" s="1">
        <v>37</v>
      </c>
      <c r="D712" s="18">
        <v>-0.1390849691574382</v>
      </c>
      <c r="E712" s="1">
        <v>1.0438706730529801E-2</v>
      </c>
    </row>
    <row r="713" spans="1:5" x14ac:dyDescent="0.25">
      <c r="A713" s="1" t="s">
        <v>6138</v>
      </c>
      <c r="B713" s="1" t="s">
        <v>6139</v>
      </c>
      <c r="C713" s="1">
        <v>129</v>
      </c>
      <c r="D713" s="18">
        <v>-4.990627246399322E-2</v>
      </c>
      <c r="E713" s="1">
        <v>1.0438706730529801E-2</v>
      </c>
    </row>
    <row r="714" spans="1:5" x14ac:dyDescent="0.25">
      <c r="A714" s="1" t="s">
        <v>353</v>
      </c>
      <c r="B714" s="1" t="s">
        <v>354</v>
      </c>
      <c r="C714" s="1">
        <v>23</v>
      </c>
      <c r="D714" s="18">
        <v>0.1703995431147004</v>
      </c>
      <c r="E714" s="1">
        <v>1.0438706730529801E-2</v>
      </c>
    </row>
    <row r="715" spans="1:5" x14ac:dyDescent="0.25">
      <c r="A715" s="1" t="s">
        <v>6140</v>
      </c>
      <c r="B715" s="1" t="s">
        <v>316</v>
      </c>
      <c r="C715" s="1">
        <v>10</v>
      </c>
      <c r="D715" s="18">
        <v>0.49249218211534918</v>
      </c>
      <c r="E715" s="1">
        <v>1.05117987930325E-2</v>
      </c>
    </row>
    <row r="716" spans="1:5" x14ac:dyDescent="0.25">
      <c r="A716" s="1" t="s">
        <v>6141</v>
      </c>
      <c r="B716" s="1" t="s">
        <v>5112</v>
      </c>
      <c r="C716" s="1">
        <v>23</v>
      </c>
      <c r="D716" s="18">
        <v>-0.16803557827420262</v>
      </c>
      <c r="E716" s="1">
        <v>1.05528974420459E-2</v>
      </c>
    </row>
    <row r="717" spans="1:5" x14ac:dyDescent="0.25">
      <c r="A717" s="1" t="s">
        <v>529</v>
      </c>
      <c r="B717" s="1" t="s">
        <v>530</v>
      </c>
      <c r="C717" s="1">
        <v>135</v>
      </c>
      <c r="D717" s="18">
        <v>-2.7120083155977682E-2</v>
      </c>
      <c r="E717" s="1">
        <v>1.06949264994928E-2</v>
      </c>
    </row>
    <row r="718" spans="1:5" x14ac:dyDescent="0.25">
      <c r="A718" s="1" t="s">
        <v>655</v>
      </c>
      <c r="B718" s="1" t="s">
        <v>656</v>
      </c>
      <c r="C718" s="1">
        <v>72</v>
      </c>
      <c r="D718" s="18">
        <v>5.4826278455170685E-2</v>
      </c>
      <c r="E718" s="1">
        <v>1.0695576901072E-2</v>
      </c>
    </row>
    <row r="719" spans="1:5" x14ac:dyDescent="0.25">
      <c r="A719" s="1" t="s">
        <v>6142</v>
      </c>
      <c r="B719" s="1" t="s">
        <v>6143</v>
      </c>
      <c r="C719" s="1">
        <v>788</v>
      </c>
      <c r="D719" s="18">
        <v>-1.1009379747617605E-2</v>
      </c>
      <c r="E719" s="1">
        <v>1.07691755169813E-2</v>
      </c>
    </row>
    <row r="720" spans="1:5" x14ac:dyDescent="0.25">
      <c r="A720" s="1" t="s">
        <v>6144</v>
      </c>
      <c r="B720" s="1" t="s">
        <v>6145</v>
      </c>
      <c r="C720" s="1">
        <v>23</v>
      </c>
      <c r="D720" s="18">
        <v>-0.1557598952995034</v>
      </c>
      <c r="E720" s="1">
        <v>1.08164514743472E-2</v>
      </c>
    </row>
    <row r="721" spans="1:5" x14ac:dyDescent="0.25">
      <c r="A721" s="1" t="s">
        <v>2245</v>
      </c>
      <c r="B721" s="1" t="s">
        <v>2246</v>
      </c>
      <c r="C721" s="1">
        <v>68</v>
      </c>
      <c r="D721" s="18">
        <v>-0.10266228448512141</v>
      </c>
      <c r="E721" s="1">
        <v>1.08164514743472E-2</v>
      </c>
    </row>
    <row r="722" spans="1:5" x14ac:dyDescent="0.25">
      <c r="A722" s="1" t="s">
        <v>6146</v>
      </c>
      <c r="B722" s="1" t="s">
        <v>440</v>
      </c>
      <c r="C722" s="1">
        <v>10</v>
      </c>
      <c r="D722" s="18">
        <v>0.46003657202967868</v>
      </c>
      <c r="E722" s="1">
        <v>1.0934299386594799E-2</v>
      </c>
    </row>
    <row r="723" spans="1:5" x14ac:dyDescent="0.25">
      <c r="A723" s="1" t="s">
        <v>668</v>
      </c>
      <c r="B723" s="1" t="s">
        <v>375</v>
      </c>
      <c r="C723" s="1">
        <v>53</v>
      </c>
      <c r="D723" s="18">
        <v>7.2292434366637917E-2</v>
      </c>
      <c r="E723" s="1">
        <v>1.10170567749391E-2</v>
      </c>
    </row>
    <row r="724" spans="1:5" x14ac:dyDescent="0.25">
      <c r="A724" s="1" t="s">
        <v>2084</v>
      </c>
      <c r="B724" s="1" t="s">
        <v>242</v>
      </c>
      <c r="C724" s="1">
        <v>56</v>
      </c>
      <c r="D724" s="18">
        <v>-0.19005612635691677</v>
      </c>
      <c r="E724" s="1">
        <v>1.1063923834536299E-2</v>
      </c>
    </row>
    <row r="725" spans="1:5" x14ac:dyDescent="0.25">
      <c r="A725" s="1" t="s">
        <v>4866</v>
      </c>
      <c r="B725" s="1" t="s">
        <v>4172</v>
      </c>
      <c r="C725" s="1">
        <v>35</v>
      </c>
      <c r="D725" s="18">
        <v>0.40320148233565667</v>
      </c>
      <c r="E725" s="1">
        <v>1.11245169438216E-2</v>
      </c>
    </row>
    <row r="726" spans="1:5" x14ac:dyDescent="0.25">
      <c r="A726" s="1" t="s">
        <v>1401</v>
      </c>
      <c r="B726" s="1" t="s">
        <v>1402</v>
      </c>
      <c r="C726" s="1">
        <v>35</v>
      </c>
      <c r="D726" s="18">
        <v>0.1667007770422875</v>
      </c>
      <c r="E726" s="1">
        <v>1.1133973585199399E-2</v>
      </c>
    </row>
    <row r="727" spans="1:5" x14ac:dyDescent="0.25">
      <c r="A727" s="1" t="s">
        <v>6147</v>
      </c>
      <c r="B727" s="1" t="s">
        <v>6148</v>
      </c>
      <c r="C727" s="1">
        <v>99</v>
      </c>
      <c r="D727" s="18">
        <v>-8.5228003807521435E-2</v>
      </c>
      <c r="E727" s="1">
        <v>1.1133973585199399E-2</v>
      </c>
    </row>
    <row r="728" spans="1:5" x14ac:dyDescent="0.25">
      <c r="A728" s="1" t="s">
        <v>6149</v>
      </c>
      <c r="B728" s="1" t="s">
        <v>6150</v>
      </c>
      <c r="C728" s="1">
        <v>50</v>
      </c>
      <c r="D728" s="18">
        <v>-9.1559562028940084E-2</v>
      </c>
      <c r="E728" s="1">
        <v>1.12248220849722E-2</v>
      </c>
    </row>
    <row r="729" spans="1:5" x14ac:dyDescent="0.25">
      <c r="A729" s="1" t="s">
        <v>6151</v>
      </c>
      <c r="C729" s="1">
        <v>5</v>
      </c>
      <c r="D729" s="18">
        <v>-0.62431300207342688</v>
      </c>
      <c r="E729" s="1">
        <v>1.1266014817557001E-2</v>
      </c>
    </row>
    <row r="730" spans="1:5" x14ac:dyDescent="0.25">
      <c r="A730" s="1" t="s">
        <v>6152</v>
      </c>
      <c r="B730" s="1" t="s">
        <v>3796</v>
      </c>
      <c r="C730" s="1">
        <v>49</v>
      </c>
      <c r="D730" s="18">
        <v>0.27334735073928434</v>
      </c>
      <c r="E730" s="1">
        <v>1.12706663126601E-2</v>
      </c>
    </row>
    <row r="731" spans="1:5" x14ac:dyDescent="0.25">
      <c r="A731" s="1" t="s">
        <v>372</v>
      </c>
      <c r="B731" s="1" t="s">
        <v>373</v>
      </c>
      <c r="C731" s="1">
        <v>177</v>
      </c>
      <c r="D731" s="18">
        <v>3.6006895980230588E-2</v>
      </c>
      <c r="E731" s="1">
        <v>1.13400489142408E-2</v>
      </c>
    </row>
    <row r="732" spans="1:5" x14ac:dyDescent="0.25">
      <c r="A732" s="1" t="s">
        <v>5182</v>
      </c>
      <c r="B732" s="1" t="s">
        <v>5183</v>
      </c>
      <c r="C732" s="1">
        <v>58</v>
      </c>
      <c r="D732" s="18">
        <v>0.23224290978310572</v>
      </c>
      <c r="E732" s="1">
        <v>1.13400489142408E-2</v>
      </c>
    </row>
    <row r="733" spans="1:5" x14ac:dyDescent="0.25">
      <c r="A733" s="1" t="s">
        <v>4396</v>
      </c>
      <c r="B733" s="1" t="s">
        <v>4397</v>
      </c>
      <c r="C733" s="1">
        <v>141</v>
      </c>
      <c r="D733" s="18">
        <v>1.8772028782447426E-2</v>
      </c>
      <c r="E733" s="1">
        <v>1.1352996162558899E-2</v>
      </c>
    </row>
    <row r="734" spans="1:5" x14ac:dyDescent="0.25">
      <c r="A734" s="1" t="s">
        <v>1575</v>
      </c>
      <c r="B734" s="1" t="s">
        <v>1576</v>
      </c>
      <c r="C734" s="1">
        <v>35</v>
      </c>
      <c r="D734" s="18">
        <v>0.33627196966620893</v>
      </c>
      <c r="E734" s="1">
        <v>1.1352996162558899E-2</v>
      </c>
    </row>
    <row r="735" spans="1:5" x14ac:dyDescent="0.25">
      <c r="A735" s="1" t="s">
        <v>6153</v>
      </c>
      <c r="B735" s="1" t="s">
        <v>6154</v>
      </c>
      <c r="C735" s="1">
        <v>35</v>
      </c>
      <c r="D735" s="18">
        <v>-0.14885179034551124</v>
      </c>
      <c r="E735" s="1">
        <v>1.1352996162558899E-2</v>
      </c>
    </row>
    <row r="736" spans="1:5" x14ac:dyDescent="0.25">
      <c r="A736" s="1" t="s">
        <v>6155</v>
      </c>
      <c r="B736" s="1" t="s">
        <v>6156</v>
      </c>
      <c r="C736" s="1">
        <v>92</v>
      </c>
      <c r="D736" s="18">
        <v>-8.6719721522288518E-2</v>
      </c>
      <c r="E736" s="1">
        <v>1.13878852989022E-2</v>
      </c>
    </row>
    <row r="737" spans="1:5" x14ac:dyDescent="0.25">
      <c r="A737" s="1" t="s">
        <v>647</v>
      </c>
      <c r="B737" s="1" t="s">
        <v>648</v>
      </c>
      <c r="C737" s="1">
        <v>5</v>
      </c>
      <c r="D737" s="18">
        <v>0.74883196543277764</v>
      </c>
      <c r="E737" s="1">
        <v>1.1466586660827701E-2</v>
      </c>
    </row>
    <row r="738" spans="1:5" x14ac:dyDescent="0.25">
      <c r="A738" s="1" t="s">
        <v>6157</v>
      </c>
      <c r="B738" s="1" t="s">
        <v>6158</v>
      </c>
      <c r="C738" s="1">
        <v>105</v>
      </c>
      <c r="D738" s="18">
        <v>-8.0257081967669439E-2</v>
      </c>
      <c r="E738" s="1">
        <v>1.15287829558537E-2</v>
      </c>
    </row>
    <row r="739" spans="1:5" x14ac:dyDescent="0.25">
      <c r="A739" s="1" t="s">
        <v>6159</v>
      </c>
      <c r="B739" s="1" t="s">
        <v>6160</v>
      </c>
      <c r="C739" s="1">
        <v>8</v>
      </c>
      <c r="D739" s="18">
        <v>0.30483481186672556</v>
      </c>
      <c r="E739" s="1">
        <v>1.15287829558537E-2</v>
      </c>
    </row>
    <row r="740" spans="1:5" x14ac:dyDescent="0.25">
      <c r="A740" s="1" t="s">
        <v>1983</v>
      </c>
      <c r="B740" s="1" t="s">
        <v>1984</v>
      </c>
      <c r="C740" s="1">
        <v>105</v>
      </c>
      <c r="D740" s="18">
        <v>0.1050666526183535</v>
      </c>
      <c r="E740" s="1">
        <v>1.15287829558537E-2</v>
      </c>
    </row>
    <row r="741" spans="1:5" x14ac:dyDescent="0.25">
      <c r="A741" s="1" t="s">
        <v>4442</v>
      </c>
      <c r="B741" s="1" t="s">
        <v>4443</v>
      </c>
      <c r="C741" s="1">
        <v>42</v>
      </c>
      <c r="D741" s="18">
        <v>6.6380705045539459E-2</v>
      </c>
      <c r="E741" s="1">
        <v>1.1608147332165201E-2</v>
      </c>
    </row>
    <row r="742" spans="1:5" x14ac:dyDescent="0.25">
      <c r="A742" s="1" t="s">
        <v>4846</v>
      </c>
      <c r="B742" s="1" t="s">
        <v>4847</v>
      </c>
      <c r="C742" s="1">
        <v>28</v>
      </c>
      <c r="D742" s="18">
        <v>-0.16577373105273868</v>
      </c>
      <c r="E742" s="1">
        <v>1.1679363455578601E-2</v>
      </c>
    </row>
    <row r="743" spans="1:5" x14ac:dyDescent="0.25">
      <c r="A743" s="1" t="s">
        <v>6161</v>
      </c>
      <c r="B743" s="1" t="s">
        <v>6162</v>
      </c>
      <c r="C743" s="1">
        <v>172</v>
      </c>
      <c r="D743" s="18">
        <v>4.8855266971680925E-2</v>
      </c>
      <c r="E743" s="1">
        <v>1.1692439215012E-2</v>
      </c>
    </row>
    <row r="744" spans="1:5" x14ac:dyDescent="0.25">
      <c r="A744" s="1" t="s">
        <v>2554</v>
      </c>
      <c r="B744" s="1" t="s">
        <v>432</v>
      </c>
      <c r="C744" s="1">
        <v>25</v>
      </c>
      <c r="D744" s="18">
        <v>-0.23365659626988033</v>
      </c>
      <c r="E744" s="1">
        <v>1.1719842504602901E-2</v>
      </c>
    </row>
    <row r="745" spans="1:5" x14ac:dyDescent="0.25">
      <c r="A745" s="1" t="s">
        <v>6163</v>
      </c>
      <c r="B745" s="1" t="s">
        <v>3085</v>
      </c>
      <c r="C745" s="1">
        <v>32</v>
      </c>
      <c r="D745" s="18">
        <v>0.24589307213853179</v>
      </c>
      <c r="E745" s="1">
        <v>1.1726872008212499E-2</v>
      </c>
    </row>
    <row r="746" spans="1:5" x14ac:dyDescent="0.25">
      <c r="A746" s="1" t="s">
        <v>4271</v>
      </c>
      <c r="B746" s="1" t="s">
        <v>4272</v>
      </c>
      <c r="C746" s="1">
        <v>171</v>
      </c>
      <c r="D746" s="18">
        <v>-8.9813234711728002E-2</v>
      </c>
      <c r="E746" s="1">
        <v>1.17282630628629E-2</v>
      </c>
    </row>
    <row r="747" spans="1:5" x14ac:dyDescent="0.25">
      <c r="A747" s="1" t="s">
        <v>6164</v>
      </c>
      <c r="B747" s="1" t="s">
        <v>6165</v>
      </c>
      <c r="C747" s="1">
        <v>65</v>
      </c>
      <c r="D747" s="18">
        <v>-0.1055952718649604</v>
      </c>
      <c r="E747" s="1">
        <v>1.1753077820966899E-2</v>
      </c>
    </row>
    <row r="748" spans="1:5" x14ac:dyDescent="0.25">
      <c r="A748" s="1" t="s">
        <v>6166</v>
      </c>
      <c r="B748" s="1" t="s">
        <v>6167</v>
      </c>
      <c r="C748" s="1">
        <v>31</v>
      </c>
      <c r="D748" s="18">
        <v>0.26282191005395927</v>
      </c>
      <c r="E748" s="1">
        <v>1.1753077820966899E-2</v>
      </c>
    </row>
    <row r="749" spans="1:5" x14ac:dyDescent="0.25">
      <c r="A749" s="1" t="s">
        <v>6168</v>
      </c>
      <c r="B749" s="1" t="s">
        <v>6169</v>
      </c>
      <c r="C749" s="1">
        <v>88</v>
      </c>
      <c r="D749" s="18">
        <v>-5.1456671896465071E-2</v>
      </c>
      <c r="E749" s="1">
        <v>1.1753077820966899E-2</v>
      </c>
    </row>
    <row r="750" spans="1:5" x14ac:dyDescent="0.25">
      <c r="A750" s="1" t="s">
        <v>6170</v>
      </c>
      <c r="B750" s="1" t="s">
        <v>1046</v>
      </c>
      <c r="C750" s="1">
        <v>32</v>
      </c>
      <c r="D750" s="18">
        <v>-0.28798431194006702</v>
      </c>
      <c r="E750" s="1">
        <v>1.18137272900013E-2</v>
      </c>
    </row>
    <row r="751" spans="1:5" x14ac:dyDescent="0.25">
      <c r="A751" s="1" t="s">
        <v>6171</v>
      </c>
      <c r="B751" s="1" t="s">
        <v>6172</v>
      </c>
      <c r="C751" s="1">
        <v>89</v>
      </c>
      <c r="D751" s="18">
        <v>-3.4141200423890579E-2</v>
      </c>
      <c r="E751" s="1">
        <v>1.18254627408899E-2</v>
      </c>
    </row>
    <row r="752" spans="1:5" x14ac:dyDescent="0.25">
      <c r="A752" s="1" t="s">
        <v>462</v>
      </c>
      <c r="B752" s="1" t="s">
        <v>463</v>
      </c>
      <c r="C752" s="1">
        <v>36</v>
      </c>
      <c r="D752" s="18">
        <v>0.2827091707258913</v>
      </c>
      <c r="E752" s="1">
        <v>1.1836733570012799E-2</v>
      </c>
    </row>
    <row r="753" spans="1:5" x14ac:dyDescent="0.25">
      <c r="A753" s="1" t="s">
        <v>519</v>
      </c>
      <c r="B753" s="1" t="s">
        <v>520</v>
      </c>
      <c r="C753" s="1">
        <v>78</v>
      </c>
      <c r="D753" s="18">
        <v>4.9970924494085245E-2</v>
      </c>
      <c r="E753" s="1">
        <v>1.1836733570012799E-2</v>
      </c>
    </row>
    <row r="754" spans="1:5" x14ac:dyDescent="0.25">
      <c r="A754" s="1" t="s">
        <v>6173</v>
      </c>
      <c r="B754" s="1" t="s">
        <v>6174</v>
      </c>
      <c r="C754" s="1">
        <v>121</v>
      </c>
      <c r="D754" s="18">
        <v>-2.9693551932605013E-2</v>
      </c>
      <c r="E754" s="1">
        <v>1.1843742838551099E-2</v>
      </c>
    </row>
    <row r="755" spans="1:5" x14ac:dyDescent="0.25">
      <c r="A755" s="1" t="s">
        <v>6175</v>
      </c>
      <c r="B755" s="1" t="s">
        <v>6176</v>
      </c>
      <c r="C755" s="1">
        <v>150</v>
      </c>
      <c r="D755" s="18">
        <v>6.5069244222000458E-2</v>
      </c>
      <c r="E755" s="1">
        <v>1.2046704424583899E-2</v>
      </c>
    </row>
    <row r="756" spans="1:5" x14ac:dyDescent="0.25">
      <c r="A756" s="1" t="s">
        <v>6177</v>
      </c>
      <c r="B756" s="1" t="s">
        <v>367</v>
      </c>
      <c r="C756" s="1">
        <v>17</v>
      </c>
      <c r="D756" s="18">
        <v>0.39154260619905185</v>
      </c>
      <c r="E756" s="1">
        <v>1.2078318363475501E-2</v>
      </c>
    </row>
    <row r="757" spans="1:5" x14ac:dyDescent="0.25">
      <c r="A757" s="1" t="s">
        <v>2787</v>
      </c>
      <c r="B757" s="1" t="s">
        <v>2788</v>
      </c>
      <c r="C757" s="1">
        <v>77</v>
      </c>
      <c r="D757" s="18">
        <v>-6.800784559265402E-2</v>
      </c>
      <c r="E757" s="1">
        <v>1.2104976256787E-2</v>
      </c>
    </row>
    <row r="758" spans="1:5" x14ac:dyDescent="0.25">
      <c r="A758" s="1" t="s">
        <v>551</v>
      </c>
      <c r="B758" s="1" t="s">
        <v>552</v>
      </c>
      <c r="C758" s="1">
        <v>107</v>
      </c>
      <c r="D758" s="18">
        <v>4.1115277399548567E-2</v>
      </c>
      <c r="E758" s="1">
        <v>1.21107095758926E-2</v>
      </c>
    </row>
    <row r="759" spans="1:5" x14ac:dyDescent="0.25">
      <c r="A759" s="1" t="s">
        <v>2737</v>
      </c>
      <c r="B759" s="1" t="s">
        <v>2738</v>
      </c>
      <c r="C759" s="1">
        <v>34</v>
      </c>
      <c r="D759" s="18">
        <v>8.983635051673805E-2</v>
      </c>
      <c r="E759" s="1">
        <v>1.21107095758926E-2</v>
      </c>
    </row>
    <row r="760" spans="1:5" x14ac:dyDescent="0.25">
      <c r="A760" s="1" t="s">
        <v>6178</v>
      </c>
      <c r="B760" s="1" t="s">
        <v>6179</v>
      </c>
      <c r="C760" s="1">
        <v>32</v>
      </c>
      <c r="D760" s="18">
        <v>0.31405694488664759</v>
      </c>
      <c r="E760" s="1">
        <v>1.21107095758926E-2</v>
      </c>
    </row>
    <row r="761" spans="1:5" x14ac:dyDescent="0.25">
      <c r="A761" s="1" t="s">
        <v>6180</v>
      </c>
      <c r="B761" s="1" t="s">
        <v>4336</v>
      </c>
      <c r="C761" s="1">
        <v>26</v>
      </c>
      <c r="D761" s="18">
        <v>-0.24890673887948814</v>
      </c>
      <c r="E761" s="1">
        <v>1.21107095758926E-2</v>
      </c>
    </row>
    <row r="762" spans="1:5" x14ac:dyDescent="0.25">
      <c r="A762" s="1" t="s">
        <v>6181</v>
      </c>
      <c r="B762" s="1" t="s">
        <v>6182</v>
      </c>
      <c r="C762" s="1">
        <v>163</v>
      </c>
      <c r="D762" s="18">
        <v>-3.2069111127713781E-2</v>
      </c>
      <c r="E762" s="1">
        <v>1.21107095758926E-2</v>
      </c>
    </row>
    <row r="763" spans="1:5" x14ac:dyDescent="0.25">
      <c r="A763" s="1" t="s">
        <v>6183</v>
      </c>
      <c r="B763" s="1" t="s">
        <v>6184</v>
      </c>
      <c r="C763" s="1">
        <v>274</v>
      </c>
      <c r="D763" s="18">
        <v>1.4588431820315429E-2</v>
      </c>
      <c r="E763" s="1">
        <v>1.2119560502101801E-2</v>
      </c>
    </row>
    <row r="764" spans="1:5" x14ac:dyDescent="0.25">
      <c r="A764" s="1" t="s">
        <v>4932</v>
      </c>
      <c r="B764" s="1" t="s">
        <v>4933</v>
      </c>
      <c r="C764" s="1">
        <v>13</v>
      </c>
      <c r="D764" s="18">
        <v>-0.25041466299193377</v>
      </c>
      <c r="E764" s="1">
        <v>1.21345316159828E-2</v>
      </c>
    </row>
    <row r="765" spans="1:5" x14ac:dyDescent="0.25">
      <c r="A765" s="1" t="s">
        <v>6185</v>
      </c>
      <c r="B765" s="1" t="s">
        <v>6186</v>
      </c>
      <c r="C765" s="1">
        <v>208</v>
      </c>
      <c r="D765" s="18">
        <v>2.8271074658236115E-2</v>
      </c>
      <c r="E765" s="1">
        <v>1.2157509367883E-2</v>
      </c>
    </row>
    <row r="766" spans="1:5" x14ac:dyDescent="0.25">
      <c r="A766" s="1" t="s">
        <v>816</v>
      </c>
      <c r="B766" s="1" t="s">
        <v>817</v>
      </c>
      <c r="C766" s="1">
        <v>175</v>
      </c>
      <c r="D766" s="18">
        <v>1.6762395615294086E-2</v>
      </c>
      <c r="E766" s="1">
        <v>1.21578155629494E-2</v>
      </c>
    </row>
    <row r="767" spans="1:5" x14ac:dyDescent="0.25">
      <c r="A767" s="1" t="s">
        <v>2562</v>
      </c>
      <c r="B767" s="1" t="s">
        <v>2563</v>
      </c>
      <c r="C767" s="1">
        <v>64</v>
      </c>
      <c r="D767" s="18">
        <v>7.9692258993683401E-2</v>
      </c>
      <c r="E767" s="1">
        <v>1.22036821311168E-2</v>
      </c>
    </row>
    <row r="768" spans="1:5" x14ac:dyDescent="0.25">
      <c r="A768" s="1" t="s">
        <v>2247</v>
      </c>
      <c r="B768" s="1" t="s">
        <v>2248</v>
      </c>
      <c r="C768" s="1">
        <v>158</v>
      </c>
      <c r="D768" s="18">
        <v>-6.5106719532257384E-2</v>
      </c>
      <c r="E768" s="1">
        <v>1.25096899872303E-2</v>
      </c>
    </row>
    <row r="769" spans="1:5" x14ac:dyDescent="0.25">
      <c r="A769" s="1" t="s">
        <v>1399</v>
      </c>
      <c r="B769" s="1" t="s">
        <v>1400</v>
      </c>
      <c r="C769" s="1">
        <v>87</v>
      </c>
      <c r="D769" s="18">
        <v>-6.8011403137501272E-2</v>
      </c>
      <c r="E769" s="1">
        <v>1.26639262192722E-2</v>
      </c>
    </row>
    <row r="770" spans="1:5" x14ac:dyDescent="0.25">
      <c r="A770" s="1" t="s">
        <v>5538</v>
      </c>
      <c r="B770" s="1" t="s">
        <v>5539</v>
      </c>
      <c r="C770" s="1">
        <v>65</v>
      </c>
      <c r="D770" s="18">
        <v>9.0363215557851123E-2</v>
      </c>
      <c r="E770" s="1">
        <v>1.2680733434072699E-2</v>
      </c>
    </row>
    <row r="771" spans="1:5" x14ac:dyDescent="0.25">
      <c r="A771" s="1" t="s">
        <v>6187</v>
      </c>
      <c r="B771" s="1" t="s">
        <v>6188</v>
      </c>
      <c r="C771" s="1">
        <v>93</v>
      </c>
      <c r="D771" s="18">
        <v>-4.5974502594118311E-2</v>
      </c>
      <c r="E771" s="1">
        <v>1.27229024695728E-2</v>
      </c>
    </row>
    <row r="772" spans="1:5" x14ac:dyDescent="0.25">
      <c r="A772" s="1" t="s">
        <v>6189</v>
      </c>
      <c r="B772" s="1" t="s">
        <v>6190</v>
      </c>
      <c r="C772" s="1">
        <v>107</v>
      </c>
      <c r="D772" s="18">
        <v>-0.12920276830000085</v>
      </c>
      <c r="E772" s="1">
        <v>1.2739959316990099E-2</v>
      </c>
    </row>
    <row r="773" spans="1:5" x14ac:dyDescent="0.25">
      <c r="A773" s="1" t="s">
        <v>6191</v>
      </c>
      <c r="B773" s="1" t="s">
        <v>6192</v>
      </c>
      <c r="C773" s="1">
        <v>106</v>
      </c>
      <c r="D773" s="18">
        <v>-1.9127158364970153E-2</v>
      </c>
      <c r="E773" s="1">
        <v>1.2775965235372199E-2</v>
      </c>
    </row>
    <row r="774" spans="1:5" x14ac:dyDescent="0.25">
      <c r="A774" s="1" t="s">
        <v>6193</v>
      </c>
      <c r="B774" s="1" t="s">
        <v>6194</v>
      </c>
      <c r="C774" s="1">
        <v>95</v>
      </c>
      <c r="D774" s="18">
        <v>6.9598861703026163E-2</v>
      </c>
      <c r="E774" s="1">
        <v>1.28199808355041E-2</v>
      </c>
    </row>
    <row r="775" spans="1:5" x14ac:dyDescent="0.25">
      <c r="A775" s="1" t="s">
        <v>6195</v>
      </c>
      <c r="B775" s="1" t="s">
        <v>6196</v>
      </c>
      <c r="C775" s="1">
        <v>189</v>
      </c>
      <c r="D775" s="18">
        <v>-5.7603913604566875E-2</v>
      </c>
      <c r="E775" s="1">
        <v>1.2823619184671E-2</v>
      </c>
    </row>
    <row r="776" spans="1:5" x14ac:dyDescent="0.25">
      <c r="A776" s="1" t="s">
        <v>6197</v>
      </c>
      <c r="B776" s="1" t="s">
        <v>6198</v>
      </c>
      <c r="C776" s="1">
        <v>46</v>
      </c>
      <c r="D776" s="18">
        <v>-7.7097574277851813E-2</v>
      </c>
      <c r="E776" s="1">
        <v>1.28910443240139E-2</v>
      </c>
    </row>
    <row r="777" spans="1:5" x14ac:dyDescent="0.25">
      <c r="A777" s="1" t="s">
        <v>6199</v>
      </c>
      <c r="B777" s="1" t="s">
        <v>6200</v>
      </c>
      <c r="C777" s="1">
        <v>11</v>
      </c>
      <c r="D777" s="18">
        <v>0.55679325626662013</v>
      </c>
      <c r="E777" s="1">
        <v>1.29126971312315E-2</v>
      </c>
    </row>
    <row r="778" spans="1:5" x14ac:dyDescent="0.25">
      <c r="A778" s="1" t="s">
        <v>6201</v>
      </c>
      <c r="B778" s="1" t="s">
        <v>6202</v>
      </c>
      <c r="C778" s="1">
        <v>137</v>
      </c>
      <c r="D778" s="18">
        <v>5.6664639375649424E-2</v>
      </c>
      <c r="E778" s="1">
        <v>1.29411887758306E-2</v>
      </c>
    </row>
    <row r="779" spans="1:5" x14ac:dyDescent="0.25">
      <c r="A779" s="1" t="s">
        <v>6203</v>
      </c>
      <c r="B779" s="1" t="s">
        <v>6204</v>
      </c>
      <c r="C779" s="1">
        <v>176</v>
      </c>
      <c r="D779" s="18">
        <v>3.6624912145472782E-2</v>
      </c>
      <c r="E779" s="1">
        <v>1.29411887758306E-2</v>
      </c>
    </row>
    <row r="780" spans="1:5" x14ac:dyDescent="0.25">
      <c r="A780" s="1" t="s">
        <v>6205</v>
      </c>
      <c r="B780" s="1" t="s">
        <v>6206</v>
      </c>
      <c r="C780" s="1">
        <v>23</v>
      </c>
      <c r="D780" s="18">
        <v>0.16718438954341111</v>
      </c>
      <c r="E780" s="1">
        <v>1.29411887758306E-2</v>
      </c>
    </row>
    <row r="781" spans="1:5" x14ac:dyDescent="0.25">
      <c r="A781" s="1" t="s">
        <v>6207</v>
      </c>
      <c r="B781" s="1" t="s">
        <v>6208</v>
      </c>
      <c r="C781" s="1">
        <v>8</v>
      </c>
      <c r="D781" s="18">
        <v>-0.30823222500354808</v>
      </c>
      <c r="E781" s="1">
        <v>1.2983482524905001E-2</v>
      </c>
    </row>
    <row r="782" spans="1:5" x14ac:dyDescent="0.25">
      <c r="A782" s="1" t="s">
        <v>6209</v>
      </c>
      <c r="B782" s="1" t="s">
        <v>6210</v>
      </c>
      <c r="C782" s="1">
        <v>223</v>
      </c>
      <c r="D782" s="18">
        <v>-2.9176755053603606E-2</v>
      </c>
      <c r="E782" s="1">
        <v>1.3001948585082799E-2</v>
      </c>
    </row>
    <row r="783" spans="1:5" x14ac:dyDescent="0.25">
      <c r="A783" s="1" t="s">
        <v>5069</v>
      </c>
      <c r="B783" s="1" t="s">
        <v>5070</v>
      </c>
      <c r="C783" s="1">
        <v>16</v>
      </c>
      <c r="D783" s="18">
        <v>0.39757818752439</v>
      </c>
      <c r="E783" s="1">
        <v>1.3039727316489599E-2</v>
      </c>
    </row>
    <row r="784" spans="1:5" x14ac:dyDescent="0.25">
      <c r="A784" s="1" t="s">
        <v>6211</v>
      </c>
      <c r="B784" s="1" t="s">
        <v>6212</v>
      </c>
      <c r="C784" s="1">
        <v>56</v>
      </c>
      <c r="D784" s="18">
        <v>-9.6683419291226119E-2</v>
      </c>
      <c r="E784" s="1">
        <v>1.3079717114114099E-2</v>
      </c>
    </row>
    <row r="785" spans="1:5" x14ac:dyDescent="0.25">
      <c r="A785" s="1" t="s">
        <v>6213</v>
      </c>
      <c r="C785" s="1">
        <v>25</v>
      </c>
      <c r="D785" s="18">
        <v>0.21197863153834856</v>
      </c>
      <c r="E785" s="1">
        <v>1.31115036866293E-2</v>
      </c>
    </row>
    <row r="786" spans="1:5" x14ac:dyDescent="0.25">
      <c r="A786" s="1" t="s">
        <v>4691</v>
      </c>
      <c r="B786" s="1" t="s">
        <v>4692</v>
      </c>
      <c r="C786" s="1">
        <v>163</v>
      </c>
      <c r="D786" s="18">
        <v>-4.4728279087810338E-2</v>
      </c>
      <c r="E786" s="1">
        <v>1.3111550848647799E-2</v>
      </c>
    </row>
    <row r="787" spans="1:5" x14ac:dyDescent="0.25">
      <c r="A787" s="1" t="s">
        <v>2749</v>
      </c>
      <c r="B787" s="1" t="s">
        <v>2750</v>
      </c>
      <c r="C787" s="1">
        <v>58</v>
      </c>
      <c r="D787" s="18">
        <v>7.8701219579775328E-2</v>
      </c>
      <c r="E787" s="1">
        <v>1.31310676050447E-2</v>
      </c>
    </row>
    <row r="788" spans="1:5" x14ac:dyDescent="0.25">
      <c r="A788" s="1" t="s">
        <v>1655</v>
      </c>
      <c r="B788" s="1" t="s">
        <v>1656</v>
      </c>
      <c r="C788" s="1">
        <v>33</v>
      </c>
      <c r="D788" s="18">
        <v>-0.1311933731839032</v>
      </c>
      <c r="E788" s="1">
        <v>1.31502977128914E-2</v>
      </c>
    </row>
    <row r="789" spans="1:5" x14ac:dyDescent="0.25">
      <c r="A789" s="1" t="s">
        <v>4210</v>
      </c>
      <c r="B789" s="1" t="s">
        <v>4211</v>
      </c>
      <c r="C789" s="1">
        <v>43</v>
      </c>
      <c r="D789" s="18">
        <v>0.26286044181948193</v>
      </c>
      <c r="E789" s="1">
        <v>1.3175462661464901E-2</v>
      </c>
    </row>
    <row r="790" spans="1:5" x14ac:dyDescent="0.25">
      <c r="A790" s="1" t="s">
        <v>6214</v>
      </c>
      <c r="C790" s="1">
        <v>6</v>
      </c>
      <c r="D790" s="18">
        <v>-0.45914145523855876</v>
      </c>
      <c r="E790" s="1">
        <v>1.3229573932929801E-2</v>
      </c>
    </row>
    <row r="791" spans="1:5" x14ac:dyDescent="0.25">
      <c r="A791" s="1" t="s">
        <v>2294</v>
      </c>
      <c r="B791" s="1" t="s">
        <v>2295</v>
      </c>
      <c r="C791" s="1">
        <v>55</v>
      </c>
      <c r="D791" s="18">
        <v>7.2786241549563493E-2</v>
      </c>
      <c r="E791" s="1">
        <v>1.33767787628779E-2</v>
      </c>
    </row>
    <row r="792" spans="1:5" x14ac:dyDescent="0.25">
      <c r="A792" s="1" t="s">
        <v>6215</v>
      </c>
      <c r="B792" s="1" t="s">
        <v>6216</v>
      </c>
      <c r="C792" s="1">
        <v>126</v>
      </c>
      <c r="D792" s="18">
        <v>-9.2814094132904743E-2</v>
      </c>
      <c r="E792" s="1">
        <v>1.3395376263198399E-2</v>
      </c>
    </row>
    <row r="793" spans="1:5" x14ac:dyDescent="0.25">
      <c r="A793" s="1" t="s">
        <v>5465</v>
      </c>
      <c r="B793" s="1" t="s">
        <v>5466</v>
      </c>
      <c r="C793" s="1">
        <v>6</v>
      </c>
      <c r="D793" s="18">
        <v>0.55135198248088735</v>
      </c>
      <c r="E793" s="1">
        <v>1.3483994596266599E-2</v>
      </c>
    </row>
    <row r="794" spans="1:5" x14ac:dyDescent="0.25">
      <c r="A794" s="1" t="s">
        <v>762</v>
      </c>
      <c r="B794" s="1" t="s">
        <v>763</v>
      </c>
      <c r="C794" s="1">
        <v>65</v>
      </c>
      <c r="D794" s="18">
        <v>0.12157750090266339</v>
      </c>
      <c r="E794" s="1">
        <v>1.3530355271549801E-2</v>
      </c>
    </row>
    <row r="795" spans="1:5" x14ac:dyDescent="0.25">
      <c r="A795" s="1" t="s">
        <v>4389</v>
      </c>
      <c r="B795" s="1" t="s">
        <v>4390</v>
      </c>
      <c r="C795" s="1">
        <v>44</v>
      </c>
      <c r="D795" s="18">
        <v>-8.8397014678612218E-2</v>
      </c>
      <c r="E795" s="1">
        <v>1.35428438167888E-2</v>
      </c>
    </row>
    <row r="796" spans="1:5" x14ac:dyDescent="0.25">
      <c r="A796" s="1" t="s">
        <v>6217</v>
      </c>
      <c r="B796" s="1" t="s">
        <v>6218</v>
      </c>
      <c r="C796" s="1">
        <v>131</v>
      </c>
      <c r="D796" s="18">
        <v>5.3398001724810386E-2</v>
      </c>
      <c r="E796" s="1">
        <v>1.35428438167888E-2</v>
      </c>
    </row>
    <row r="797" spans="1:5" x14ac:dyDescent="0.25">
      <c r="A797" s="1" t="s">
        <v>6219</v>
      </c>
      <c r="B797" s="1" t="s">
        <v>186</v>
      </c>
      <c r="C797" s="1">
        <v>5</v>
      </c>
      <c r="D797" s="18">
        <v>1.0339525529759848</v>
      </c>
      <c r="E797" s="1">
        <v>1.36123648777351E-2</v>
      </c>
    </row>
    <row r="798" spans="1:5" x14ac:dyDescent="0.25">
      <c r="A798" s="1" t="s">
        <v>705</v>
      </c>
      <c r="B798" s="1" t="s">
        <v>706</v>
      </c>
      <c r="C798" s="1">
        <v>114</v>
      </c>
      <c r="D798" s="18">
        <v>0.13046336095120678</v>
      </c>
      <c r="E798" s="1">
        <v>1.36123648777351E-2</v>
      </c>
    </row>
    <row r="799" spans="1:5" x14ac:dyDescent="0.25">
      <c r="A799" s="1" t="s">
        <v>6220</v>
      </c>
      <c r="B799" s="1" t="s">
        <v>6221</v>
      </c>
      <c r="C799" s="1">
        <v>205</v>
      </c>
      <c r="D799" s="18">
        <v>-2.1236642310697246E-2</v>
      </c>
      <c r="E799" s="1">
        <v>1.3627283474699501E-2</v>
      </c>
    </row>
    <row r="800" spans="1:5" x14ac:dyDescent="0.25">
      <c r="A800" s="1" t="s">
        <v>1087</v>
      </c>
      <c r="B800" s="1" t="s">
        <v>1088</v>
      </c>
      <c r="C800" s="1">
        <v>134</v>
      </c>
      <c r="D800" s="18">
        <v>5.2392402076565758E-2</v>
      </c>
      <c r="E800" s="1">
        <v>1.3676027639022099E-2</v>
      </c>
    </row>
    <row r="801" spans="1:5" x14ac:dyDescent="0.25">
      <c r="A801" s="1" t="s">
        <v>6222</v>
      </c>
      <c r="B801" s="1" t="s">
        <v>308</v>
      </c>
      <c r="C801" s="1">
        <v>5</v>
      </c>
      <c r="D801" s="18">
        <v>0.61398454761293575</v>
      </c>
      <c r="E801" s="1">
        <v>1.37487673674602E-2</v>
      </c>
    </row>
    <row r="802" spans="1:5" x14ac:dyDescent="0.25">
      <c r="A802" s="1" t="s">
        <v>195</v>
      </c>
      <c r="B802" s="1" t="s">
        <v>196</v>
      </c>
      <c r="C802" s="1">
        <v>110</v>
      </c>
      <c r="D802" s="18">
        <v>-3.9069805612565921E-2</v>
      </c>
      <c r="E802" s="1">
        <v>1.38595755409685E-2</v>
      </c>
    </row>
    <row r="803" spans="1:5" x14ac:dyDescent="0.25">
      <c r="A803" s="1" t="s">
        <v>6223</v>
      </c>
      <c r="B803" s="1" t="s">
        <v>6224</v>
      </c>
      <c r="C803" s="1">
        <v>31</v>
      </c>
      <c r="D803" s="18">
        <v>-0.20987387188918888</v>
      </c>
      <c r="E803" s="1">
        <v>1.3874963843531899E-2</v>
      </c>
    </row>
    <row r="804" spans="1:5" x14ac:dyDescent="0.25">
      <c r="A804" s="1" t="s">
        <v>6225</v>
      </c>
      <c r="B804" s="1" t="s">
        <v>1288</v>
      </c>
      <c r="C804" s="1">
        <v>109</v>
      </c>
      <c r="D804" s="18">
        <v>-5.9100656854446716E-2</v>
      </c>
      <c r="E804" s="1">
        <v>1.38981154990454E-2</v>
      </c>
    </row>
    <row r="805" spans="1:5" x14ac:dyDescent="0.25">
      <c r="A805" s="1" t="s">
        <v>6226</v>
      </c>
      <c r="B805" s="1" t="s">
        <v>6227</v>
      </c>
      <c r="C805" s="1">
        <v>34</v>
      </c>
      <c r="D805" s="18">
        <v>-0.21356044058818238</v>
      </c>
      <c r="E805" s="1">
        <v>1.39052593750574E-2</v>
      </c>
    </row>
    <row r="806" spans="1:5" x14ac:dyDescent="0.25">
      <c r="A806" s="1" t="s">
        <v>6228</v>
      </c>
      <c r="B806" s="1" t="s">
        <v>132</v>
      </c>
      <c r="C806" s="1">
        <v>7</v>
      </c>
      <c r="D806" s="18">
        <v>0.56977338745666217</v>
      </c>
      <c r="E806" s="1">
        <v>1.4011827391819699E-2</v>
      </c>
    </row>
    <row r="807" spans="1:5" x14ac:dyDescent="0.25">
      <c r="A807" s="1" t="s">
        <v>393</v>
      </c>
      <c r="B807" s="1" t="s">
        <v>394</v>
      </c>
      <c r="C807" s="1">
        <v>108</v>
      </c>
      <c r="D807" s="18">
        <v>4.209337958550894E-2</v>
      </c>
      <c r="E807" s="1">
        <v>1.40330210104101E-2</v>
      </c>
    </row>
    <row r="808" spans="1:5" x14ac:dyDescent="0.25">
      <c r="A808" s="1" t="s">
        <v>6229</v>
      </c>
      <c r="B808" s="1" t="s">
        <v>6230</v>
      </c>
      <c r="C808" s="1">
        <v>79</v>
      </c>
      <c r="D808" s="18">
        <v>-6.6991593590185111E-2</v>
      </c>
      <c r="E808" s="1">
        <v>1.4037545672319801E-2</v>
      </c>
    </row>
    <row r="809" spans="1:5" x14ac:dyDescent="0.25">
      <c r="A809" s="1" t="s">
        <v>4369</v>
      </c>
      <c r="B809" s="1" t="s">
        <v>4370</v>
      </c>
      <c r="C809" s="1">
        <v>18</v>
      </c>
      <c r="D809" s="18">
        <v>-9.5773651082303748E-2</v>
      </c>
      <c r="E809" s="1">
        <v>1.42311259954547E-2</v>
      </c>
    </row>
    <row r="810" spans="1:5" x14ac:dyDescent="0.25">
      <c r="A810" s="1" t="s">
        <v>3744</v>
      </c>
      <c r="C810" s="1">
        <v>54</v>
      </c>
      <c r="D810" s="18">
        <v>7.8726208328937342E-2</v>
      </c>
      <c r="E810" s="1">
        <v>1.42841951663391E-2</v>
      </c>
    </row>
    <row r="811" spans="1:5" x14ac:dyDescent="0.25">
      <c r="A811" s="1" t="s">
        <v>5309</v>
      </c>
      <c r="B811" s="1" t="s">
        <v>250</v>
      </c>
      <c r="C811" s="1">
        <v>20</v>
      </c>
      <c r="D811" s="18">
        <v>0.28430304046544591</v>
      </c>
      <c r="E811" s="1">
        <v>1.42876325549465E-2</v>
      </c>
    </row>
    <row r="812" spans="1:5" x14ac:dyDescent="0.25">
      <c r="A812" s="1" t="s">
        <v>6231</v>
      </c>
      <c r="B812" s="1" t="s">
        <v>6232</v>
      </c>
      <c r="C812" s="1">
        <v>110</v>
      </c>
      <c r="D812" s="18">
        <v>7.6879842343476473E-2</v>
      </c>
      <c r="E812" s="1">
        <v>1.44142566989025E-2</v>
      </c>
    </row>
    <row r="813" spans="1:5" x14ac:dyDescent="0.25">
      <c r="A813" s="1" t="s">
        <v>6233</v>
      </c>
      <c r="C813" s="1">
        <v>10</v>
      </c>
      <c r="D813" s="18">
        <v>0.59929510997352753</v>
      </c>
      <c r="E813" s="1">
        <v>1.44351128090126E-2</v>
      </c>
    </row>
    <row r="814" spans="1:5" x14ac:dyDescent="0.25">
      <c r="A814" s="1" t="s">
        <v>6234</v>
      </c>
      <c r="B814" s="1" t="s">
        <v>6235</v>
      </c>
      <c r="C814" s="1">
        <v>34</v>
      </c>
      <c r="D814" s="18">
        <v>0.16376265638779863</v>
      </c>
      <c r="E814" s="1">
        <v>1.44375262725844E-2</v>
      </c>
    </row>
    <row r="815" spans="1:5" x14ac:dyDescent="0.25">
      <c r="A815" s="1" t="s">
        <v>2632</v>
      </c>
      <c r="B815" s="1" t="s">
        <v>2633</v>
      </c>
      <c r="C815" s="1">
        <v>83</v>
      </c>
      <c r="D815" s="18">
        <v>-7.0479794841526638E-2</v>
      </c>
      <c r="E815" s="1">
        <v>1.44905025533759E-2</v>
      </c>
    </row>
    <row r="816" spans="1:5" x14ac:dyDescent="0.25">
      <c r="A816" s="1" t="s">
        <v>6236</v>
      </c>
      <c r="B816" s="1" t="s">
        <v>6237</v>
      </c>
      <c r="C816" s="1">
        <v>101</v>
      </c>
      <c r="D816" s="18">
        <v>-4.6964151492646225E-2</v>
      </c>
      <c r="E816" s="1">
        <v>1.4490691125273601E-2</v>
      </c>
    </row>
    <row r="817" spans="1:5" x14ac:dyDescent="0.25">
      <c r="A817" s="1" t="s">
        <v>1972</v>
      </c>
      <c r="B817" s="1" t="s">
        <v>1973</v>
      </c>
      <c r="C817" s="1">
        <v>81</v>
      </c>
      <c r="D817" s="18">
        <v>4.5761874203982256E-2</v>
      </c>
      <c r="E817" s="1">
        <v>1.4490691125273601E-2</v>
      </c>
    </row>
    <row r="818" spans="1:5" x14ac:dyDescent="0.25">
      <c r="A818" s="1" t="s">
        <v>2226</v>
      </c>
      <c r="B818" s="1" t="s">
        <v>186</v>
      </c>
      <c r="C818" s="1">
        <v>10</v>
      </c>
      <c r="D818" s="18">
        <v>-0.5330389610976326</v>
      </c>
      <c r="E818" s="1">
        <v>1.4490691125273601E-2</v>
      </c>
    </row>
    <row r="819" spans="1:5" x14ac:dyDescent="0.25">
      <c r="A819" s="1" t="s">
        <v>6238</v>
      </c>
      <c r="B819" s="1" t="s">
        <v>6239</v>
      </c>
      <c r="C819" s="1">
        <v>127</v>
      </c>
      <c r="D819" s="18">
        <v>-3.8608137187833805E-2</v>
      </c>
      <c r="E819" s="1">
        <v>1.45437308217603E-2</v>
      </c>
    </row>
    <row r="820" spans="1:5" x14ac:dyDescent="0.25">
      <c r="A820" s="1" t="s">
        <v>6240</v>
      </c>
      <c r="B820" s="1" t="s">
        <v>6241</v>
      </c>
      <c r="C820" s="1">
        <v>20</v>
      </c>
      <c r="D820" s="18">
        <v>0.17488160319793952</v>
      </c>
      <c r="E820" s="1">
        <v>1.4575917904449801E-2</v>
      </c>
    </row>
    <row r="821" spans="1:5" x14ac:dyDescent="0.25">
      <c r="A821" s="1" t="s">
        <v>941</v>
      </c>
      <c r="B821" s="1" t="s">
        <v>942</v>
      </c>
      <c r="C821" s="1">
        <v>76</v>
      </c>
      <c r="D821" s="18">
        <v>0.11159204671914676</v>
      </c>
      <c r="E821" s="1">
        <v>1.45839197946431E-2</v>
      </c>
    </row>
    <row r="822" spans="1:5" x14ac:dyDescent="0.25">
      <c r="A822" s="1" t="s">
        <v>6242</v>
      </c>
      <c r="B822" s="1" t="s">
        <v>316</v>
      </c>
      <c r="C822" s="1">
        <v>106</v>
      </c>
      <c r="D822" s="18">
        <v>-2.6875014785507408E-2</v>
      </c>
      <c r="E822" s="1">
        <v>1.4600712851753401E-2</v>
      </c>
    </row>
    <row r="823" spans="1:5" x14ac:dyDescent="0.25">
      <c r="A823" s="1" t="s">
        <v>6243</v>
      </c>
      <c r="C823" s="1">
        <v>136</v>
      </c>
      <c r="D823" s="18">
        <v>-5.6996531740192292E-2</v>
      </c>
      <c r="E823" s="1">
        <v>1.46272991649048E-2</v>
      </c>
    </row>
    <row r="824" spans="1:5" x14ac:dyDescent="0.25">
      <c r="A824" s="1" t="s">
        <v>3135</v>
      </c>
      <c r="B824" s="1" t="s">
        <v>3136</v>
      </c>
      <c r="C824" s="1">
        <v>59</v>
      </c>
      <c r="D824" s="18">
        <v>-9.4418441905786243E-2</v>
      </c>
      <c r="E824" s="1">
        <v>1.46272991649048E-2</v>
      </c>
    </row>
    <row r="825" spans="1:5" x14ac:dyDescent="0.25">
      <c r="A825" s="1" t="s">
        <v>2051</v>
      </c>
      <c r="B825" s="1" t="s">
        <v>2052</v>
      </c>
      <c r="C825" s="1">
        <v>208</v>
      </c>
      <c r="D825" s="18">
        <v>3.1167797317199281E-2</v>
      </c>
      <c r="E825" s="1">
        <v>1.46454456405819E-2</v>
      </c>
    </row>
    <row r="826" spans="1:5" x14ac:dyDescent="0.25">
      <c r="A826" s="1" t="s">
        <v>5241</v>
      </c>
      <c r="B826" s="1" t="s">
        <v>5242</v>
      </c>
      <c r="C826" s="1">
        <v>64</v>
      </c>
      <c r="D826" s="18">
        <v>6.25004463673835E-2</v>
      </c>
      <c r="E826" s="1">
        <v>1.46617403051924E-2</v>
      </c>
    </row>
    <row r="827" spans="1:5" x14ac:dyDescent="0.25">
      <c r="A827" s="1" t="s">
        <v>4391</v>
      </c>
      <c r="B827" s="1" t="s">
        <v>1276</v>
      </c>
      <c r="C827" s="1">
        <v>38</v>
      </c>
      <c r="D827" s="18">
        <v>0.31660981509760028</v>
      </c>
      <c r="E827" s="1">
        <v>1.4738902875473E-2</v>
      </c>
    </row>
    <row r="828" spans="1:5" x14ac:dyDescent="0.25">
      <c r="A828" s="1" t="s">
        <v>6244</v>
      </c>
      <c r="B828" s="1" t="s">
        <v>314</v>
      </c>
      <c r="C828" s="1">
        <v>12</v>
      </c>
      <c r="D828" s="18">
        <v>0.56579710036889341</v>
      </c>
      <c r="E828" s="1">
        <v>1.4903098726283599E-2</v>
      </c>
    </row>
    <row r="829" spans="1:5" x14ac:dyDescent="0.25">
      <c r="A829" s="1" t="s">
        <v>962</v>
      </c>
      <c r="B829" s="1" t="s">
        <v>963</v>
      </c>
      <c r="C829" s="1">
        <v>262</v>
      </c>
      <c r="D829" s="18">
        <v>4.9742075937510233E-2</v>
      </c>
      <c r="E829" s="1">
        <v>1.4903098726283599E-2</v>
      </c>
    </row>
    <row r="830" spans="1:5" x14ac:dyDescent="0.25">
      <c r="A830" s="1" t="s">
        <v>692</v>
      </c>
      <c r="B830" s="1" t="s">
        <v>693</v>
      </c>
      <c r="C830" s="1">
        <v>22</v>
      </c>
      <c r="D830" s="18">
        <v>-0.18715531477995059</v>
      </c>
      <c r="E830" s="1">
        <v>1.52085457474848E-2</v>
      </c>
    </row>
    <row r="831" spans="1:5" x14ac:dyDescent="0.25">
      <c r="A831" s="1" t="s">
        <v>6245</v>
      </c>
      <c r="B831" s="1" t="s">
        <v>6246</v>
      </c>
      <c r="C831" s="1">
        <v>147</v>
      </c>
      <c r="D831" s="18">
        <v>4.0153064250334582E-2</v>
      </c>
      <c r="E831" s="1">
        <v>1.52108332215533E-2</v>
      </c>
    </row>
    <row r="832" spans="1:5" x14ac:dyDescent="0.25">
      <c r="A832" s="1" t="s">
        <v>1839</v>
      </c>
      <c r="B832" s="1" t="s">
        <v>1840</v>
      </c>
      <c r="C832" s="1">
        <v>808</v>
      </c>
      <c r="D832" s="18">
        <v>1.9374644706305712E-2</v>
      </c>
      <c r="E832" s="1">
        <v>1.5447021131148099E-2</v>
      </c>
    </row>
    <row r="833" spans="1:5" x14ac:dyDescent="0.25">
      <c r="A833" s="1" t="s">
        <v>6247</v>
      </c>
      <c r="C833" s="1">
        <v>58</v>
      </c>
      <c r="D833" s="18">
        <v>-6.0322166255657686E-2</v>
      </c>
      <c r="E833" s="1">
        <v>1.5465996447268201E-2</v>
      </c>
    </row>
    <row r="834" spans="1:5" x14ac:dyDescent="0.25">
      <c r="A834" s="1" t="s">
        <v>6248</v>
      </c>
      <c r="B834" s="1" t="s">
        <v>6249</v>
      </c>
      <c r="C834" s="1">
        <v>235</v>
      </c>
      <c r="D834" s="18">
        <v>-3.8105248461498299E-2</v>
      </c>
      <c r="E834" s="1">
        <v>1.5465996447268201E-2</v>
      </c>
    </row>
    <row r="835" spans="1:5" x14ac:dyDescent="0.25">
      <c r="A835" s="1" t="s">
        <v>2463</v>
      </c>
      <c r="B835" s="1" t="s">
        <v>2464</v>
      </c>
      <c r="C835" s="1">
        <v>132</v>
      </c>
      <c r="D835" s="18">
        <v>2.6847072533780155E-2</v>
      </c>
      <c r="E835" s="1">
        <v>1.54702032282213E-2</v>
      </c>
    </row>
    <row r="836" spans="1:5" x14ac:dyDescent="0.25">
      <c r="A836" s="1" t="s">
        <v>5234</v>
      </c>
      <c r="B836" s="1" t="s">
        <v>5235</v>
      </c>
      <c r="C836" s="1">
        <v>20</v>
      </c>
      <c r="D836" s="18">
        <v>0.264605292691241</v>
      </c>
      <c r="E836" s="1">
        <v>1.54702032282213E-2</v>
      </c>
    </row>
    <row r="837" spans="1:5" x14ac:dyDescent="0.25">
      <c r="A837" s="1" t="s">
        <v>5419</v>
      </c>
      <c r="B837" s="1" t="s">
        <v>5420</v>
      </c>
      <c r="C837" s="1">
        <v>74</v>
      </c>
      <c r="D837" s="18">
        <v>4.1798475368476119E-2</v>
      </c>
      <c r="E837" s="1">
        <v>1.54702032282213E-2</v>
      </c>
    </row>
    <row r="838" spans="1:5" x14ac:dyDescent="0.25">
      <c r="A838" s="1" t="s">
        <v>6250</v>
      </c>
      <c r="B838" s="1" t="s">
        <v>6251</v>
      </c>
      <c r="C838" s="1">
        <v>39</v>
      </c>
      <c r="D838" s="18">
        <v>0.11316770767318922</v>
      </c>
      <c r="E838" s="1">
        <v>1.5651837457983299E-2</v>
      </c>
    </row>
    <row r="839" spans="1:5" x14ac:dyDescent="0.25">
      <c r="A839" s="1" t="s">
        <v>4980</v>
      </c>
      <c r="B839" s="1" t="s">
        <v>4981</v>
      </c>
      <c r="C839" s="1">
        <v>25</v>
      </c>
      <c r="D839" s="18">
        <v>7.6061894311115735E-2</v>
      </c>
      <c r="E839" s="1">
        <v>1.5685675262266299E-2</v>
      </c>
    </row>
    <row r="840" spans="1:5" x14ac:dyDescent="0.25">
      <c r="A840" s="1" t="s">
        <v>6252</v>
      </c>
      <c r="B840" s="1" t="s">
        <v>6253</v>
      </c>
      <c r="C840" s="1">
        <v>101</v>
      </c>
      <c r="D840" s="18">
        <v>-4.71643268978124E-2</v>
      </c>
      <c r="E840" s="1">
        <v>1.5686000647742102E-2</v>
      </c>
    </row>
    <row r="841" spans="1:5" x14ac:dyDescent="0.25">
      <c r="A841" s="1" t="s">
        <v>6254</v>
      </c>
      <c r="B841" s="1" t="s">
        <v>6255</v>
      </c>
      <c r="C841" s="1">
        <v>49</v>
      </c>
      <c r="D841" s="18">
        <v>-0.10768124165361971</v>
      </c>
      <c r="E841" s="1">
        <v>1.5741199052111601E-2</v>
      </c>
    </row>
    <row r="842" spans="1:5" x14ac:dyDescent="0.25">
      <c r="A842" s="1" t="s">
        <v>6256</v>
      </c>
      <c r="B842" s="1" t="s">
        <v>6257</v>
      </c>
      <c r="C842" s="1">
        <v>25</v>
      </c>
      <c r="D842" s="18">
        <v>-0.1545487001542033</v>
      </c>
      <c r="E842" s="1">
        <v>1.615494563382E-2</v>
      </c>
    </row>
    <row r="843" spans="1:5" x14ac:dyDescent="0.25">
      <c r="A843" s="1" t="s">
        <v>6258</v>
      </c>
      <c r="B843" s="1" t="s">
        <v>6259</v>
      </c>
      <c r="C843" s="1">
        <v>114</v>
      </c>
      <c r="D843" s="18">
        <v>-0.10506365555494053</v>
      </c>
      <c r="E843" s="1">
        <v>1.6168367874962501E-2</v>
      </c>
    </row>
    <row r="844" spans="1:5" x14ac:dyDescent="0.25">
      <c r="A844" s="1" t="s">
        <v>4934</v>
      </c>
      <c r="B844" s="1" t="s">
        <v>4935</v>
      </c>
      <c r="C844" s="1">
        <v>27</v>
      </c>
      <c r="D844" s="18">
        <v>-0.24430027043107913</v>
      </c>
      <c r="E844" s="1">
        <v>1.6192842621709901E-2</v>
      </c>
    </row>
    <row r="845" spans="1:5" x14ac:dyDescent="0.25">
      <c r="A845" s="1" t="s">
        <v>6260</v>
      </c>
      <c r="B845" s="1" t="s">
        <v>6261</v>
      </c>
      <c r="C845" s="1">
        <v>133</v>
      </c>
      <c r="D845" s="18">
        <v>3.6752523628170025E-2</v>
      </c>
      <c r="E845" s="1">
        <v>1.62231874220536E-2</v>
      </c>
    </row>
    <row r="846" spans="1:5" x14ac:dyDescent="0.25">
      <c r="A846" s="1" t="s">
        <v>6262</v>
      </c>
      <c r="B846" s="1" t="s">
        <v>6263</v>
      </c>
      <c r="C846" s="1">
        <v>18</v>
      </c>
      <c r="D846" s="18">
        <v>-0.11056964670742432</v>
      </c>
      <c r="E846" s="1">
        <v>1.6427155151408301E-2</v>
      </c>
    </row>
    <row r="847" spans="1:5" x14ac:dyDescent="0.25">
      <c r="A847" s="1" t="s">
        <v>2283</v>
      </c>
      <c r="B847" s="1" t="s">
        <v>2284</v>
      </c>
      <c r="C847" s="1">
        <v>127</v>
      </c>
      <c r="D847" s="18">
        <v>6.3219863537931117E-2</v>
      </c>
      <c r="E847" s="1">
        <v>1.6450519424634599E-2</v>
      </c>
    </row>
    <row r="848" spans="1:5" x14ac:dyDescent="0.25">
      <c r="A848" s="1" t="s">
        <v>6264</v>
      </c>
      <c r="B848" s="1" t="s">
        <v>6265</v>
      </c>
      <c r="C848" s="1">
        <v>45</v>
      </c>
      <c r="D848" s="18">
        <v>0.18052141623443038</v>
      </c>
      <c r="E848" s="1">
        <v>1.65039460725721E-2</v>
      </c>
    </row>
    <row r="849" spans="1:5" x14ac:dyDescent="0.25">
      <c r="A849" s="1" t="s">
        <v>6266</v>
      </c>
      <c r="B849" s="1" t="s">
        <v>6267</v>
      </c>
      <c r="C849" s="1">
        <v>67</v>
      </c>
      <c r="D849" s="18">
        <v>4.2685276372146849E-2</v>
      </c>
      <c r="E849" s="1">
        <v>1.6508053192677199E-2</v>
      </c>
    </row>
    <row r="850" spans="1:5" x14ac:dyDescent="0.25">
      <c r="A850" s="1" t="s">
        <v>5137</v>
      </c>
      <c r="B850" s="1" t="s">
        <v>3026</v>
      </c>
      <c r="C850" s="1">
        <v>12</v>
      </c>
      <c r="D850" s="18">
        <v>-0.4679376037715654</v>
      </c>
      <c r="E850" s="1">
        <v>1.6508053192677199E-2</v>
      </c>
    </row>
    <row r="851" spans="1:5" x14ac:dyDescent="0.25">
      <c r="A851" s="1" t="s">
        <v>5321</v>
      </c>
      <c r="B851" s="1" t="s">
        <v>5322</v>
      </c>
      <c r="C851" s="1">
        <v>94</v>
      </c>
      <c r="D851" s="18">
        <v>5.2130828001931043E-2</v>
      </c>
      <c r="E851" s="1">
        <v>1.65343495533525E-2</v>
      </c>
    </row>
    <row r="852" spans="1:5" x14ac:dyDescent="0.25">
      <c r="A852" s="1" t="s">
        <v>3988</v>
      </c>
      <c r="B852" s="1" t="s">
        <v>3989</v>
      </c>
      <c r="C852" s="1">
        <v>31</v>
      </c>
      <c r="D852" s="18">
        <v>-5.9669324697135068E-2</v>
      </c>
      <c r="E852" s="1">
        <v>1.6554852592538902E-2</v>
      </c>
    </row>
    <row r="853" spans="1:5" x14ac:dyDescent="0.25">
      <c r="A853" s="1" t="s">
        <v>1781</v>
      </c>
      <c r="B853" s="1" t="s">
        <v>1782</v>
      </c>
      <c r="C853" s="1">
        <v>35</v>
      </c>
      <c r="D853" s="18">
        <v>-0.28938561413342001</v>
      </c>
      <c r="E853" s="1">
        <v>1.6554852592538902E-2</v>
      </c>
    </row>
    <row r="854" spans="1:5" x14ac:dyDescent="0.25">
      <c r="A854" s="1" t="s">
        <v>622</v>
      </c>
      <c r="B854" s="1" t="s">
        <v>623</v>
      </c>
      <c r="C854" s="1">
        <v>95</v>
      </c>
      <c r="D854" s="18">
        <v>5.3018590196404564E-2</v>
      </c>
      <c r="E854" s="1">
        <v>1.6629612727221101E-2</v>
      </c>
    </row>
    <row r="855" spans="1:5" x14ac:dyDescent="0.25">
      <c r="A855" s="1" t="s">
        <v>6268</v>
      </c>
      <c r="B855" s="1" t="s">
        <v>6269</v>
      </c>
      <c r="C855" s="1">
        <v>72</v>
      </c>
      <c r="D855" s="18">
        <v>-0.10193864392594514</v>
      </c>
      <c r="E855" s="1">
        <v>1.6629612727221101E-2</v>
      </c>
    </row>
    <row r="856" spans="1:5" x14ac:dyDescent="0.25">
      <c r="A856" s="1" t="s">
        <v>1259</v>
      </c>
      <c r="B856" s="1" t="s">
        <v>1260</v>
      </c>
      <c r="C856" s="1">
        <v>17</v>
      </c>
      <c r="D856" s="18">
        <v>0.31553667281554493</v>
      </c>
      <c r="E856" s="1">
        <v>1.6773683260554201E-2</v>
      </c>
    </row>
    <row r="857" spans="1:5" x14ac:dyDescent="0.25">
      <c r="A857" s="1" t="s">
        <v>2817</v>
      </c>
      <c r="B857" s="1" t="s">
        <v>2818</v>
      </c>
      <c r="C857" s="1">
        <v>68</v>
      </c>
      <c r="D857" s="18">
        <v>8.9587818534271682E-2</v>
      </c>
      <c r="E857" s="1">
        <v>1.6803359226889799E-2</v>
      </c>
    </row>
    <row r="858" spans="1:5" x14ac:dyDescent="0.25">
      <c r="A858" s="1" t="s">
        <v>3668</v>
      </c>
      <c r="C858" s="1">
        <v>24</v>
      </c>
      <c r="D858" s="18">
        <v>0.22427364903249455</v>
      </c>
      <c r="E858" s="1">
        <v>1.6803359226889799E-2</v>
      </c>
    </row>
    <row r="859" spans="1:5" x14ac:dyDescent="0.25">
      <c r="A859" s="1" t="s">
        <v>6270</v>
      </c>
      <c r="B859" s="1" t="s">
        <v>6271</v>
      </c>
      <c r="C859" s="1">
        <v>55</v>
      </c>
      <c r="D859" s="18">
        <v>-7.2438223539539826E-2</v>
      </c>
      <c r="E859" s="1">
        <v>1.68729328603139E-2</v>
      </c>
    </row>
    <row r="860" spans="1:5" x14ac:dyDescent="0.25">
      <c r="A860" s="1" t="s">
        <v>6272</v>
      </c>
      <c r="B860" s="1" t="s">
        <v>6273</v>
      </c>
      <c r="C860" s="1">
        <v>22</v>
      </c>
      <c r="D860" s="18">
        <v>-5.699967453597006E-2</v>
      </c>
      <c r="E860" s="1">
        <v>1.6939397366850701E-2</v>
      </c>
    </row>
    <row r="861" spans="1:5" x14ac:dyDescent="0.25">
      <c r="A861" s="1" t="s">
        <v>1621</v>
      </c>
      <c r="B861" s="1" t="s">
        <v>1622</v>
      </c>
      <c r="C861" s="1">
        <v>48</v>
      </c>
      <c r="D861" s="18">
        <v>5.9974729290299095E-2</v>
      </c>
      <c r="E861" s="1">
        <v>1.7037919367644899E-2</v>
      </c>
    </row>
    <row r="862" spans="1:5" x14ac:dyDescent="0.25">
      <c r="A862" s="1" t="s">
        <v>888</v>
      </c>
      <c r="B862" s="1" t="s">
        <v>889</v>
      </c>
      <c r="C862" s="1">
        <v>5</v>
      </c>
      <c r="D862" s="18">
        <v>-1.0625164841201085</v>
      </c>
      <c r="E862" s="1">
        <v>1.71662645219357E-2</v>
      </c>
    </row>
    <row r="863" spans="1:5" x14ac:dyDescent="0.25">
      <c r="A863" s="1" t="s">
        <v>6274</v>
      </c>
      <c r="B863" s="1" t="s">
        <v>6275</v>
      </c>
      <c r="C863" s="1">
        <v>272</v>
      </c>
      <c r="D863" s="18">
        <v>2.0758961885423522E-2</v>
      </c>
      <c r="E863" s="1">
        <v>1.73432793222945E-2</v>
      </c>
    </row>
    <row r="864" spans="1:5" x14ac:dyDescent="0.25">
      <c r="A864" s="1" t="s">
        <v>6276</v>
      </c>
      <c r="B864" s="1" t="s">
        <v>6277</v>
      </c>
      <c r="C864" s="1">
        <v>65</v>
      </c>
      <c r="D864" s="18">
        <v>-6.2700893213459161E-2</v>
      </c>
      <c r="E864" s="1">
        <v>1.7363974797606201E-2</v>
      </c>
    </row>
    <row r="865" spans="1:5" x14ac:dyDescent="0.25">
      <c r="A865" s="1" t="s">
        <v>6278</v>
      </c>
      <c r="B865" s="1" t="s">
        <v>6279</v>
      </c>
      <c r="C865" s="1">
        <v>16</v>
      </c>
      <c r="D865" s="18">
        <v>0.19246665649284811</v>
      </c>
      <c r="E865" s="1">
        <v>1.74097940792356E-2</v>
      </c>
    </row>
    <row r="866" spans="1:5" x14ac:dyDescent="0.25">
      <c r="A866" s="1" t="s">
        <v>1077</v>
      </c>
      <c r="B866" s="1" t="s">
        <v>1078</v>
      </c>
      <c r="C866" s="1">
        <v>30</v>
      </c>
      <c r="D866" s="18">
        <v>-0.11761930166099407</v>
      </c>
      <c r="E866" s="1">
        <v>1.7448710057597398E-2</v>
      </c>
    </row>
    <row r="867" spans="1:5" x14ac:dyDescent="0.25">
      <c r="A867" s="1" t="s">
        <v>6280</v>
      </c>
      <c r="B867" s="1" t="s">
        <v>6281</v>
      </c>
      <c r="C867" s="1">
        <v>8</v>
      </c>
      <c r="D867" s="18">
        <v>0.43316677805106135</v>
      </c>
      <c r="E867" s="1">
        <v>1.7448710057597398E-2</v>
      </c>
    </row>
    <row r="868" spans="1:5" x14ac:dyDescent="0.25">
      <c r="A868" s="1" t="s">
        <v>6282</v>
      </c>
      <c r="B868" s="1" t="s">
        <v>6283</v>
      </c>
      <c r="C868" s="1">
        <v>54</v>
      </c>
      <c r="D868" s="18">
        <v>-0.10849948669937151</v>
      </c>
      <c r="E868" s="1">
        <v>1.7456174213951001E-2</v>
      </c>
    </row>
    <row r="869" spans="1:5" x14ac:dyDescent="0.25">
      <c r="A869" s="1" t="s">
        <v>5055</v>
      </c>
      <c r="B869" s="1" t="s">
        <v>5056</v>
      </c>
      <c r="C869" s="1">
        <v>20</v>
      </c>
      <c r="D869" s="18">
        <v>0.22174956229928425</v>
      </c>
      <c r="E869" s="1">
        <v>1.7495537900495899E-2</v>
      </c>
    </row>
    <row r="870" spans="1:5" x14ac:dyDescent="0.25">
      <c r="A870" s="1" t="s">
        <v>4806</v>
      </c>
      <c r="B870" s="1" t="s">
        <v>4807</v>
      </c>
      <c r="C870" s="1">
        <v>6</v>
      </c>
      <c r="D870" s="18">
        <v>0.85592098280511442</v>
      </c>
      <c r="E870" s="1">
        <v>1.75800389589988E-2</v>
      </c>
    </row>
    <row r="871" spans="1:5" x14ac:dyDescent="0.25">
      <c r="A871" s="1" t="s">
        <v>3484</v>
      </c>
      <c r="B871" s="1" t="s">
        <v>3485</v>
      </c>
      <c r="C871" s="1">
        <v>25</v>
      </c>
      <c r="D871" s="18">
        <v>-0.27414773838424406</v>
      </c>
      <c r="E871" s="1">
        <v>1.77486308460699E-2</v>
      </c>
    </row>
    <row r="872" spans="1:5" x14ac:dyDescent="0.25">
      <c r="A872" s="1" t="s">
        <v>4848</v>
      </c>
      <c r="C872" s="1">
        <v>37</v>
      </c>
      <c r="D872" s="18">
        <v>7.8129414368514602E-2</v>
      </c>
      <c r="E872" s="1">
        <v>1.77486308460699E-2</v>
      </c>
    </row>
    <row r="873" spans="1:5" x14ac:dyDescent="0.25">
      <c r="A873" s="1" t="s">
        <v>6284</v>
      </c>
      <c r="B873" s="1" t="s">
        <v>6285</v>
      </c>
      <c r="C873" s="1">
        <v>12</v>
      </c>
      <c r="D873" s="18">
        <v>0.1586375945284707</v>
      </c>
      <c r="E873" s="1">
        <v>1.77867156035862E-2</v>
      </c>
    </row>
    <row r="874" spans="1:5" x14ac:dyDescent="0.25">
      <c r="A874" s="1" t="s">
        <v>3280</v>
      </c>
      <c r="C874" s="1">
        <v>167</v>
      </c>
      <c r="D874" s="18">
        <v>-4.808807724981079E-2</v>
      </c>
      <c r="E874" s="1">
        <v>1.7796127672424202E-2</v>
      </c>
    </row>
    <row r="875" spans="1:5" x14ac:dyDescent="0.25">
      <c r="A875" s="1" t="s">
        <v>5607</v>
      </c>
      <c r="B875" s="1" t="s">
        <v>5608</v>
      </c>
      <c r="C875" s="1">
        <v>35</v>
      </c>
      <c r="D875" s="18">
        <v>-0.13277230716636207</v>
      </c>
      <c r="E875" s="1">
        <v>1.78101776521381E-2</v>
      </c>
    </row>
    <row r="876" spans="1:5" x14ac:dyDescent="0.25">
      <c r="A876" s="1" t="s">
        <v>6286</v>
      </c>
      <c r="B876" s="1" t="s">
        <v>6287</v>
      </c>
      <c r="C876" s="1">
        <v>126</v>
      </c>
      <c r="D876" s="18">
        <v>-4.0680234977907563E-2</v>
      </c>
      <c r="E876" s="1">
        <v>1.7831511144607601E-2</v>
      </c>
    </row>
    <row r="877" spans="1:5" x14ac:dyDescent="0.25">
      <c r="A877" s="1" t="s">
        <v>6288</v>
      </c>
      <c r="B877" s="1" t="s">
        <v>287</v>
      </c>
      <c r="C877" s="1">
        <v>16</v>
      </c>
      <c r="D877" s="18">
        <v>0.34440653520044895</v>
      </c>
      <c r="E877" s="1">
        <v>1.7849779101919701E-2</v>
      </c>
    </row>
    <row r="878" spans="1:5" x14ac:dyDescent="0.25">
      <c r="A878" s="1" t="s">
        <v>2742</v>
      </c>
      <c r="B878" s="1" t="s">
        <v>733</v>
      </c>
      <c r="C878" s="1">
        <v>260</v>
      </c>
      <c r="D878" s="18">
        <v>-8.9261106322603589E-2</v>
      </c>
      <c r="E878" s="1">
        <v>1.7849779101919701E-2</v>
      </c>
    </row>
    <row r="879" spans="1:5" x14ac:dyDescent="0.25">
      <c r="A879" s="1" t="s">
        <v>197</v>
      </c>
      <c r="B879" s="1" t="s">
        <v>198</v>
      </c>
      <c r="C879" s="1">
        <v>32</v>
      </c>
      <c r="D879" s="18">
        <v>0.11121668122842264</v>
      </c>
      <c r="E879" s="1">
        <v>1.79434397036391E-2</v>
      </c>
    </row>
    <row r="880" spans="1:5" x14ac:dyDescent="0.25">
      <c r="A880" s="1" t="s">
        <v>1670</v>
      </c>
      <c r="B880" s="1" t="s">
        <v>1671</v>
      </c>
      <c r="C880" s="1">
        <v>581</v>
      </c>
      <c r="D880" s="18">
        <v>2.351284837815279E-2</v>
      </c>
      <c r="E880" s="1">
        <v>1.8032046467667699E-2</v>
      </c>
    </row>
    <row r="881" spans="1:5" x14ac:dyDescent="0.25">
      <c r="A881" s="1" t="s">
        <v>1209</v>
      </c>
      <c r="B881" s="1" t="s">
        <v>1210</v>
      </c>
      <c r="C881" s="1">
        <v>67</v>
      </c>
      <c r="D881" s="18">
        <v>4.1961699031149491E-2</v>
      </c>
      <c r="E881" s="1">
        <v>1.8045719741499801E-2</v>
      </c>
    </row>
    <row r="882" spans="1:5" x14ac:dyDescent="0.25">
      <c r="A882" s="1" t="s">
        <v>97</v>
      </c>
      <c r="B882" s="1" t="s">
        <v>98</v>
      </c>
      <c r="C882" s="1">
        <v>28</v>
      </c>
      <c r="D882" s="18">
        <v>0.34866856653063599</v>
      </c>
      <c r="E882" s="1">
        <v>1.80971958570584E-2</v>
      </c>
    </row>
    <row r="883" spans="1:5" x14ac:dyDescent="0.25">
      <c r="A883" s="1" t="s">
        <v>6289</v>
      </c>
      <c r="C883" s="1">
        <v>63</v>
      </c>
      <c r="D883" s="18">
        <v>-7.8677599872309531E-2</v>
      </c>
      <c r="E883" s="1">
        <v>1.80971958570584E-2</v>
      </c>
    </row>
    <row r="884" spans="1:5" x14ac:dyDescent="0.25">
      <c r="A884" s="1" t="s">
        <v>3119</v>
      </c>
      <c r="B884" s="1" t="s">
        <v>3120</v>
      </c>
      <c r="C884" s="1">
        <v>68</v>
      </c>
      <c r="D884" s="18">
        <v>4.5233209355683889E-2</v>
      </c>
      <c r="E884" s="1">
        <v>1.81722973593927E-2</v>
      </c>
    </row>
    <row r="885" spans="1:5" x14ac:dyDescent="0.25">
      <c r="A885" s="1" t="s">
        <v>4294</v>
      </c>
      <c r="B885" s="1" t="s">
        <v>4295</v>
      </c>
      <c r="C885" s="1">
        <v>75</v>
      </c>
      <c r="D885" s="18">
        <v>4.765820174514307E-2</v>
      </c>
      <c r="E885" s="1">
        <v>1.8412466208479E-2</v>
      </c>
    </row>
    <row r="886" spans="1:5" x14ac:dyDescent="0.25">
      <c r="A886" s="1" t="s">
        <v>6290</v>
      </c>
      <c r="B886" s="1" t="s">
        <v>6291</v>
      </c>
      <c r="C886" s="1">
        <v>183</v>
      </c>
      <c r="D886" s="18">
        <v>-2.7540203650873039E-2</v>
      </c>
      <c r="E886" s="1">
        <v>1.8412466208479E-2</v>
      </c>
    </row>
    <row r="887" spans="1:5" x14ac:dyDescent="0.25">
      <c r="A887" s="1" t="s">
        <v>939</v>
      </c>
      <c r="B887" s="1" t="s">
        <v>940</v>
      </c>
      <c r="C887" s="1">
        <v>36</v>
      </c>
      <c r="D887" s="18">
        <v>2.670614657051679E-2</v>
      </c>
      <c r="E887" s="1">
        <v>1.8412466208479E-2</v>
      </c>
    </row>
    <row r="888" spans="1:5" x14ac:dyDescent="0.25">
      <c r="A888" s="1" t="s">
        <v>4431</v>
      </c>
      <c r="B888" s="1" t="s">
        <v>4432</v>
      </c>
      <c r="C888" s="1">
        <v>180</v>
      </c>
      <c r="D888" s="18">
        <v>-2.9846748982628287E-2</v>
      </c>
      <c r="E888" s="1">
        <v>1.8433072576860599E-2</v>
      </c>
    </row>
    <row r="889" spans="1:5" x14ac:dyDescent="0.25">
      <c r="A889" s="1" t="s">
        <v>1564</v>
      </c>
      <c r="B889" s="1" t="s">
        <v>1565</v>
      </c>
      <c r="C889" s="1">
        <v>30</v>
      </c>
      <c r="D889" s="18">
        <v>0.19786889376379788</v>
      </c>
      <c r="E889" s="1">
        <v>1.8433072576860599E-2</v>
      </c>
    </row>
    <row r="890" spans="1:5" x14ac:dyDescent="0.25">
      <c r="A890" s="1" t="s">
        <v>6292</v>
      </c>
      <c r="C890" s="1">
        <v>39</v>
      </c>
      <c r="D890" s="18">
        <v>0.18237063992227889</v>
      </c>
      <c r="E890" s="1">
        <v>1.8433072576860599E-2</v>
      </c>
    </row>
    <row r="891" spans="1:5" x14ac:dyDescent="0.25">
      <c r="A891" s="1" t="s">
        <v>6293</v>
      </c>
      <c r="B891" s="1" t="s">
        <v>4379</v>
      </c>
      <c r="C891" s="1">
        <v>71</v>
      </c>
      <c r="D891" s="18">
        <v>-8.6079965155861665E-2</v>
      </c>
      <c r="E891" s="1">
        <v>1.84348601399669E-2</v>
      </c>
    </row>
    <row r="892" spans="1:5" x14ac:dyDescent="0.25">
      <c r="A892" s="1" t="s">
        <v>6294</v>
      </c>
      <c r="B892" s="1" t="s">
        <v>156</v>
      </c>
      <c r="C892" s="1">
        <v>73</v>
      </c>
      <c r="D892" s="18">
        <v>-5.9673659719903363E-2</v>
      </c>
      <c r="E892" s="1">
        <v>1.8491141918411402E-2</v>
      </c>
    </row>
    <row r="893" spans="1:5" x14ac:dyDescent="0.25">
      <c r="A893" s="1" t="s">
        <v>6295</v>
      </c>
      <c r="B893" s="1" t="s">
        <v>211</v>
      </c>
      <c r="C893" s="1">
        <v>9</v>
      </c>
      <c r="D893" s="18">
        <v>-0.32468886846344797</v>
      </c>
      <c r="E893" s="1">
        <v>1.8508569947279601E-2</v>
      </c>
    </row>
    <row r="894" spans="1:5" x14ac:dyDescent="0.25">
      <c r="A894" s="1" t="s">
        <v>1611</v>
      </c>
      <c r="B894" s="1" t="s">
        <v>1612</v>
      </c>
      <c r="C894" s="1">
        <v>112</v>
      </c>
      <c r="D894" s="18">
        <v>4.2163379150050605E-2</v>
      </c>
      <c r="E894" s="1">
        <v>1.8513234020705299E-2</v>
      </c>
    </row>
    <row r="895" spans="1:5" x14ac:dyDescent="0.25">
      <c r="A895" s="1" t="s">
        <v>6296</v>
      </c>
      <c r="B895" s="1" t="s">
        <v>6297</v>
      </c>
      <c r="C895" s="1">
        <v>9</v>
      </c>
      <c r="D895" s="18">
        <v>-0.84564084819857877</v>
      </c>
      <c r="E895" s="1">
        <v>1.85790222861997E-2</v>
      </c>
    </row>
    <row r="896" spans="1:5" x14ac:dyDescent="0.25">
      <c r="A896" s="1" t="s">
        <v>6298</v>
      </c>
      <c r="B896" s="1" t="s">
        <v>862</v>
      </c>
      <c r="C896" s="1">
        <v>22</v>
      </c>
      <c r="D896" s="18">
        <v>0.22327396371604899</v>
      </c>
      <c r="E896" s="1">
        <v>1.85790222861997E-2</v>
      </c>
    </row>
    <row r="897" spans="1:5" x14ac:dyDescent="0.25">
      <c r="A897" s="1" t="s">
        <v>4304</v>
      </c>
      <c r="B897" s="1" t="s">
        <v>4305</v>
      </c>
      <c r="C897" s="1">
        <v>117</v>
      </c>
      <c r="D897" s="18">
        <v>3.2229055541349742E-2</v>
      </c>
      <c r="E897" s="1">
        <v>1.85868117658794E-2</v>
      </c>
    </row>
    <row r="898" spans="1:5" x14ac:dyDescent="0.25">
      <c r="A898" s="1" t="s">
        <v>3068</v>
      </c>
      <c r="C898" s="1">
        <v>12</v>
      </c>
      <c r="D898" s="18">
        <v>-0.45173378871969017</v>
      </c>
      <c r="E898" s="1">
        <v>1.8647987290786799E-2</v>
      </c>
    </row>
    <row r="899" spans="1:5" x14ac:dyDescent="0.25">
      <c r="A899" s="1" t="s">
        <v>6299</v>
      </c>
      <c r="B899" s="1" t="s">
        <v>6300</v>
      </c>
      <c r="C899" s="1">
        <v>21</v>
      </c>
      <c r="D899" s="18">
        <v>-0.39332192740691962</v>
      </c>
      <c r="E899" s="1">
        <v>1.8713725243958201E-2</v>
      </c>
    </row>
    <row r="900" spans="1:5" x14ac:dyDescent="0.25">
      <c r="A900" s="1" t="s">
        <v>1540</v>
      </c>
      <c r="B900" s="1" t="s">
        <v>1541</v>
      </c>
      <c r="C900" s="1">
        <v>60</v>
      </c>
      <c r="D900" s="18">
        <v>4.248863678542019E-2</v>
      </c>
      <c r="E900" s="1">
        <v>1.87260862016344E-2</v>
      </c>
    </row>
    <row r="901" spans="1:5" x14ac:dyDescent="0.25">
      <c r="A901" s="1" t="s">
        <v>911</v>
      </c>
      <c r="B901" s="1" t="s">
        <v>912</v>
      </c>
      <c r="C901" s="1">
        <v>103</v>
      </c>
      <c r="D901" s="18">
        <v>8.0595170142008052E-2</v>
      </c>
      <c r="E901" s="1">
        <v>1.8785035395761901E-2</v>
      </c>
    </row>
    <row r="902" spans="1:5" x14ac:dyDescent="0.25">
      <c r="A902" s="1" t="s">
        <v>1773</v>
      </c>
      <c r="B902" s="1" t="s">
        <v>1774</v>
      </c>
      <c r="C902" s="1">
        <v>51</v>
      </c>
      <c r="D902" s="18">
        <v>9.9011538407105956E-2</v>
      </c>
      <c r="E902" s="1">
        <v>1.8785035395761901E-2</v>
      </c>
    </row>
    <row r="903" spans="1:5" x14ac:dyDescent="0.25">
      <c r="A903" s="1" t="s">
        <v>1348</v>
      </c>
      <c r="B903" s="1" t="s">
        <v>1349</v>
      </c>
      <c r="C903" s="1">
        <v>52</v>
      </c>
      <c r="D903" s="18">
        <v>6.3334508834429301E-2</v>
      </c>
      <c r="E903" s="1">
        <v>1.88362949161286E-2</v>
      </c>
    </row>
    <row r="904" spans="1:5" x14ac:dyDescent="0.25">
      <c r="A904" s="1" t="s">
        <v>6301</v>
      </c>
      <c r="B904" s="1" t="s">
        <v>6302</v>
      </c>
      <c r="C904" s="1">
        <v>39</v>
      </c>
      <c r="D904" s="18">
        <v>-6.3423372043884166E-2</v>
      </c>
      <c r="E904" s="1">
        <v>1.8937920426851398E-2</v>
      </c>
    </row>
    <row r="905" spans="1:5" x14ac:dyDescent="0.25">
      <c r="A905" s="1" t="s">
        <v>4032</v>
      </c>
      <c r="B905" s="1" t="s">
        <v>4033</v>
      </c>
      <c r="C905" s="1">
        <v>155</v>
      </c>
      <c r="D905" s="18">
        <v>-5.6882955932666575E-2</v>
      </c>
      <c r="E905" s="1">
        <v>1.8951643984231801E-2</v>
      </c>
    </row>
    <row r="906" spans="1:5" x14ac:dyDescent="0.25">
      <c r="A906" s="1" t="s">
        <v>6303</v>
      </c>
      <c r="B906" s="1" t="s">
        <v>6304</v>
      </c>
      <c r="C906" s="1">
        <v>34</v>
      </c>
      <c r="D906" s="18">
        <v>-7.9583984531219495E-2</v>
      </c>
      <c r="E906" s="1">
        <v>1.8951643984231801E-2</v>
      </c>
    </row>
    <row r="907" spans="1:5" x14ac:dyDescent="0.25">
      <c r="A907" s="1" t="s">
        <v>6305</v>
      </c>
      <c r="B907" s="1" t="s">
        <v>6306</v>
      </c>
      <c r="C907" s="1">
        <v>260</v>
      </c>
      <c r="D907" s="18">
        <v>-2.7619974096418424E-2</v>
      </c>
      <c r="E907" s="1">
        <v>1.8983612196252699E-2</v>
      </c>
    </row>
    <row r="908" spans="1:5" x14ac:dyDescent="0.25">
      <c r="A908" s="1" t="s">
        <v>6307</v>
      </c>
      <c r="B908" s="1" t="s">
        <v>6308</v>
      </c>
      <c r="C908" s="1">
        <v>43</v>
      </c>
      <c r="D908" s="18">
        <v>-0.13373389488307938</v>
      </c>
      <c r="E908" s="1">
        <v>1.9073106421414701E-2</v>
      </c>
    </row>
    <row r="909" spans="1:5" x14ac:dyDescent="0.25">
      <c r="A909" s="1" t="s">
        <v>6309</v>
      </c>
      <c r="B909" s="1" t="s">
        <v>6310</v>
      </c>
      <c r="C909" s="1">
        <v>164</v>
      </c>
      <c r="D909" s="18">
        <v>-3.9482228844536719E-2</v>
      </c>
      <c r="E909" s="1">
        <v>1.9246152271342E-2</v>
      </c>
    </row>
    <row r="910" spans="1:5" x14ac:dyDescent="0.25">
      <c r="A910" s="1" t="s">
        <v>6311</v>
      </c>
      <c r="B910" s="1" t="s">
        <v>126</v>
      </c>
      <c r="C910" s="1">
        <v>11</v>
      </c>
      <c r="D910" s="18">
        <v>-0.49298037253763466</v>
      </c>
      <c r="E910" s="1">
        <v>1.93954974028742E-2</v>
      </c>
    </row>
    <row r="911" spans="1:5" x14ac:dyDescent="0.25">
      <c r="A911" s="1" t="s">
        <v>6312</v>
      </c>
      <c r="B911" s="1" t="s">
        <v>6313</v>
      </c>
      <c r="C911" s="1">
        <v>6</v>
      </c>
      <c r="D911" s="18">
        <v>-0.95790866651096829</v>
      </c>
      <c r="E911" s="1">
        <v>1.94036142010772E-2</v>
      </c>
    </row>
    <row r="912" spans="1:5" x14ac:dyDescent="0.25">
      <c r="A912" s="1" t="s">
        <v>3853</v>
      </c>
      <c r="B912" s="1" t="s">
        <v>3854</v>
      </c>
      <c r="C912" s="1">
        <v>102</v>
      </c>
      <c r="D912" s="18">
        <v>5.6755655864777342E-2</v>
      </c>
      <c r="E912" s="1">
        <v>1.9442024646900199E-2</v>
      </c>
    </row>
    <row r="913" spans="1:5" x14ac:dyDescent="0.25">
      <c r="A913" s="1" t="s">
        <v>6314</v>
      </c>
      <c r="B913" s="1" t="s">
        <v>6315</v>
      </c>
      <c r="C913" s="1">
        <v>48</v>
      </c>
      <c r="D913" s="18">
        <v>-8.1614946065612329E-2</v>
      </c>
      <c r="E913" s="1">
        <v>1.94555178886077E-2</v>
      </c>
    </row>
    <row r="914" spans="1:5" x14ac:dyDescent="0.25">
      <c r="A914" s="1" t="s">
        <v>2726</v>
      </c>
      <c r="B914" s="1" t="s">
        <v>314</v>
      </c>
      <c r="C914" s="1">
        <v>1195</v>
      </c>
      <c r="D914" s="18">
        <v>2.9765751544045899E-2</v>
      </c>
      <c r="E914" s="1">
        <v>1.94555178886077E-2</v>
      </c>
    </row>
    <row r="915" spans="1:5" x14ac:dyDescent="0.25">
      <c r="A915" s="1" t="s">
        <v>6316</v>
      </c>
      <c r="B915" s="1" t="s">
        <v>6317</v>
      </c>
      <c r="C915" s="1">
        <v>105</v>
      </c>
      <c r="D915" s="18">
        <v>2.9555648990195211E-2</v>
      </c>
      <c r="E915" s="1">
        <v>1.94957415214492E-2</v>
      </c>
    </row>
    <row r="916" spans="1:5" x14ac:dyDescent="0.25">
      <c r="A916" s="1" t="s">
        <v>6318</v>
      </c>
      <c r="B916" s="1" t="s">
        <v>6319</v>
      </c>
      <c r="C916" s="1">
        <v>107</v>
      </c>
      <c r="D916" s="18">
        <v>-6.8464510849912785E-2</v>
      </c>
      <c r="E916" s="1">
        <v>1.9575087804653502E-2</v>
      </c>
    </row>
    <row r="917" spans="1:5" x14ac:dyDescent="0.25">
      <c r="A917" s="1" t="s">
        <v>6320</v>
      </c>
      <c r="B917" s="1" t="s">
        <v>1965</v>
      </c>
      <c r="C917" s="1">
        <v>78</v>
      </c>
      <c r="D917" s="18">
        <v>4.6496789012393777E-2</v>
      </c>
      <c r="E917" s="1">
        <v>1.9714221603977601E-2</v>
      </c>
    </row>
    <row r="918" spans="1:5" x14ac:dyDescent="0.25">
      <c r="A918" s="1" t="s">
        <v>6321</v>
      </c>
      <c r="B918" s="1" t="s">
        <v>6322</v>
      </c>
      <c r="C918" s="1">
        <v>191</v>
      </c>
      <c r="D918" s="18">
        <v>4.6835452386738564E-2</v>
      </c>
      <c r="E918" s="1">
        <v>1.9735863692052401E-2</v>
      </c>
    </row>
    <row r="919" spans="1:5" x14ac:dyDescent="0.25">
      <c r="A919" s="1" t="s">
        <v>539</v>
      </c>
      <c r="B919" s="1" t="s">
        <v>540</v>
      </c>
      <c r="C919" s="1">
        <v>11</v>
      </c>
      <c r="D919" s="18">
        <v>-0.45621186493166899</v>
      </c>
      <c r="E919" s="1">
        <v>1.9735863692052401E-2</v>
      </c>
    </row>
    <row r="920" spans="1:5" x14ac:dyDescent="0.25">
      <c r="A920" s="1" t="s">
        <v>1824</v>
      </c>
      <c r="B920" s="1" t="s">
        <v>1825</v>
      </c>
      <c r="C920" s="1">
        <v>330</v>
      </c>
      <c r="D920" s="18">
        <v>-2.3823890089684031E-2</v>
      </c>
      <c r="E920" s="1">
        <v>1.9735863692052401E-2</v>
      </c>
    </row>
    <row r="921" spans="1:5" x14ac:dyDescent="0.25">
      <c r="A921" s="1" t="s">
        <v>6323</v>
      </c>
      <c r="B921" s="1" t="s">
        <v>6324</v>
      </c>
      <c r="C921" s="1">
        <v>20</v>
      </c>
      <c r="D921" s="18">
        <v>0.22056600198764051</v>
      </c>
      <c r="E921" s="1">
        <v>1.9779075331484899E-2</v>
      </c>
    </row>
    <row r="922" spans="1:5" x14ac:dyDescent="0.25">
      <c r="A922" s="1" t="s">
        <v>6325</v>
      </c>
      <c r="B922" s="1" t="s">
        <v>6326</v>
      </c>
      <c r="C922" s="1">
        <v>429</v>
      </c>
      <c r="D922" s="18">
        <v>-2.0813841388317295E-2</v>
      </c>
      <c r="E922" s="1">
        <v>1.98129969076874E-2</v>
      </c>
    </row>
    <row r="923" spans="1:5" x14ac:dyDescent="0.25">
      <c r="A923" s="1" t="s">
        <v>6327</v>
      </c>
      <c r="B923" s="1" t="s">
        <v>6328</v>
      </c>
      <c r="C923" s="1">
        <v>162</v>
      </c>
      <c r="D923" s="18">
        <v>-2.0328727084868249E-2</v>
      </c>
      <c r="E923" s="1">
        <v>1.98310283550777E-2</v>
      </c>
    </row>
    <row r="924" spans="1:5" x14ac:dyDescent="0.25">
      <c r="A924" s="1" t="s">
        <v>6329</v>
      </c>
      <c r="B924" s="1" t="s">
        <v>6330</v>
      </c>
      <c r="C924" s="1">
        <v>54</v>
      </c>
      <c r="D924" s="18">
        <v>-0.10600016083870656</v>
      </c>
      <c r="E924" s="1">
        <v>1.9832664679241E-2</v>
      </c>
    </row>
    <row r="925" spans="1:5" x14ac:dyDescent="0.25">
      <c r="A925" s="1" t="s">
        <v>6331</v>
      </c>
      <c r="B925" s="1" t="s">
        <v>6332</v>
      </c>
      <c r="C925" s="1">
        <v>235</v>
      </c>
      <c r="D925" s="18">
        <v>-2.9925865522287695E-2</v>
      </c>
      <c r="E925" s="1">
        <v>1.9832664679241E-2</v>
      </c>
    </row>
    <row r="926" spans="1:5" x14ac:dyDescent="0.25">
      <c r="A926" s="1" t="s">
        <v>4194</v>
      </c>
      <c r="B926" s="1" t="s">
        <v>4195</v>
      </c>
      <c r="C926" s="1">
        <v>66</v>
      </c>
      <c r="D926" s="18">
        <v>-6.30201641768251E-2</v>
      </c>
      <c r="E926" s="1">
        <v>2.01690985113957E-2</v>
      </c>
    </row>
    <row r="927" spans="1:5" x14ac:dyDescent="0.25">
      <c r="A927" s="1" t="s">
        <v>6333</v>
      </c>
      <c r="B927" s="1" t="s">
        <v>693</v>
      </c>
      <c r="C927" s="1">
        <v>5</v>
      </c>
      <c r="D927" s="18">
        <v>0.63646400659361713</v>
      </c>
      <c r="E927" s="1">
        <v>2.0267774566068101E-2</v>
      </c>
    </row>
    <row r="928" spans="1:5" x14ac:dyDescent="0.25">
      <c r="A928" s="1" t="s">
        <v>4711</v>
      </c>
      <c r="B928" s="1" t="s">
        <v>4712</v>
      </c>
      <c r="C928" s="1">
        <v>22</v>
      </c>
      <c r="D928" s="18">
        <v>-0.33032008851330374</v>
      </c>
      <c r="E928" s="1">
        <v>2.0596003388458999E-2</v>
      </c>
    </row>
    <row r="929" spans="1:5" x14ac:dyDescent="0.25">
      <c r="A929" s="1" t="s">
        <v>6334</v>
      </c>
      <c r="B929" s="1" t="s">
        <v>6335</v>
      </c>
      <c r="C929" s="1">
        <v>44</v>
      </c>
      <c r="D929" s="18">
        <v>0.23610622484853713</v>
      </c>
      <c r="E929" s="1">
        <v>2.0596003388458999E-2</v>
      </c>
    </row>
    <row r="930" spans="1:5" x14ac:dyDescent="0.25">
      <c r="A930" s="1" t="s">
        <v>6336</v>
      </c>
      <c r="C930" s="1">
        <v>10</v>
      </c>
      <c r="D930" s="18">
        <v>0.25559774065925928</v>
      </c>
      <c r="E930" s="1">
        <v>2.0596003388458999E-2</v>
      </c>
    </row>
    <row r="931" spans="1:5" x14ac:dyDescent="0.25">
      <c r="A931" s="1" t="s">
        <v>6337</v>
      </c>
      <c r="B931" s="1" t="s">
        <v>6338</v>
      </c>
      <c r="C931" s="1">
        <v>29</v>
      </c>
      <c r="D931" s="18">
        <v>-8.7453966844362838E-2</v>
      </c>
      <c r="E931" s="1">
        <v>2.05970524817395E-2</v>
      </c>
    </row>
    <row r="932" spans="1:5" x14ac:dyDescent="0.25">
      <c r="A932" s="1" t="s">
        <v>6339</v>
      </c>
      <c r="B932" s="1" t="s">
        <v>6340</v>
      </c>
      <c r="C932" s="1">
        <v>62</v>
      </c>
      <c r="D932" s="18">
        <v>-0.11719633768879621</v>
      </c>
      <c r="E932" s="1">
        <v>2.05970524817395E-2</v>
      </c>
    </row>
    <row r="933" spans="1:5" x14ac:dyDescent="0.25">
      <c r="A933" s="1" t="s">
        <v>6341</v>
      </c>
      <c r="B933" s="1" t="s">
        <v>6342</v>
      </c>
      <c r="C933" s="1">
        <v>42</v>
      </c>
      <c r="D933" s="18">
        <v>0.20821050997482213</v>
      </c>
      <c r="E933" s="1">
        <v>2.0661357156054699E-2</v>
      </c>
    </row>
    <row r="934" spans="1:5" x14ac:dyDescent="0.25">
      <c r="A934" s="1" t="s">
        <v>6343</v>
      </c>
      <c r="B934" s="1" t="s">
        <v>6344</v>
      </c>
      <c r="C934" s="1">
        <v>95</v>
      </c>
      <c r="D934" s="18">
        <v>3.2290872061460342E-2</v>
      </c>
      <c r="E934" s="1">
        <v>2.0832253870062701E-2</v>
      </c>
    </row>
    <row r="935" spans="1:5" x14ac:dyDescent="0.25">
      <c r="A935" s="1" t="s">
        <v>6345</v>
      </c>
      <c r="B935" s="1" t="s">
        <v>6346</v>
      </c>
      <c r="C935" s="1">
        <v>34</v>
      </c>
      <c r="D935" s="18">
        <v>-4.5216617241489003E-2</v>
      </c>
      <c r="E935" s="1">
        <v>2.0891950559317599E-2</v>
      </c>
    </row>
    <row r="936" spans="1:5" x14ac:dyDescent="0.25">
      <c r="A936" s="1" t="s">
        <v>6347</v>
      </c>
      <c r="B936" s="1" t="s">
        <v>6348</v>
      </c>
      <c r="C936" s="1">
        <v>121</v>
      </c>
      <c r="D936" s="18">
        <v>-7.4752041330485589E-2</v>
      </c>
      <c r="E936" s="1">
        <v>2.0891950559317599E-2</v>
      </c>
    </row>
    <row r="937" spans="1:5" x14ac:dyDescent="0.25">
      <c r="A937" s="1" t="s">
        <v>6349</v>
      </c>
      <c r="B937" s="1" t="s">
        <v>75</v>
      </c>
      <c r="C937" s="1">
        <v>7</v>
      </c>
      <c r="D937" s="18">
        <v>0.9758219910932644</v>
      </c>
      <c r="E937" s="1">
        <v>2.0948720645343699E-2</v>
      </c>
    </row>
    <row r="938" spans="1:5" x14ac:dyDescent="0.25">
      <c r="A938" s="1" t="s">
        <v>1725</v>
      </c>
      <c r="B938" s="1" t="s">
        <v>1726</v>
      </c>
      <c r="C938" s="1">
        <v>92</v>
      </c>
      <c r="D938" s="18">
        <v>-3.8109327549679217E-2</v>
      </c>
      <c r="E938" s="1">
        <v>2.1096203876425398E-2</v>
      </c>
    </row>
    <row r="939" spans="1:5" x14ac:dyDescent="0.25">
      <c r="A939" s="1" t="s">
        <v>3451</v>
      </c>
      <c r="B939" s="1" t="s">
        <v>3452</v>
      </c>
      <c r="C939" s="1">
        <v>126</v>
      </c>
      <c r="D939" s="18">
        <v>5.7560611244060103E-2</v>
      </c>
      <c r="E939" s="1">
        <v>2.1158143932486901E-2</v>
      </c>
    </row>
    <row r="940" spans="1:5" x14ac:dyDescent="0.25">
      <c r="A940" s="1" t="s">
        <v>6350</v>
      </c>
      <c r="B940" s="1" t="s">
        <v>5136</v>
      </c>
      <c r="C940" s="1">
        <v>24</v>
      </c>
      <c r="D940" s="18">
        <v>-0.13157968232112677</v>
      </c>
      <c r="E940" s="1">
        <v>2.12426923795608E-2</v>
      </c>
    </row>
    <row r="941" spans="1:5" x14ac:dyDescent="0.25">
      <c r="A941" s="1" t="s">
        <v>6351</v>
      </c>
      <c r="B941" s="1" t="s">
        <v>6352</v>
      </c>
      <c r="C941" s="1">
        <v>238</v>
      </c>
      <c r="D941" s="18">
        <v>2.7932920779697414E-2</v>
      </c>
      <c r="E941" s="1">
        <v>2.13234363153708E-2</v>
      </c>
    </row>
    <row r="942" spans="1:5" x14ac:dyDescent="0.25">
      <c r="A942" s="1" t="s">
        <v>6353</v>
      </c>
      <c r="B942" s="1" t="s">
        <v>6354</v>
      </c>
      <c r="C942" s="1">
        <v>42</v>
      </c>
      <c r="D942" s="18">
        <v>-6.9633383781912334E-2</v>
      </c>
      <c r="E942" s="1">
        <v>2.1378871898317001E-2</v>
      </c>
    </row>
    <row r="943" spans="1:5" x14ac:dyDescent="0.25">
      <c r="A943" s="1" t="s">
        <v>1456</v>
      </c>
      <c r="B943" s="1" t="s">
        <v>242</v>
      </c>
      <c r="C943" s="1">
        <v>116</v>
      </c>
      <c r="D943" s="18">
        <v>4.2315802147610465E-2</v>
      </c>
      <c r="E943" s="1">
        <v>2.1443026299194701E-2</v>
      </c>
    </row>
    <row r="944" spans="1:5" x14ac:dyDescent="0.25">
      <c r="A944" s="1" t="s">
        <v>6355</v>
      </c>
      <c r="B944" s="1" t="s">
        <v>6356</v>
      </c>
      <c r="C944" s="1">
        <v>64</v>
      </c>
      <c r="D944" s="18">
        <v>5.3881853526198259E-2</v>
      </c>
      <c r="E944" s="1">
        <v>2.1443026299194701E-2</v>
      </c>
    </row>
    <row r="945" spans="1:5" x14ac:dyDescent="0.25">
      <c r="A945" s="1" t="s">
        <v>6357</v>
      </c>
      <c r="B945" s="1" t="s">
        <v>6358</v>
      </c>
      <c r="C945" s="1">
        <v>257</v>
      </c>
      <c r="D945" s="18">
        <v>-3.7159492684478566E-2</v>
      </c>
      <c r="E945" s="1">
        <v>2.1443026299194701E-2</v>
      </c>
    </row>
    <row r="946" spans="1:5" x14ac:dyDescent="0.25">
      <c r="A946" s="1" t="s">
        <v>3365</v>
      </c>
      <c r="C946" s="1">
        <v>108</v>
      </c>
      <c r="D946" s="18">
        <v>-4.5848156686912181E-2</v>
      </c>
      <c r="E946" s="1">
        <v>2.1443026299194701E-2</v>
      </c>
    </row>
    <row r="947" spans="1:5" x14ac:dyDescent="0.25">
      <c r="A947" s="1" t="s">
        <v>6359</v>
      </c>
      <c r="B947" s="1" t="s">
        <v>6360</v>
      </c>
      <c r="C947" s="1">
        <v>24</v>
      </c>
      <c r="D947" s="18">
        <v>-0.29566314643437558</v>
      </c>
      <c r="E947" s="1">
        <v>2.1443026299194701E-2</v>
      </c>
    </row>
    <row r="948" spans="1:5" x14ac:dyDescent="0.25">
      <c r="A948" s="1" t="s">
        <v>6361</v>
      </c>
      <c r="B948" s="1" t="s">
        <v>6362</v>
      </c>
      <c r="C948" s="1">
        <v>150</v>
      </c>
      <c r="D948" s="18">
        <v>-3.8228701854799867E-2</v>
      </c>
      <c r="E948" s="1">
        <v>2.1617284359309201E-2</v>
      </c>
    </row>
    <row r="949" spans="1:5" x14ac:dyDescent="0.25">
      <c r="A949" s="1" t="s">
        <v>6363</v>
      </c>
      <c r="B949" s="1" t="s">
        <v>6364</v>
      </c>
      <c r="C949" s="1">
        <v>140</v>
      </c>
      <c r="D949" s="18">
        <v>-0.10001697139787494</v>
      </c>
      <c r="E949" s="1">
        <v>2.1674244068280099E-2</v>
      </c>
    </row>
    <row r="950" spans="1:5" x14ac:dyDescent="0.25">
      <c r="A950" s="1" t="s">
        <v>6365</v>
      </c>
      <c r="B950" s="1" t="s">
        <v>6366</v>
      </c>
      <c r="C950" s="1">
        <v>45</v>
      </c>
      <c r="D950" s="18">
        <v>-0.11888791198400207</v>
      </c>
      <c r="E950" s="1">
        <v>2.1786670704567902E-2</v>
      </c>
    </row>
    <row r="951" spans="1:5" x14ac:dyDescent="0.25">
      <c r="A951" s="1" t="s">
        <v>6367</v>
      </c>
      <c r="B951" s="1" t="s">
        <v>424</v>
      </c>
      <c r="C951" s="1">
        <v>107</v>
      </c>
      <c r="D951" s="18">
        <v>-8.1024817706945182E-2</v>
      </c>
      <c r="E951" s="1">
        <v>2.1984779329674801E-2</v>
      </c>
    </row>
    <row r="952" spans="1:5" x14ac:dyDescent="0.25">
      <c r="A952" s="1" t="s">
        <v>6368</v>
      </c>
      <c r="B952" s="1" t="s">
        <v>6369</v>
      </c>
      <c r="C952" s="1">
        <v>6</v>
      </c>
      <c r="D952" s="18">
        <v>-9.7882378255209765</v>
      </c>
      <c r="E952" s="1">
        <v>2.1993214766798001E-2</v>
      </c>
    </row>
    <row r="953" spans="1:5" x14ac:dyDescent="0.25">
      <c r="A953" s="1" t="s">
        <v>6370</v>
      </c>
      <c r="B953" s="1" t="s">
        <v>6371</v>
      </c>
      <c r="C953" s="1">
        <v>88</v>
      </c>
      <c r="D953" s="18">
        <v>-6.3606621359436816E-2</v>
      </c>
      <c r="E953" s="1">
        <v>2.21284723025157E-2</v>
      </c>
    </row>
    <row r="954" spans="1:5" x14ac:dyDescent="0.25">
      <c r="A954" s="1" t="s">
        <v>6372</v>
      </c>
      <c r="B954" s="1" t="s">
        <v>6373</v>
      </c>
      <c r="C954" s="1">
        <v>62</v>
      </c>
      <c r="D954" s="18">
        <v>-6.8587730036306915E-2</v>
      </c>
      <c r="E954" s="1">
        <v>2.2157098863267301E-2</v>
      </c>
    </row>
    <row r="955" spans="1:5" x14ac:dyDescent="0.25">
      <c r="A955" s="1" t="s">
        <v>6374</v>
      </c>
      <c r="B955" s="1" t="s">
        <v>6375</v>
      </c>
      <c r="C955" s="1">
        <v>87</v>
      </c>
      <c r="D955" s="18">
        <v>-4.5346031281345428E-2</v>
      </c>
      <c r="E955" s="1">
        <v>2.2157098863267301E-2</v>
      </c>
    </row>
    <row r="956" spans="1:5" x14ac:dyDescent="0.25">
      <c r="A956" s="1" t="s">
        <v>6376</v>
      </c>
      <c r="B956" s="1" t="s">
        <v>6377</v>
      </c>
      <c r="C956" s="1">
        <v>17</v>
      </c>
      <c r="D956" s="18">
        <v>-0.22375294720109629</v>
      </c>
      <c r="E956" s="1">
        <v>2.2172223733124701E-2</v>
      </c>
    </row>
    <row r="957" spans="1:5" x14ac:dyDescent="0.25">
      <c r="A957" s="1" t="s">
        <v>6378</v>
      </c>
      <c r="B957" s="1" t="s">
        <v>6379</v>
      </c>
      <c r="C957" s="1">
        <v>92</v>
      </c>
      <c r="D957" s="18">
        <v>-5.8073116177741552E-2</v>
      </c>
      <c r="E957" s="1">
        <v>2.2196646281656601E-2</v>
      </c>
    </row>
    <row r="958" spans="1:5" x14ac:dyDescent="0.25">
      <c r="A958" s="1" t="s">
        <v>6380</v>
      </c>
      <c r="B958" s="1" t="s">
        <v>996</v>
      </c>
      <c r="C958" s="1">
        <v>105</v>
      </c>
      <c r="D958" s="18">
        <v>8.0145067577667234E-2</v>
      </c>
      <c r="E958" s="1">
        <v>2.2329146836154799E-2</v>
      </c>
    </row>
    <row r="959" spans="1:5" x14ac:dyDescent="0.25">
      <c r="A959" s="1" t="s">
        <v>4620</v>
      </c>
      <c r="B959" s="1" t="s">
        <v>4621</v>
      </c>
      <c r="C959" s="1">
        <v>220</v>
      </c>
      <c r="D959" s="18">
        <v>6.2933979391317438E-2</v>
      </c>
      <c r="E959" s="1">
        <v>2.2421839437484499E-2</v>
      </c>
    </row>
    <row r="960" spans="1:5" x14ac:dyDescent="0.25">
      <c r="A960" s="1" t="s">
        <v>2244</v>
      </c>
      <c r="C960" s="1">
        <v>50</v>
      </c>
      <c r="D960" s="18">
        <v>-0.13551270982805388</v>
      </c>
      <c r="E960" s="1">
        <v>2.2524317242873501E-2</v>
      </c>
    </row>
    <row r="961" spans="1:5" x14ac:dyDescent="0.25">
      <c r="A961" s="1" t="s">
        <v>6381</v>
      </c>
      <c r="B961" s="1" t="s">
        <v>6382</v>
      </c>
      <c r="C961" s="1">
        <v>236</v>
      </c>
      <c r="D961" s="18">
        <v>1.9849869899312252E-2</v>
      </c>
      <c r="E961" s="1">
        <v>2.2530298337360199E-2</v>
      </c>
    </row>
    <row r="962" spans="1:5" x14ac:dyDescent="0.25">
      <c r="A962" s="1" t="s">
        <v>6383</v>
      </c>
      <c r="B962" s="1" t="s">
        <v>6384</v>
      </c>
      <c r="C962" s="1">
        <v>139</v>
      </c>
      <c r="D962" s="18">
        <v>4.7346313337548018E-2</v>
      </c>
      <c r="E962" s="1">
        <v>2.2540529836207499E-2</v>
      </c>
    </row>
    <row r="963" spans="1:5" x14ac:dyDescent="0.25">
      <c r="A963" s="1" t="s">
        <v>698</v>
      </c>
      <c r="B963" s="1" t="s">
        <v>699</v>
      </c>
      <c r="C963" s="1">
        <v>49</v>
      </c>
      <c r="D963" s="18">
        <v>-5.6058840378200185E-2</v>
      </c>
      <c r="E963" s="1">
        <v>2.2540529836207499E-2</v>
      </c>
    </row>
    <row r="964" spans="1:5" x14ac:dyDescent="0.25">
      <c r="A964" s="1" t="s">
        <v>4006</v>
      </c>
      <c r="B964" s="1" t="s">
        <v>4007</v>
      </c>
      <c r="C964" s="1">
        <v>313</v>
      </c>
      <c r="D964" s="18">
        <v>-2.3285573337922288E-2</v>
      </c>
      <c r="E964" s="1">
        <v>2.2540529836207499E-2</v>
      </c>
    </row>
    <row r="965" spans="1:5" x14ac:dyDescent="0.25">
      <c r="A965" s="1" t="s">
        <v>6385</v>
      </c>
      <c r="B965" s="1" t="s">
        <v>6386</v>
      </c>
      <c r="C965" s="1">
        <v>25</v>
      </c>
      <c r="D965" s="18">
        <v>-8.6124635609206801E-2</v>
      </c>
      <c r="E965" s="1">
        <v>2.2555807865767299E-2</v>
      </c>
    </row>
    <row r="966" spans="1:5" x14ac:dyDescent="0.25">
      <c r="A966" s="1" t="s">
        <v>1372</v>
      </c>
      <c r="B966" s="1" t="s">
        <v>1373</v>
      </c>
      <c r="C966" s="1">
        <v>159</v>
      </c>
      <c r="D966" s="18">
        <v>-1.9681538454712714E-2</v>
      </c>
      <c r="E966" s="1">
        <v>2.2555807865767299E-2</v>
      </c>
    </row>
    <row r="967" spans="1:5" x14ac:dyDescent="0.25">
      <c r="A967" s="1" t="s">
        <v>4770</v>
      </c>
      <c r="B967" s="1" t="s">
        <v>4771</v>
      </c>
      <c r="C967" s="1">
        <v>8</v>
      </c>
      <c r="D967" s="18">
        <v>-0.25669630863034681</v>
      </c>
      <c r="E967" s="1">
        <v>2.2560629028537001E-2</v>
      </c>
    </row>
    <row r="968" spans="1:5" x14ac:dyDescent="0.25">
      <c r="A968" s="1" t="s">
        <v>6387</v>
      </c>
      <c r="B968" s="1" t="s">
        <v>6388</v>
      </c>
      <c r="C968" s="1">
        <v>44</v>
      </c>
      <c r="D968" s="18">
        <v>0.12437163954675115</v>
      </c>
      <c r="E968" s="1">
        <v>2.26476927307558E-2</v>
      </c>
    </row>
    <row r="969" spans="1:5" x14ac:dyDescent="0.25">
      <c r="A969" s="1" t="s">
        <v>6389</v>
      </c>
      <c r="B969" s="1" t="s">
        <v>1911</v>
      </c>
      <c r="C969" s="1">
        <v>7</v>
      </c>
      <c r="D969" s="18">
        <v>0.77237093029699055</v>
      </c>
      <c r="E969" s="1">
        <v>2.2717515097140401E-2</v>
      </c>
    </row>
    <row r="970" spans="1:5" x14ac:dyDescent="0.25">
      <c r="A970" s="1" t="s">
        <v>6390</v>
      </c>
      <c r="B970" s="1" t="s">
        <v>6391</v>
      </c>
      <c r="C970" s="1">
        <v>10</v>
      </c>
      <c r="D970" s="18">
        <v>-0.54926444535556707</v>
      </c>
      <c r="E970" s="1">
        <v>2.2892506463936799E-2</v>
      </c>
    </row>
    <row r="971" spans="1:5" x14ac:dyDescent="0.25">
      <c r="A971" s="1" t="s">
        <v>6392</v>
      </c>
      <c r="B971" s="1" t="s">
        <v>6393</v>
      </c>
      <c r="C971" s="1">
        <v>66</v>
      </c>
      <c r="D971" s="18">
        <v>-6.7245854722697312E-2</v>
      </c>
      <c r="E971" s="1">
        <v>2.2913854995760902E-2</v>
      </c>
    </row>
    <row r="972" spans="1:5" x14ac:dyDescent="0.25">
      <c r="A972" s="1" t="s">
        <v>1368</v>
      </c>
      <c r="B972" s="1" t="s">
        <v>1369</v>
      </c>
      <c r="C972" s="1">
        <v>220</v>
      </c>
      <c r="D972" s="18">
        <v>3.1050349875617791E-2</v>
      </c>
      <c r="E972" s="1">
        <v>2.29631836711678E-2</v>
      </c>
    </row>
    <row r="973" spans="1:5" x14ac:dyDescent="0.25">
      <c r="A973" s="1" t="s">
        <v>6394</v>
      </c>
      <c r="B973" s="1" t="s">
        <v>6395</v>
      </c>
      <c r="C973" s="1">
        <v>50</v>
      </c>
      <c r="D973" s="18">
        <v>6.3237893123841954E-2</v>
      </c>
      <c r="E973" s="1">
        <v>2.31559846691455E-2</v>
      </c>
    </row>
    <row r="974" spans="1:5" x14ac:dyDescent="0.25">
      <c r="A974" s="1" t="s">
        <v>721</v>
      </c>
      <c r="B974" s="1" t="s">
        <v>722</v>
      </c>
      <c r="C974" s="1">
        <v>29</v>
      </c>
      <c r="D974" s="18">
        <v>-7.0625458905306748E-2</v>
      </c>
      <c r="E974" s="1">
        <v>2.34934534824866E-2</v>
      </c>
    </row>
    <row r="975" spans="1:5" x14ac:dyDescent="0.25">
      <c r="A975" s="1" t="s">
        <v>863</v>
      </c>
      <c r="B975" s="1" t="s">
        <v>864</v>
      </c>
      <c r="C975" s="1">
        <v>126</v>
      </c>
      <c r="D975" s="18">
        <v>4.4828868961002494E-2</v>
      </c>
      <c r="E975" s="1">
        <v>2.34974926501294E-2</v>
      </c>
    </row>
    <row r="976" spans="1:5" x14ac:dyDescent="0.25">
      <c r="A976" s="1" t="s">
        <v>3615</v>
      </c>
      <c r="B976" s="1" t="s">
        <v>3616</v>
      </c>
      <c r="C976" s="1">
        <v>26</v>
      </c>
      <c r="D976" s="18">
        <v>-0.10970342821577247</v>
      </c>
      <c r="E976" s="1">
        <v>2.37074065817694E-2</v>
      </c>
    </row>
    <row r="977" spans="1:5" x14ac:dyDescent="0.25">
      <c r="A977" s="1" t="s">
        <v>6396</v>
      </c>
      <c r="B977" s="1" t="s">
        <v>3681</v>
      </c>
      <c r="C977" s="1">
        <v>157</v>
      </c>
      <c r="D977" s="18">
        <v>4.4713009881370391E-2</v>
      </c>
      <c r="E977" s="1">
        <v>2.3736996729944001E-2</v>
      </c>
    </row>
    <row r="978" spans="1:5" x14ac:dyDescent="0.25">
      <c r="A978" s="1" t="s">
        <v>2729</v>
      </c>
      <c r="B978" s="1" t="s">
        <v>2730</v>
      </c>
      <c r="C978" s="1">
        <v>73</v>
      </c>
      <c r="D978" s="18">
        <v>7.2164697790518761E-2</v>
      </c>
      <c r="E978" s="1">
        <v>2.3747655547140201E-2</v>
      </c>
    </row>
    <row r="979" spans="1:5" x14ac:dyDescent="0.25">
      <c r="A979" s="1" t="s">
        <v>4483</v>
      </c>
      <c r="B979" s="1" t="s">
        <v>4484</v>
      </c>
      <c r="C979" s="1">
        <v>32</v>
      </c>
      <c r="D979" s="18">
        <v>0.10515115595043412</v>
      </c>
      <c r="E979" s="1">
        <v>2.3764148430194601E-2</v>
      </c>
    </row>
    <row r="980" spans="1:5" x14ac:dyDescent="0.25">
      <c r="A980" s="1" t="s">
        <v>6397</v>
      </c>
      <c r="B980" s="1" t="s">
        <v>6398</v>
      </c>
      <c r="C980" s="1">
        <v>40</v>
      </c>
      <c r="D980" s="18">
        <v>-0.23188100783063692</v>
      </c>
      <c r="E980" s="1">
        <v>2.3764148430194601E-2</v>
      </c>
    </row>
    <row r="981" spans="1:5" x14ac:dyDescent="0.25">
      <c r="A981" s="1" t="s">
        <v>6399</v>
      </c>
      <c r="B981" s="1" t="s">
        <v>6400</v>
      </c>
      <c r="C981" s="1">
        <v>17</v>
      </c>
      <c r="D981" s="18">
        <v>-0.28917457212217351</v>
      </c>
      <c r="E981" s="1">
        <v>2.3816923099829499E-2</v>
      </c>
    </row>
    <row r="982" spans="1:5" x14ac:dyDescent="0.25">
      <c r="A982" s="1" t="s">
        <v>6401</v>
      </c>
      <c r="B982" s="1" t="s">
        <v>6402</v>
      </c>
      <c r="C982" s="1">
        <v>56</v>
      </c>
      <c r="D982" s="18">
        <v>0.17538021204893517</v>
      </c>
      <c r="E982" s="1">
        <v>2.3816923099829499E-2</v>
      </c>
    </row>
    <row r="983" spans="1:5" x14ac:dyDescent="0.25">
      <c r="A983" s="1" t="s">
        <v>6403</v>
      </c>
      <c r="B983" s="1" t="s">
        <v>6404</v>
      </c>
      <c r="C983" s="1">
        <v>62</v>
      </c>
      <c r="D983" s="18">
        <v>-5.3841756480622012E-2</v>
      </c>
      <c r="E983" s="1">
        <v>2.3929227239046499E-2</v>
      </c>
    </row>
    <row r="984" spans="1:5" x14ac:dyDescent="0.25">
      <c r="A984" s="1" t="s">
        <v>798</v>
      </c>
      <c r="B984" s="1" t="s">
        <v>799</v>
      </c>
      <c r="C984" s="1">
        <v>113</v>
      </c>
      <c r="D984" s="18">
        <v>-4.133893258698014E-2</v>
      </c>
      <c r="E984" s="1">
        <v>2.4164263885066602E-2</v>
      </c>
    </row>
    <row r="985" spans="1:5" x14ac:dyDescent="0.25">
      <c r="A985" s="1" t="s">
        <v>6405</v>
      </c>
      <c r="B985" s="1" t="s">
        <v>6406</v>
      </c>
      <c r="C985" s="1">
        <v>82</v>
      </c>
      <c r="D985" s="18">
        <v>-5.2163780112229878E-2</v>
      </c>
      <c r="E985" s="1">
        <v>2.4200708642350001E-2</v>
      </c>
    </row>
    <row r="986" spans="1:5" x14ac:dyDescent="0.25">
      <c r="A986" s="1" t="s">
        <v>6407</v>
      </c>
      <c r="B986" s="1" t="s">
        <v>6408</v>
      </c>
      <c r="C986" s="1">
        <v>105</v>
      </c>
      <c r="D986" s="18">
        <v>-4.9827590772367425E-2</v>
      </c>
      <c r="E986" s="1">
        <v>2.4338694988129201E-2</v>
      </c>
    </row>
    <row r="987" spans="1:5" x14ac:dyDescent="0.25">
      <c r="A987" s="1" t="s">
        <v>2004</v>
      </c>
      <c r="B987" s="1" t="s">
        <v>2005</v>
      </c>
      <c r="C987" s="1">
        <v>28</v>
      </c>
      <c r="D987" s="18">
        <v>9.149284909533878E-2</v>
      </c>
      <c r="E987" s="1">
        <v>2.4662527684299301E-2</v>
      </c>
    </row>
    <row r="988" spans="1:5" x14ac:dyDescent="0.25">
      <c r="A988" s="1" t="s">
        <v>867</v>
      </c>
      <c r="B988" s="1" t="s">
        <v>868</v>
      </c>
      <c r="C988" s="1">
        <v>40</v>
      </c>
      <c r="D988" s="18">
        <v>9.9409246025315229E-2</v>
      </c>
      <c r="E988" s="1">
        <v>2.4662527684299301E-2</v>
      </c>
    </row>
    <row r="989" spans="1:5" x14ac:dyDescent="0.25">
      <c r="A989" s="1" t="s">
        <v>1870</v>
      </c>
      <c r="B989" s="1" t="s">
        <v>1871</v>
      </c>
      <c r="C989" s="1">
        <v>39</v>
      </c>
      <c r="D989" s="18">
        <v>0.10669343070227967</v>
      </c>
      <c r="E989" s="1">
        <v>2.4671851603913299E-2</v>
      </c>
    </row>
    <row r="990" spans="1:5" x14ac:dyDescent="0.25">
      <c r="A990" s="1" t="s">
        <v>3059</v>
      </c>
      <c r="B990" s="1" t="s">
        <v>3060</v>
      </c>
      <c r="C990" s="1">
        <v>96</v>
      </c>
      <c r="D990" s="18">
        <v>4.8862856654409821E-2</v>
      </c>
      <c r="E990" s="1">
        <v>2.4671851603913299E-2</v>
      </c>
    </row>
    <row r="991" spans="1:5" x14ac:dyDescent="0.25">
      <c r="A991" s="1" t="s">
        <v>4092</v>
      </c>
      <c r="B991" s="1" t="s">
        <v>4093</v>
      </c>
      <c r="C991" s="1">
        <v>89</v>
      </c>
      <c r="D991" s="18">
        <v>8.6874282242096049E-2</v>
      </c>
      <c r="E991" s="1">
        <v>2.48513040236314E-2</v>
      </c>
    </row>
    <row r="992" spans="1:5" x14ac:dyDescent="0.25">
      <c r="A992" s="1" t="s">
        <v>6409</v>
      </c>
      <c r="B992" s="1" t="s">
        <v>6410</v>
      </c>
      <c r="C992" s="1">
        <v>10</v>
      </c>
      <c r="D992" s="18">
        <v>0.10886080703230777</v>
      </c>
      <c r="E992" s="1">
        <v>2.48513040236314E-2</v>
      </c>
    </row>
    <row r="993" spans="1:5" x14ac:dyDescent="0.25">
      <c r="A993" s="1" t="s">
        <v>4689</v>
      </c>
      <c r="B993" s="1" t="s">
        <v>4690</v>
      </c>
      <c r="C993" s="1">
        <v>108</v>
      </c>
      <c r="D993" s="18">
        <v>5.4761165493639331E-2</v>
      </c>
      <c r="E993" s="1">
        <v>2.48513040236314E-2</v>
      </c>
    </row>
    <row r="994" spans="1:5" x14ac:dyDescent="0.25">
      <c r="A994" s="1" t="s">
        <v>2850</v>
      </c>
      <c r="B994" s="1" t="s">
        <v>2851</v>
      </c>
      <c r="C994" s="1">
        <v>147</v>
      </c>
      <c r="D994" s="18">
        <v>0.11818690936822349</v>
      </c>
      <c r="E994" s="1">
        <v>2.48513040236314E-2</v>
      </c>
    </row>
    <row r="995" spans="1:5" x14ac:dyDescent="0.25">
      <c r="A995" s="1" t="s">
        <v>6411</v>
      </c>
      <c r="B995" s="1" t="s">
        <v>6412</v>
      </c>
      <c r="C995" s="1">
        <v>12</v>
      </c>
      <c r="D995" s="18">
        <v>-0.38104002599596148</v>
      </c>
      <c r="E995" s="1">
        <v>2.48513040236314E-2</v>
      </c>
    </row>
    <row r="996" spans="1:5" x14ac:dyDescent="0.25">
      <c r="A996" s="1" t="s">
        <v>2427</v>
      </c>
      <c r="B996" s="1" t="s">
        <v>2428</v>
      </c>
      <c r="C996" s="1">
        <v>20</v>
      </c>
      <c r="D996" s="18">
        <v>-0.28317776123603988</v>
      </c>
      <c r="E996" s="1">
        <v>2.4876515496197401E-2</v>
      </c>
    </row>
    <row r="997" spans="1:5" x14ac:dyDescent="0.25">
      <c r="A997" s="1" t="s">
        <v>4674</v>
      </c>
      <c r="B997" s="1" t="s">
        <v>4675</v>
      </c>
      <c r="C997" s="1">
        <v>177</v>
      </c>
      <c r="D997" s="18">
        <v>-4.2508238601870661E-2</v>
      </c>
      <c r="E997" s="1">
        <v>2.48828548666758E-2</v>
      </c>
    </row>
    <row r="998" spans="1:5" x14ac:dyDescent="0.25">
      <c r="A998" s="1" t="s">
        <v>902</v>
      </c>
      <c r="B998" s="1" t="s">
        <v>903</v>
      </c>
      <c r="C998" s="1">
        <v>71</v>
      </c>
      <c r="D998" s="18">
        <v>5.4436099853680205E-2</v>
      </c>
      <c r="E998" s="1">
        <v>2.5113272751530601E-2</v>
      </c>
    </row>
    <row r="999" spans="1:5" x14ac:dyDescent="0.25">
      <c r="A999" s="1" t="s">
        <v>6413</v>
      </c>
      <c r="B999" s="1" t="s">
        <v>6414</v>
      </c>
      <c r="C999" s="1">
        <v>29</v>
      </c>
      <c r="D999" s="18">
        <v>-0.14369758799942378</v>
      </c>
      <c r="E999" s="1">
        <v>2.5145523542114599E-2</v>
      </c>
    </row>
    <row r="1000" spans="1:5" x14ac:dyDescent="0.25">
      <c r="A1000" s="1" t="s">
        <v>6415</v>
      </c>
      <c r="B1000" s="1" t="s">
        <v>3277</v>
      </c>
      <c r="C1000" s="1">
        <v>265</v>
      </c>
      <c r="D1000" s="18">
        <v>-3.2772475676696139E-2</v>
      </c>
      <c r="E1000" s="1">
        <v>2.5145523542114599E-2</v>
      </c>
    </row>
    <row r="1001" spans="1:5" x14ac:dyDescent="0.25">
      <c r="A1001" s="1" t="s">
        <v>814</v>
      </c>
      <c r="B1001" s="1" t="s">
        <v>815</v>
      </c>
      <c r="C1001" s="1">
        <v>57</v>
      </c>
      <c r="D1001" s="18">
        <v>8.8488021707055789E-2</v>
      </c>
      <c r="E1001" s="1">
        <v>2.5168566725609701E-2</v>
      </c>
    </row>
    <row r="1002" spans="1:5" x14ac:dyDescent="0.25">
      <c r="A1002" s="1" t="s">
        <v>429</v>
      </c>
      <c r="B1002" s="1" t="s">
        <v>430</v>
      </c>
      <c r="C1002" s="1">
        <v>120</v>
      </c>
      <c r="D1002" s="18">
        <v>4.0812904029383382E-2</v>
      </c>
      <c r="E1002" s="1">
        <v>2.5168566725609701E-2</v>
      </c>
    </row>
    <row r="1003" spans="1:5" x14ac:dyDescent="0.25">
      <c r="A1003" s="1" t="s">
        <v>6416</v>
      </c>
      <c r="B1003" s="1" t="s">
        <v>6417</v>
      </c>
      <c r="C1003" s="1">
        <v>98</v>
      </c>
      <c r="D1003" s="18">
        <v>0.1506388358141188</v>
      </c>
      <c r="E1003" s="1">
        <v>2.5253266800365801E-2</v>
      </c>
    </row>
    <row r="1004" spans="1:5" x14ac:dyDescent="0.25">
      <c r="A1004" s="1" t="s">
        <v>6418</v>
      </c>
      <c r="C1004" s="1">
        <v>40</v>
      </c>
      <c r="D1004" s="18">
        <v>-7.9786232620195158E-2</v>
      </c>
      <c r="E1004" s="1">
        <v>2.52666328551964E-2</v>
      </c>
    </row>
    <row r="1005" spans="1:5" x14ac:dyDescent="0.25">
      <c r="A1005" s="1" t="s">
        <v>2109</v>
      </c>
      <c r="B1005" s="1" t="s">
        <v>2110</v>
      </c>
      <c r="C1005" s="1">
        <v>30</v>
      </c>
      <c r="D1005" s="18">
        <v>0.13971096793073343</v>
      </c>
      <c r="E1005" s="1">
        <v>2.53462802456049E-2</v>
      </c>
    </row>
    <row r="1006" spans="1:5" x14ac:dyDescent="0.25">
      <c r="A1006" s="1" t="s">
        <v>3208</v>
      </c>
      <c r="B1006" s="1" t="s">
        <v>3209</v>
      </c>
      <c r="C1006" s="1">
        <v>84</v>
      </c>
      <c r="D1006" s="18">
        <v>-8.276099901029825E-2</v>
      </c>
      <c r="E1006" s="1">
        <v>2.5378656268185501E-2</v>
      </c>
    </row>
    <row r="1007" spans="1:5" x14ac:dyDescent="0.25">
      <c r="A1007" s="1" t="s">
        <v>2709</v>
      </c>
      <c r="B1007" s="1" t="s">
        <v>2710</v>
      </c>
      <c r="C1007" s="1">
        <v>68</v>
      </c>
      <c r="D1007" s="18">
        <v>0.17069766680836368</v>
      </c>
      <c r="E1007" s="1">
        <v>2.5432159286874399E-2</v>
      </c>
    </row>
    <row r="1008" spans="1:5" x14ac:dyDescent="0.25">
      <c r="A1008" s="1" t="s">
        <v>1219</v>
      </c>
      <c r="B1008" s="1" t="s">
        <v>1220</v>
      </c>
      <c r="C1008" s="1">
        <v>82</v>
      </c>
      <c r="D1008" s="18">
        <v>3.743670137057474E-2</v>
      </c>
      <c r="E1008" s="1">
        <v>2.5500178644144E-2</v>
      </c>
    </row>
    <row r="1009" spans="1:5" x14ac:dyDescent="0.25">
      <c r="A1009" s="1" t="s">
        <v>6419</v>
      </c>
      <c r="B1009" s="1" t="s">
        <v>6420</v>
      </c>
      <c r="C1009" s="1">
        <v>12</v>
      </c>
      <c r="D1009" s="18">
        <v>-0.10826416145195498</v>
      </c>
      <c r="E1009" s="1">
        <v>2.5547041845362401E-2</v>
      </c>
    </row>
    <row r="1010" spans="1:5" x14ac:dyDescent="0.25">
      <c r="A1010" s="1" t="s">
        <v>6421</v>
      </c>
      <c r="B1010" s="1" t="s">
        <v>6422</v>
      </c>
      <c r="C1010" s="1">
        <v>5</v>
      </c>
      <c r="D1010" s="18">
        <v>0.58643110628477446</v>
      </c>
      <c r="E1010" s="1">
        <v>2.5617834450185999E-2</v>
      </c>
    </row>
    <row r="1011" spans="1:5" x14ac:dyDescent="0.25">
      <c r="A1011" s="1" t="s">
        <v>6423</v>
      </c>
      <c r="B1011" s="1" t="s">
        <v>6424</v>
      </c>
      <c r="C1011" s="1">
        <v>146</v>
      </c>
      <c r="D1011" s="18">
        <v>-4.1489419010042938E-2</v>
      </c>
      <c r="E1011" s="1">
        <v>2.57005264121654E-2</v>
      </c>
    </row>
    <row r="1012" spans="1:5" x14ac:dyDescent="0.25">
      <c r="A1012" s="1" t="s">
        <v>2586</v>
      </c>
      <c r="B1012" s="1" t="s">
        <v>357</v>
      </c>
      <c r="C1012" s="1">
        <v>44</v>
      </c>
      <c r="D1012" s="18">
        <v>0.24127693003193834</v>
      </c>
      <c r="E1012" s="1">
        <v>2.5722551276894101E-2</v>
      </c>
    </row>
    <row r="1013" spans="1:5" x14ac:dyDescent="0.25">
      <c r="A1013" s="1" t="s">
        <v>6425</v>
      </c>
      <c r="B1013" s="1" t="s">
        <v>6426</v>
      </c>
      <c r="C1013" s="1">
        <v>73</v>
      </c>
      <c r="D1013" s="18">
        <v>-5.2926289133552136E-2</v>
      </c>
      <c r="E1013" s="1">
        <v>2.5722551276894101E-2</v>
      </c>
    </row>
    <row r="1014" spans="1:5" x14ac:dyDescent="0.25">
      <c r="A1014" s="1" t="s">
        <v>6427</v>
      </c>
      <c r="B1014" s="1" t="s">
        <v>6428</v>
      </c>
      <c r="C1014" s="1">
        <v>44</v>
      </c>
      <c r="D1014" s="18">
        <v>-4.8556084937406062E-2</v>
      </c>
      <c r="E1014" s="1">
        <v>2.5722551276894101E-2</v>
      </c>
    </row>
    <row r="1015" spans="1:5" x14ac:dyDescent="0.25">
      <c r="A1015" s="1" t="s">
        <v>1528</v>
      </c>
      <c r="B1015" s="1" t="s">
        <v>1529</v>
      </c>
      <c r="C1015" s="1">
        <v>26</v>
      </c>
      <c r="D1015" s="18">
        <v>0.21717893353519946</v>
      </c>
      <c r="E1015" s="1">
        <v>2.5792461537555E-2</v>
      </c>
    </row>
    <row r="1016" spans="1:5" x14ac:dyDescent="0.25">
      <c r="A1016" s="1" t="s">
        <v>3040</v>
      </c>
      <c r="B1016" s="1" t="s">
        <v>3041</v>
      </c>
      <c r="C1016" s="1">
        <v>114</v>
      </c>
      <c r="D1016" s="18">
        <v>5.2876158885324771E-2</v>
      </c>
      <c r="E1016" s="1">
        <v>2.5792461537555E-2</v>
      </c>
    </row>
    <row r="1017" spans="1:5" x14ac:dyDescent="0.25">
      <c r="A1017" s="1" t="s">
        <v>260</v>
      </c>
      <c r="B1017" s="1" t="s">
        <v>261</v>
      </c>
      <c r="C1017" s="1">
        <v>186</v>
      </c>
      <c r="D1017" s="18">
        <v>8.3519410567019198E-2</v>
      </c>
      <c r="E1017" s="1">
        <v>2.58251016332217E-2</v>
      </c>
    </row>
    <row r="1018" spans="1:5" x14ac:dyDescent="0.25">
      <c r="A1018" s="1" t="s">
        <v>3979</v>
      </c>
      <c r="B1018" s="1" t="s">
        <v>3980</v>
      </c>
      <c r="C1018" s="1">
        <v>41</v>
      </c>
      <c r="D1018" s="18">
        <v>-0.2540690424124431</v>
      </c>
      <c r="E1018" s="1">
        <v>2.61042807718656E-2</v>
      </c>
    </row>
    <row r="1019" spans="1:5" x14ac:dyDescent="0.25">
      <c r="A1019" s="1" t="s">
        <v>6429</v>
      </c>
      <c r="B1019" s="1" t="s">
        <v>6430</v>
      </c>
      <c r="C1019" s="1">
        <v>145</v>
      </c>
      <c r="D1019" s="18">
        <v>-5.8619645547146423E-2</v>
      </c>
      <c r="E1019" s="1">
        <v>2.61042807718656E-2</v>
      </c>
    </row>
    <row r="1020" spans="1:5" x14ac:dyDescent="0.25">
      <c r="A1020" s="1" t="s">
        <v>6431</v>
      </c>
      <c r="B1020" s="1" t="s">
        <v>6432</v>
      </c>
      <c r="C1020" s="1">
        <v>288</v>
      </c>
      <c r="D1020" s="18">
        <v>-6.9899673892650976E-2</v>
      </c>
      <c r="E1020" s="1">
        <v>2.6169816257964901E-2</v>
      </c>
    </row>
    <row r="1021" spans="1:5" x14ac:dyDescent="0.25">
      <c r="A1021" s="1" t="s">
        <v>5245</v>
      </c>
      <c r="B1021" s="1" t="s">
        <v>5246</v>
      </c>
      <c r="C1021" s="1">
        <v>43</v>
      </c>
      <c r="D1021" s="18">
        <v>-6.1061617230677802E-2</v>
      </c>
      <c r="E1021" s="1">
        <v>2.62248449227768E-2</v>
      </c>
    </row>
    <row r="1022" spans="1:5" x14ac:dyDescent="0.25">
      <c r="A1022" s="1" t="s">
        <v>6433</v>
      </c>
      <c r="B1022" s="1" t="s">
        <v>6434</v>
      </c>
      <c r="C1022" s="1">
        <v>9</v>
      </c>
      <c r="D1022" s="18">
        <v>-0.64701252756855265</v>
      </c>
      <c r="E1022" s="1">
        <v>2.62831957760244E-2</v>
      </c>
    </row>
    <row r="1023" spans="1:5" x14ac:dyDescent="0.25">
      <c r="A1023" s="1" t="s">
        <v>6435</v>
      </c>
      <c r="B1023" s="1" t="s">
        <v>6436</v>
      </c>
      <c r="C1023" s="1">
        <v>67</v>
      </c>
      <c r="D1023" s="18">
        <v>4.6412872899238969E-2</v>
      </c>
      <c r="E1023" s="1">
        <v>2.6292720589221E-2</v>
      </c>
    </row>
    <row r="1024" spans="1:5" x14ac:dyDescent="0.25">
      <c r="A1024" s="1" t="s">
        <v>1047</v>
      </c>
      <c r="B1024" s="1" t="s">
        <v>1048</v>
      </c>
      <c r="C1024" s="1">
        <v>5</v>
      </c>
      <c r="D1024" s="18">
        <v>0.77303214514696184</v>
      </c>
      <c r="E1024" s="1">
        <v>2.6532977953502099E-2</v>
      </c>
    </row>
    <row r="1025" spans="1:5" x14ac:dyDescent="0.25">
      <c r="A1025" s="1" t="s">
        <v>4154</v>
      </c>
      <c r="C1025" s="1">
        <v>73</v>
      </c>
      <c r="D1025" s="18">
        <v>0.18565497880239815</v>
      </c>
      <c r="E1025" s="1">
        <v>2.6657215203713801E-2</v>
      </c>
    </row>
    <row r="1026" spans="1:5" x14ac:dyDescent="0.25">
      <c r="A1026" s="1" t="s">
        <v>6437</v>
      </c>
      <c r="B1026" s="1" t="s">
        <v>6438</v>
      </c>
      <c r="C1026" s="1">
        <v>110</v>
      </c>
      <c r="D1026" s="18">
        <v>-0.10436024438587366</v>
      </c>
      <c r="E1026" s="1">
        <v>2.6667040996495601E-2</v>
      </c>
    </row>
    <row r="1027" spans="1:5" x14ac:dyDescent="0.25">
      <c r="A1027" s="1" t="s">
        <v>6439</v>
      </c>
      <c r="B1027" s="1" t="s">
        <v>6440</v>
      </c>
      <c r="C1027" s="1">
        <v>47</v>
      </c>
      <c r="D1027" s="18">
        <v>-0.16697328821166557</v>
      </c>
      <c r="E1027" s="1">
        <v>2.6709079577152E-2</v>
      </c>
    </row>
    <row r="1028" spans="1:5" x14ac:dyDescent="0.25">
      <c r="A1028" s="1" t="s">
        <v>6441</v>
      </c>
      <c r="B1028" s="1" t="s">
        <v>6442</v>
      </c>
      <c r="C1028" s="1">
        <v>7</v>
      </c>
      <c r="D1028" s="18">
        <v>-0.78658266542494493</v>
      </c>
      <c r="E1028" s="1">
        <v>2.6852815912727999E-2</v>
      </c>
    </row>
    <row r="1029" spans="1:5" x14ac:dyDescent="0.25">
      <c r="A1029" s="1" t="s">
        <v>6443</v>
      </c>
      <c r="B1029" s="1" t="s">
        <v>6444</v>
      </c>
      <c r="C1029" s="1">
        <v>41</v>
      </c>
      <c r="D1029" s="18">
        <v>-0.12669426666927849</v>
      </c>
      <c r="E1029" s="1">
        <v>2.6870776075758999E-2</v>
      </c>
    </row>
    <row r="1030" spans="1:5" x14ac:dyDescent="0.25">
      <c r="A1030" s="1" t="s">
        <v>5156</v>
      </c>
      <c r="B1030" s="1" t="s">
        <v>5157</v>
      </c>
      <c r="C1030" s="1">
        <v>32</v>
      </c>
      <c r="D1030" s="18">
        <v>-7.8499450596269185E-2</v>
      </c>
      <c r="E1030" s="1">
        <v>2.6946731013028601E-2</v>
      </c>
    </row>
    <row r="1031" spans="1:5" x14ac:dyDescent="0.25">
      <c r="A1031" s="1" t="s">
        <v>6445</v>
      </c>
      <c r="B1031" s="1" t="s">
        <v>6446</v>
      </c>
      <c r="C1031" s="1">
        <v>40</v>
      </c>
      <c r="D1031" s="18">
        <v>-9.4534727113091091E-2</v>
      </c>
      <c r="E1031" s="1">
        <v>2.69491388421121E-2</v>
      </c>
    </row>
    <row r="1032" spans="1:5" x14ac:dyDescent="0.25">
      <c r="A1032" s="1" t="s">
        <v>6447</v>
      </c>
      <c r="B1032" s="1" t="s">
        <v>6448</v>
      </c>
      <c r="C1032" s="1">
        <v>140</v>
      </c>
      <c r="D1032" s="18">
        <v>-3.0007834501630189E-2</v>
      </c>
      <c r="E1032" s="1">
        <v>2.7021652908906901E-2</v>
      </c>
    </row>
    <row r="1033" spans="1:5" x14ac:dyDescent="0.25">
      <c r="A1033" s="1" t="s">
        <v>6449</v>
      </c>
      <c r="B1033" s="1" t="s">
        <v>6450</v>
      </c>
      <c r="C1033" s="1">
        <v>153</v>
      </c>
      <c r="D1033" s="18">
        <v>-4.2956384756783796E-2</v>
      </c>
      <c r="E1033" s="1">
        <v>2.7024776220223898E-2</v>
      </c>
    </row>
    <row r="1034" spans="1:5" x14ac:dyDescent="0.25">
      <c r="A1034" s="1" t="s">
        <v>4171</v>
      </c>
      <c r="B1034" s="1" t="s">
        <v>4172</v>
      </c>
      <c r="C1034" s="1">
        <v>28</v>
      </c>
      <c r="D1034" s="18">
        <v>-0.22492525430725693</v>
      </c>
      <c r="E1034" s="1">
        <v>2.7032386361720201E-2</v>
      </c>
    </row>
    <row r="1035" spans="1:5" x14ac:dyDescent="0.25">
      <c r="A1035" s="1" t="s">
        <v>6451</v>
      </c>
      <c r="B1035" s="1" t="s">
        <v>290</v>
      </c>
      <c r="C1035" s="1">
        <v>21</v>
      </c>
      <c r="D1035" s="18">
        <v>0.25327115053589638</v>
      </c>
      <c r="E1035" s="1">
        <v>2.7032386361720201E-2</v>
      </c>
    </row>
    <row r="1036" spans="1:5" x14ac:dyDescent="0.25">
      <c r="A1036" s="1" t="s">
        <v>6452</v>
      </c>
      <c r="B1036" s="1" t="s">
        <v>6453</v>
      </c>
      <c r="C1036" s="1">
        <v>38</v>
      </c>
      <c r="D1036" s="18">
        <v>-6.3898387768830112E-2</v>
      </c>
      <c r="E1036" s="1">
        <v>2.7032386361720201E-2</v>
      </c>
    </row>
    <row r="1037" spans="1:5" x14ac:dyDescent="0.25">
      <c r="A1037" s="1" t="s">
        <v>3006</v>
      </c>
      <c r="B1037" s="1" t="s">
        <v>3007</v>
      </c>
      <c r="C1037" s="1">
        <v>37</v>
      </c>
      <c r="D1037" s="18">
        <v>0.18123985032290568</v>
      </c>
      <c r="E1037" s="1">
        <v>2.7032386361720201E-2</v>
      </c>
    </row>
    <row r="1038" spans="1:5" x14ac:dyDescent="0.25">
      <c r="A1038" s="1" t="s">
        <v>6454</v>
      </c>
      <c r="B1038" s="1" t="s">
        <v>6455</v>
      </c>
      <c r="C1038" s="1">
        <v>18</v>
      </c>
      <c r="D1038" s="18">
        <v>-0.38006010426391812</v>
      </c>
      <c r="E1038" s="1">
        <v>2.7203648766020602E-2</v>
      </c>
    </row>
    <row r="1039" spans="1:5" x14ac:dyDescent="0.25">
      <c r="A1039" s="1" t="s">
        <v>6456</v>
      </c>
      <c r="B1039" s="1" t="s">
        <v>6457</v>
      </c>
      <c r="C1039" s="1">
        <v>32</v>
      </c>
      <c r="D1039" s="18">
        <v>-0.11611882467916466</v>
      </c>
      <c r="E1039" s="1">
        <v>2.7264009193231801E-2</v>
      </c>
    </row>
    <row r="1040" spans="1:5" x14ac:dyDescent="0.25">
      <c r="A1040" s="1" t="s">
        <v>3416</v>
      </c>
      <c r="B1040" s="1" t="s">
        <v>3417</v>
      </c>
      <c r="C1040" s="1">
        <v>117</v>
      </c>
      <c r="D1040" s="18">
        <v>4.0065432531004926E-2</v>
      </c>
      <c r="E1040" s="1">
        <v>2.7311493141963E-2</v>
      </c>
    </row>
    <row r="1041" spans="1:5" x14ac:dyDescent="0.25">
      <c r="A1041" s="1" t="s">
        <v>6458</v>
      </c>
      <c r="B1041" s="1" t="s">
        <v>6459</v>
      </c>
      <c r="C1041" s="1">
        <v>57</v>
      </c>
      <c r="D1041" s="18">
        <v>3.2260582371813736E-2</v>
      </c>
      <c r="E1041" s="1">
        <v>2.7311493141963E-2</v>
      </c>
    </row>
    <row r="1042" spans="1:5" x14ac:dyDescent="0.25">
      <c r="A1042" s="1" t="s">
        <v>3266</v>
      </c>
      <c r="B1042" s="1" t="s">
        <v>3267</v>
      </c>
      <c r="C1042" s="1">
        <v>29</v>
      </c>
      <c r="D1042" s="18">
        <v>0.22021527054488912</v>
      </c>
      <c r="E1042" s="1">
        <v>2.7311493141963E-2</v>
      </c>
    </row>
    <row r="1043" spans="1:5" x14ac:dyDescent="0.25">
      <c r="A1043" s="1" t="s">
        <v>3288</v>
      </c>
      <c r="B1043" s="1" t="s">
        <v>3289</v>
      </c>
      <c r="C1043" s="1">
        <v>113</v>
      </c>
      <c r="D1043" s="18">
        <v>8.82445856534151E-2</v>
      </c>
      <c r="E1043" s="1">
        <v>2.7311493141963E-2</v>
      </c>
    </row>
    <row r="1044" spans="1:5" x14ac:dyDescent="0.25">
      <c r="A1044" s="1" t="s">
        <v>6460</v>
      </c>
      <c r="B1044" s="1" t="s">
        <v>3804</v>
      </c>
      <c r="C1044" s="1">
        <v>8</v>
      </c>
      <c r="D1044" s="18">
        <v>-0.58299334440230766</v>
      </c>
      <c r="E1044" s="1">
        <v>2.7311493141963E-2</v>
      </c>
    </row>
    <row r="1045" spans="1:5" x14ac:dyDescent="0.25">
      <c r="A1045" s="1" t="s">
        <v>6461</v>
      </c>
      <c r="B1045" s="1" t="s">
        <v>6462</v>
      </c>
      <c r="C1045" s="1">
        <v>262</v>
      </c>
      <c r="D1045" s="18">
        <v>-4.0573129760535301E-2</v>
      </c>
      <c r="E1045" s="1">
        <v>2.7311493141963E-2</v>
      </c>
    </row>
    <row r="1046" spans="1:5" x14ac:dyDescent="0.25">
      <c r="A1046" s="1" t="s">
        <v>1267</v>
      </c>
      <c r="B1046" s="1" t="s">
        <v>1268</v>
      </c>
      <c r="C1046" s="1">
        <v>6</v>
      </c>
      <c r="D1046" s="18">
        <v>0.4181172857166659</v>
      </c>
      <c r="E1046" s="1">
        <v>2.7311493141963E-2</v>
      </c>
    </row>
    <row r="1047" spans="1:5" x14ac:dyDescent="0.25">
      <c r="A1047" s="1" t="s">
        <v>6463</v>
      </c>
      <c r="B1047" s="1" t="s">
        <v>6464</v>
      </c>
      <c r="C1047" s="1">
        <v>5</v>
      </c>
      <c r="D1047" s="18">
        <v>1.0511369091020446</v>
      </c>
      <c r="E1047" s="1">
        <v>2.7429975959120199E-2</v>
      </c>
    </row>
    <row r="1048" spans="1:5" x14ac:dyDescent="0.25">
      <c r="A1048" s="1" t="s">
        <v>4800</v>
      </c>
      <c r="B1048" s="1" t="s">
        <v>4801</v>
      </c>
      <c r="C1048" s="1">
        <v>178</v>
      </c>
      <c r="D1048" s="18">
        <v>3.0312853540061153E-2</v>
      </c>
      <c r="E1048" s="1">
        <v>2.74607954693456E-2</v>
      </c>
    </row>
    <row r="1049" spans="1:5" x14ac:dyDescent="0.25">
      <c r="A1049" s="1" t="s">
        <v>1943</v>
      </c>
      <c r="B1049" s="1" t="s">
        <v>1944</v>
      </c>
      <c r="C1049" s="1">
        <v>269</v>
      </c>
      <c r="D1049" s="18">
        <v>-2.9093128212240891E-2</v>
      </c>
      <c r="E1049" s="1">
        <v>2.756552362202E-2</v>
      </c>
    </row>
    <row r="1050" spans="1:5" x14ac:dyDescent="0.25">
      <c r="A1050" s="1" t="s">
        <v>6465</v>
      </c>
      <c r="B1050" s="1" t="s">
        <v>6466</v>
      </c>
      <c r="C1050" s="1">
        <v>48</v>
      </c>
      <c r="D1050" s="18">
        <v>7.0698055341049559E-2</v>
      </c>
      <c r="E1050" s="1">
        <v>2.756552362202E-2</v>
      </c>
    </row>
    <row r="1051" spans="1:5" x14ac:dyDescent="0.25">
      <c r="A1051" s="1" t="s">
        <v>6467</v>
      </c>
      <c r="B1051" s="1" t="s">
        <v>130</v>
      </c>
      <c r="C1051" s="1">
        <v>194</v>
      </c>
      <c r="D1051" s="18">
        <v>-7.6282878634959292E-2</v>
      </c>
      <c r="E1051" s="1">
        <v>2.7625782629432199E-2</v>
      </c>
    </row>
    <row r="1052" spans="1:5" x14ac:dyDescent="0.25">
      <c r="A1052" s="1" t="s">
        <v>5236</v>
      </c>
      <c r="B1052" s="1" t="s">
        <v>1431</v>
      </c>
      <c r="C1052" s="1">
        <v>180</v>
      </c>
      <c r="D1052" s="18">
        <v>-3.8033327856502826E-2</v>
      </c>
      <c r="E1052" s="1">
        <v>2.76898259366554E-2</v>
      </c>
    </row>
    <row r="1053" spans="1:5" x14ac:dyDescent="0.25">
      <c r="A1053" s="1" t="s">
        <v>6468</v>
      </c>
      <c r="B1053" s="1" t="s">
        <v>6469</v>
      </c>
      <c r="C1053" s="1">
        <v>253</v>
      </c>
      <c r="D1053" s="18">
        <v>3.0575372564773474E-2</v>
      </c>
      <c r="E1053" s="1">
        <v>2.76976531946472E-2</v>
      </c>
    </row>
    <row r="1054" spans="1:5" x14ac:dyDescent="0.25">
      <c r="A1054" s="1" t="s">
        <v>6470</v>
      </c>
      <c r="B1054" s="1" t="s">
        <v>1635</v>
      </c>
      <c r="C1054" s="1">
        <v>19</v>
      </c>
      <c r="D1054" s="18">
        <v>-0.21768997655646913</v>
      </c>
      <c r="E1054" s="1">
        <v>2.7723332386001099E-2</v>
      </c>
    </row>
    <row r="1055" spans="1:5" x14ac:dyDescent="0.25">
      <c r="A1055" s="1" t="s">
        <v>6471</v>
      </c>
      <c r="B1055" s="1" t="s">
        <v>6472</v>
      </c>
      <c r="C1055" s="1">
        <v>116</v>
      </c>
      <c r="D1055" s="18">
        <v>-3.9079287104352038E-2</v>
      </c>
      <c r="E1055" s="1">
        <v>2.7836898884237401E-2</v>
      </c>
    </row>
    <row r="1056" spans="1:5" x14ac:dyDescent="0.25">
      <c r="A1056" s="1" t="s">
        <v>4685</v>
      </c>
      <c r="B1056" s="1" t="s">
        <v>4686</v>
      </c>
      <c r="C1056" s="1">
        <v>67</v>
      </c>
      <c r="D1056" s="18">
        <v>5.8178949946294745E-2</v>
      </c>
      <c r="E1056" s="1">
        <v>2.7836898884237401E-2</v>
      </c>
    </row>
    <row r="1057" spans="1:5" x14ac:dyDescent="0.25">
      <c r="A1057" s="1" t="s">
        <v>6473</v>
      </c>
      <c r="B1057" s="1" t="s">
        <v>6474</v>
      </c>
      <c r="C1057" s="1">
        <v>18</v>
      </c>
      <c r="D1057" s="18">
        <v>-0.33964230645820531</v>
      </c>
      <c r="E1057" s="1">
        <v>2.7917846213307999E-2</v>
      </c>
    </row>
    <row r="1058" spans="1:5" x14ac:dyDescent="0.25">
      <c r="A1058" s="1" t="s">
        <v>4736</v>
      </c>
      <c r="B1058" s="1" t="s">
        <v>4737</v>
      </c>
      <c r="C1058" s="1">
        <v>21</v>
      </c>
      <c r="D1058" s="18">
        <v>0.25444142328409236</v>
      </c>
      <c r="E1058" s="1">
        <v>2.7937461723641799E-2</v>
      </c>
    </row>
    <row r="1059" spans="1:5" x14ac:dyDescent="0.25">
      <c r="A1059" s="1" t="s">
        <v>6475</v>
      </c>
      <c r="B1059" s="1" t="s">
        <v>6476</v>
      </c>
      <c r="C1059" s="1">
        <v>262</v>
      </c>
      <c r="D1059" s="18">
        <v>-1.7273226792998867E-2</v>
      </c>
      <c r="E1059" s="1">
        <v>2.7938013165142699E-2</v>
      </c>
    </row>
    <row r="1060" spans="1:5" x14ac:dyDescent="0.25">
      <c r="A1060" s="1" t="s">
        <v>351</v>
      </c>
      <c r="B1060" s="1" t="s">
        <v>352</v>
      </c>
      <c r="C1060" s="1">
        <v>64</v>
      </c>
      <c r="D1060" s="18">
        <v>3.7668614953291275E-2</v>
      </c>
      <c r="E1060" s="1">
        <v>2.83662226159801E-2</v>
      </c>
    </row>
    <row r="1061" spans="1:5" x14ac:dyDescent="0.25">
      <c r="A1061" s="1" t="s">
        <v>1334</v>
      </c>
      <c r="B1061" s="1" t="s">
        <v>1335</v>
      </c>
      <c r="C1061" s="1">
        <v>59</v>
      </c>
      <c r="D1061" s="18">
        <v>7.9223933133780636E-2</v>
      </c>
      <c r="E1061" s="1">
        <v>2.8391403299727301E-2</v>
      </c>
    </row>
    <row r="1062" spans="1:5" x14ac:dyDescent="0.25">
      <c r="A1062" s="1" t="s">
        <v>6477</v>
      </c>
      <c r="B1062" s="1" t="s">
        <v>6478</v>
      </c>
      <c r="C1062" s="1">
        <v>87</v>
      </c>
      <c r="D1062" s="18">
        <v>3.1562194915014323E-2</v>
      </c>
      <c r="E1062" s="1">
        <v>2.8391403299727301E-2</v>
      </c>
    </row>
    <row r="1063" spans="1:5" x14ac:dyDescent="0.25">
      <c r="A1063" s="1" t="s">
        <v>6479</v>
      </c>
      <c r="B1063" s="1" t="s">
        <v>6480</v>
      </c>
      <c r="C1063" s="1">
        <v>59</v>
      </c>
      <c r="D1063" s="18">
        <v>-0.11233917702680297</v>
      </c>
      <c r="E1063" s="1">
        <v>2.8469160521041901E-2</v>
      </c>
    </row>
    <row r="1064" spans="1:5" x14ac:dyDescent="0.25">
      <c r="A1064" s="1" t="s">
        <v>4818</v>
      </c>
      <c r="B1064" s="1" t="s">
        <v>4819</v>
      </c>
      <c r="C1064" s="1">
        <v>11</v>
      </c>
      <c r="D1064" s="18">
        <v>1.3616014060771451</v>
      </c>
      <c r="E1064" s="1">
        <v>2.8493275681379299E-2</v>
      </c>
    </row>
    <row r="1065" spans="1:5" x14ac:dyDescent="0.25">
      <c r="A1065" s="1" t="s">
        <v>4635</v>
      </c>
      <c r="B1065" s="1" t="s">
        <v>4636</v>
      </c>
      <c r="C1065" s="1">
        <v>176</v>
      </c>
      <c r="D1065" s="18">
        <v>1.9502080690229358E-2</v>
      </c>
      <c r="E1065" s="1">
        <v>2.8708006518685599E-2</v>
      </c>
    </row>
    <row r="1066" spans="1:5" x14ac:dyDescent="0.25">
      <c r="A1066" s="1" t="s">
        <v>5434</v>
      </c>
      <c r="B1066" s="1" t="s">
        <v>5435</v>
      </c>
      <c r="C1066" s="1">
        <v>134</v>
      </c>
      <c r="D1066" s="18">
        <v>4.8338235205103594E-2</v>
      </c>
      <c r="E1066" s="1">
        <v>2.8708006518685599E-2</v>
      </c>
    </row>
    <row r="1067" spans="1:5" x14ac:dyDescent="0.25">
      <c r="A1067" s="1" t="s">
        <v>4312</v>
      </c>
      <c r="B1067" s="1" t="s">
        <v>4313</v>
      </c>
      <c r="C1067" s="1">
        <v>1081</v>
      </c>
      <c r="D1067" s="18">
        <v>-2.2910841943979545E-2</v>
      </c>
      <c r="E1067" s="1">
        <v>2.8708006518685599E-2</v>
      </c>
    </row>
    <row r="1068" spans="1:5" x14ac:dyDescent="0.25">
      <c r="A1068" s="1" t="s">
        <v>6481</v>
      </c>
      <c r="B1068" s="1" t="s">
        <v>6482</v>
      </c>
      <c r="C1068" s="1">
        <v>130</v>
      </c>
      <c r="D1068" s="18">
        <v>-3.1767801768864116E-2</v>
      </c>
      <c r="E1068" s="1">
        <v>2.8708006518685599E-2</v>
      </c>
    </row>
    <row r="1069" spans="1:5" x14ac:dyDescent="0.25">
      <c r="A1069" s="1" t="s">
        <v>1904</v>
      </c>
      <c r="B1069" s="1" t="s">
        <v>1905</v>
      </c>
      <c r="C1069" s="1">
        <v>13</v>
      </c>
      <c r="D1069" s="18">
        <v>0.182104976808245</v>
      </c>
      <c r="E1069" s="1">
        <v>2.8786284180216899E-2</v>
      </c>
    </row>
    <row r="1070" spans="1:5" x14ac:dyDescent="0.25">
      <c r="A1070" s="1" t="s">
        <v>6483</v>
      </c>
      <c r="B1070" s="1" t="s">
        <v>3620</v>
      </c>
      <c r="C1070" s="1">
        <v>271</v>
      </c>
      <c r="D1070" s="18">
        <v>2.2058757895117884E-2</v>
      </c>
      <c r="E1070" s="1">
        <v>2.8787774909057099E-2</v>
      </c>
    </row>
    <row r="1071" spans="1:5" x14ac:dyDescent="0.25">
      <c r="A1071" s="1" t="s">
        <v>1560</v>
      </c>
      <c r="B1071" s="1" t="s">
        <v>1561</v>
      </c>
      <c r="C1071" s="1">
        <v>24</v>
      </c>
      <c r="D1071" s="18">
        <v>-0.20533811008402833</v>
      </c>
      <c r="E1071" s="1">
        <v>2.8787774909057099E-2</v>
      </c>
    </row>
    <row r="1072" spans="1:5" x14ac:dyDescent="0.25">
      <c r="A1072" s="1" t="s">
        <v>6484</v>
      </c>
      <c r="B1072" s="1" t="s">
        <v>6485</v>
      </c>
      <c r="C1072" s="1">
        <v>135</v>
      </c>
      <c r="D1072" s="18">
        <v>-4.0240729717075076E-2</v>
      </c>
      <c r="E1072" s="1">
        <v>2.8910671300416E-2</v>
      </c>
    </row>
    <row r="1073" spans="1:5" x14ac:dyDescent="0.25">
      <c r="A1073" s="1" t="s">
        <v>6486</v>
      </c>
      <c r="B1073" s="1" t="s">
        <v>6487</v>
      </c>
      <c r="C1073" s="1">
        <v>41</v>
      </c>
      <c r="D1073" s="18">
        <v>-0.14955114468066119</v>
      </c>
      <c r="E1073" s="1">
        <v>2.8920034474566401E-2</v>
      </c>
    </row>
    <row r="1074" spans="1:5" x14ac:dyDescent="0.25">
      <c r="A1074" s="1" t="s">
        <v>643</v>
      </c>
      <c r="B1074" s="1" t="s">
        <v>644</v>
      </c>
      <c r="C1074" s="1">
        <v>185</v>
      </c>
      <c r="D1074" s="18">
        <v>4.3058584694681087E-2</v>
      </c>
      <c r="E1074" s="1">
        <v>2.8947934669354001E-2</v>
      </c>
    </row>
    <row r="1075" spans="1:5" x14ac:dyDescent="0.25">
      <c r="A1075" s="1" t="s">
        <v>5414</v>
      </c>
      <c r="C1075" s="1">
        <v>32</v>
      </c>
      <c r="D1075" s="18">
        <v>0.12472296525638454</v>
      </c>
      <c r="E1075" s="1">
        <v>2.8947934669354001E-2</v>
      </c>
    </row>
    <row r="1076" spans="1:5" x14ac:dyDescent="0.25">
      <c r="A1076" s="1" t="s">
        <v>6488</v>
      </c>
      <c r="B1076" s="1" t="s">
        <v>6489</v>
      </c>
      <c r="C1076" s="1">
        <v>63</v>
      </c>
      <c r="D1076" s="18">
        <v>5.8188230580142809E-2</v>
      </c>
      <c r="E1076" s="1">
        <v>2.9006364863578899E-2</v>
      </c>
    </row>
    <row r="1077" spans="1:5" x14ac:dyDescent="0.25">
      <c r="A1077" s="1" t="s">
        <v>6490</v>
      </c>
      <c r="C1077" s="1">
        <v>10</v>
      </c>
      <c r="D1077" s="18">
        <v>-9.4563166898534667E-2</v>
      </c>
      <c r="E1077" s="1">
        <v>2.9006364863578899E-2</v>
      </c>
    </row>
    <row r="1078" spans="1:5" x14ac:dyDescent="0.25">
      <c r="A1078" s="1" t="s">
        <v>6491</v>
      </c>
      <c r="B1078" s="1" t="s">
        <v>897</v>
      </c>
      <c r="C1078" s="1">
        <v>19</v>
      </c>
      <c r="D1078" s="18">
        <v>-0.39664097750809185</v>
      </c>
      <c r="E1078" s="1">
        <v>2.9006364863578899E-2</v>
      </c>
    </row>
    <row r="1079" spans="1:5" x14ac:dyDescent="0.25">
      <c r="A1079" s="1" t="s">
        <v>3964</v>
      </c>
      <c r="B1079" s="1" t="s">
        <v>3965</v>
      </c>
      <c r="C1079" s="1">
        <v>348</v>
      </c>
      <c r="D1079" s="18">
        <v>-3.2347600701213702E-2</v>
      </c>
      <c r="E1079" s="1">
        <v>2.9055000746013401E-2</v>
      </c>
    </row>
    <row r="1080" spans="1:5" x14ac:dyDescent="0.25">
      <c r="A1080" s="1" t="s">
        <v>6492</v>
      </c>
      <c r="B1080" s="1" t="s">
        <v>6493</v>
      </c>
      <c r="C1080" s="1">
        <v>50</v>
      </c>
      <c r="D1080" s="18">
        <v>8.8097038910806655E-2</v>
      </c>
      <c r="E1080" s="1">
        <v>2.94385434086968E-2</v>
      </c>
    </row>
    <row r="1081" spans="1:5" x14ac:dyDescent="0.25">
      <c r="A1081" s="1" t="s">
        <v>2235</v>
      </c>
      <c r="B1081" s="1" t="s">
        <v>186</v>
      </c>
      <c r="C1081" s="1">
        <v>8</v>
      </c>
      <c r="D1081" s="18">
        <v>0.5266779796646458</v>
      </c>
      <c r="E1081" s="1">
        <v>2.94385434086968E-2</v>
      </c>
    </row>
    <row r="1082" spans="1:5" x14ac:dyDescent="0.25">
      <c r="A1082" s="1" t="s">
        <v>478</v>
      </c>
      <c r="B1082" s="1" t="s">
        <v>479</v>
      </c>
      <c r="C1082" s="1">
        <v>61</v>
      </c>
      <c r="D1082" s="18">
        <v>0.13568241604726852</v>
      </c>
      <c r="E1082" s="1">
        <v>2.94385434086968E-2</v>
      </c>
    </row>
    <row r="1083" spans="1:5" x14ac:dyDescent="0.25">
      <c r="A1083" s="1" t="s">
        <v>6494</v>
      </c>
      <c r="B1083" s="1" t="s">
        <v>6495</v>
      </c>
      <c r="C1083" s="1">
        <v>66</v>
      </c>
      <c r="D1083" s="18">
        <v>-6.2192226517350152E-2</v>
      </c>
      <c r="E1083" s="1">
        <v>2.9456619558393599E-2</v>
      </c>
    </row>
    <row r="1084" spans="1:5" x14ac:dyDescent="0.25">
      <c r="A1084" s="1" t="s">
        <v>6496</v>
      </c>
      <c r="B1084" s="1" t="s">
        <v>1402</v>
      </c>
      <c r="C1084" s="1">
        <v>43</v>
      </c>
      <c r="D1084" s="18">
        <v>-4.8235023408740002E-2</v>
      </c>
      <c r="E1084" s="1">
        <v>2.9476000502233101E-2</v>
      </c>
    </row>
    <row r="1085" spans="1:5" x14ac:dyDescent="0.25">
      <c r="A1085" s="1" t="s">
        <v>6497</v>
      </c>
      <c r="B1085" s="1" t="s">
        <v>6498</v>
      </c>
      <c r="C1085" s="1">
        <v>345</v>
      </c>
      <c r="D1085" s="18">
        <v>-1.5290576263956685E-2</v>
      </c>
      <c r="E1085" s="1">
        <v>2.9597079689185402E-2</v>
      </c>
    </row>
    <row r="1086" spans="1:5" x14ac:dyDescent="0.25">
      <c r="A1086" s="1" t="s">
        <v>5123</v>
      </c>
      <c r="C1086" s="1">
        <v>107</v>
      </c>
      <c r="D1086" s="18">
        <v>0.10480079814963913</v>
      </c>
      <c r="E1086" s="1">
        <v>2.9611775063114999E-2</v>
      </c>
    </row>
    <row r="1087" spans="1:5" x14ac:dyDescent="0.25">
      <c r="A1087" s="1" t="s">
        <v>1651</v>
      </c>
      <c r="C1087" s="1">
        <v>42</v>
      </c>
      <c r="D1087" s="18">
        <v>9.9754484459368076E-2</v>
      </c>
      <c r="E1087" s="1">
        <v>2.9632843825348001E-2</v>
      </c>
    </row>
    <row r="1088" spans="1:5" x14ac:dyDescent="0.25">
      <c r="A1088" s="1" t="s">
        <v>6499</v>
      </c>
      <c r="B1088" s="1" t="s">
        <v>6500</v>
      </c>
      <c r="C1088" s="1">
        <v>177</v>
      </c>
      <c r="D1088" s="18">
        <v>4.1621078905171097E-2</v>
      </c>
      <c r="E1088" s="1">
        <v>2.9682571004253502E-2</v>
      </c>
    </row>
    <row r="1089" spans="1:5" x14ac:dyDescent="0.25">
      <c r="A1089" s="1" t="s">
        <v>6501</v>
      </c>
      <c r="B1089" s="1" t="s">
        <v>6502</v>
      </c>
      <c r="C1089" s="1">
        <v>149</v>
      </c>
      <c r="D1089" s="18">
        <v>-3.9392810762131442E-2</v>
      </c>
      <c r="E1089" s="1">
        <v>2.9682571004253502E-2</v>
      </c>
    </row>
    <row r="1090" spans="1:5" x14ac:dyDescent="0.25">
      <c r="A1090" s="1" t="s">
        <v>3257</v>
      </c>
      <c r="B1090" s="1" t="s">
        <v>3258</v>
      </c>
      <c r="C1090" s="1">
        <v>159</v>
      </c>
      <c r="D1090" s="18">
        <v>2.5893769326380926E-2</v>
      </c>
      <c r="E1090" s="1">
        <v>2.9703574904516201E-2</v>
      </c>
    </row>
    <row r="1091" spans="1:5" x14ac:dyDescent="0.25">
      <c r="A1091" s="1" t="s">
        <v>6503</v>
      </c>
      <c r="B1091" s="1" t="s">
        <v>6504</v>
      </c>
      <c r="C1091" s="1">
        <v>157</v>
      </c>
      <c r="D1091" s="18">
        <v>-2.8059300655408112E-2</v>
      </c>
      <c r="E1091" s="1">
        <v>2.9764866371015799E-2</v>
      </c>
    </row>
    <row r="1092" spans="1:5" x14ac:dyDescent="0.25">
      <c r="A1092" s="1" t="s">
        <v>2145</v>
      </c>
      <c r="B1092" s="1" t="s">
        <v>2146</v>
      </c>
      <c r="C1092" s="1">
        <v>96</v>
      </c>
      <c r="D1092" s="18">
        <v>-3.3234212058222919E-2</v>
      </c>
      <c r="E1092" s="1">
        <v>2.9764866371015799E-2</v>
      </c>
    </row>
    <row r="1093" spans="1:5" x14ac:dyDescent="0.25">
      <c r="A1093" s="1" t="s">
        <v>6505</v>
      </c>
      <c r="B1093" s="1" t="s">
        <v>6506</v>
      </c>
      <c r="C1093" s="1">
        <v>37</v>
      </c>
      <c r="D1093" s="18">
        <v>7.6847990041798361E-2</v>
      </c>
      <c r="E1093" s="1">
        <v>2.9764866371015799E-2</v>
      </c>
    </row>
    <row r="1094" spans="1:5" x14ac:dyDescent="0.25">
      <c r="A1094" s="1" t="s">
        <v>6507</v>
      </c>
      <c r="B1094" s="1" t="s">
        <v>1425</v>
      </c>
      <c r="C1094" s="1">
        <v>175</v>
      </c>
      <c r="D1094" s="18">
        <v>-4.7283081786954971E-2</v>
      </c>
      <c r="E1094" s="1">
        <v>2.9870296603850901E-2</v>
      </c>
    </row>
    <row r="1095" spans="1:5" x14ac:dyDescent="0.25">
      <c r="A1095" s="1" t="s">
        <v>4882</v>
      </c>
      <c r="B1095" s="1" t="s">
        <v>4883</v>
      </c>
      <c r="C1095" s="1">
        <v>209</v>
      </c>
      <c r="D1095" s="18">
        <v>1.547749958273747E-2</v>
      </c>
      <c r="E1095" s="1">
        <v>2.9877964743003301E-2</v>
      </c>
    </row>
    <row r="1096" spans="1:5" x14ac:dyDescent="0.25">
      <c r="A1096" s="1" t="s">
        <v>1057</v>
      </c>
      <c r="B1096" s="1" t="s">
        <v>1058</v>
      </c>
      <c r="C1096" s="1">
        <v>20</v>
      </c>
      <c r="D1096" s="18">
        <v>-0.27737360853001047</v>
      </c>
      <c r="E1096" s="1">
        <v>2.9928482894749399E-2</v>
      </c>
    </row>
    <row r="1097" spans="1:5" x14ac:dyDescent="0.25">
      <c r="A1097" s="1" t="s">
        <v>6508</v>
      </c>
      <c r="B1097" s="1" t="s">
        <v>6509</v>
      </c>
      <c r="C1097" s="1">
        <v>64</v>
      </c>
      <c r="D1097" s="18">
        <v>3.1806715396429833E-2</v>
      </c>
      <c r="E1097" s="1">
        <v>2.9928482894749399E-2</v>
      </c>
    </row>
    <row r="1098" spans="1:5" x14ac:dyDescent="0.25">
      <c r="A1098" s="1" t="s">
        <v>6510</v>
      </c>
      <c r="B1098" s="1" t="s">
        <v>6511</v>
      </c>
      <c r="C1098" s="1">
        <v>162</v>
      </c>
      <c r="D1098" s="18">
        <v>7.8187440625167942E-2</v>
      </c>
      <c r="E1098" s="1">
        <v>2.9928482894749399E-2</v>
      </c>
    </row>
    <row r="1099" spans="1:5" x14ac:dyDescent="0.25">
      <c r="A1099" s="1" t="s">
        <v>6512</v>
      </c>
      <c r="B1099" s="1" t="s">
        <v>2455</v>
      </c>
      <c r="C1099" s="1">
        <v>20</v>
      </c>
      <c r="D1099" s="18">
        <v>-0.28625927448316979</v>
      </c>
      <c r="E1099" s="1">
        <v>2.9958283272527801E-2</v>
      </c>
    </row>
    <row r="1100" spans="1:5" x14ac:dyDescent="0.25">
      <c r="A1100" s="1" t="s">
        <v>6513</v>
      </c>
      <c r="B1100" s="1" t="s">
        <v>2042</v>
      </c>
      <c r="C1100" s="1">
        <v>180</v>
      </c>
      <c r="D1100" s="18">
        <v>-2.7586122486733644E-2</v>
      </c>
      <c r="E1100" s="1">
        <v>3.0046853219802099E-2</v>
      </c>
    </row>
    <row r="1101" spans="1:5" x14ac:dyDescent="0.25">
      <c r="A1101" s="1" t="s">
        <v>6514</v>
      </c>
      <c r="B1101" s="1" t="s">
        <v>6515</v>
      </c>
      <c r="C1101" s="1">
        <v>5</v>
      </c>
      <c r="D1101" s="18">
        <v>0.7252313670355589</v>
      </c>
      <c r="E1101" s="1">
        <v>3.0109561218810501E-2</v>
      </c>
    </row>
    <row r="1102" spans="1:5" x14ac:dyDescent="0.25">
      <c r="A1102" s="1" t="s">
        <v>2082</v>
      </c>
      <c r="B1102" s="1" t="s">
        <v>2083</v>
      </c>
      <c r="C1102" s="1">
        <v>62</v>
      </c>
      <c r="D1102" s="18">
        <v>0.12319160386185955</v>
      </c>
      <c r="E1102" s="1">
        <v>3.0109561218810501E-2</v>
      </c>
    </row>
    <row r="1103" spans="1:5" x14ac:dyDescent="0.25">
      <c r="A1103" s="1" t="s">
        <v>6516</v>
      </c>
      <c r="B1103" s="1" t="s">
        <v>2314</v>
      </c>
      <c r="C1103" s="1">
        <v>53</v>
      </c>
      <c r="D1103" s="18">
        <v>-0.15663438452698097</v>
      </c>
      <c r="E1103" s="1">
        <v>3.02067325895885E-2</v>
      </c>
    </row>
    <row r="1104" spans="1:5" x14ac:dyDescent="0.25">
      <c r="A1104" s="1" t="s">
        <v>6517</v>
      </c>
      <c r="B1104" s="1" t="s">
        <v>6518</v>
      </c>
      <c r="C1104" s="1">
        <v>31</v>
      </c>
      <c r="D1104" s="18">
        <v>-8.8264249050959476E-2</v>
      </c>
      <c r="E1104" s="1">
        <v>3.0471198185676399E-2</v>
      </c>
    </row>
    <row r="1105" spans="1:5" x14ac:dyDescent="0.25">
      <c r="A1105" s="1" t="s">
        <v>6519</v>
      </c>
      <c r="B1105" s="1" t="s">
        <v>6520</v>
      </c>
      <c r="C1105" s="1">
        <v>40</v>
      </c>
      <c r="D1105" s="18">
        <v>-5.1572078370964836E-2</v>
      </c>
      <c r="E1105" s="1">
        <v>3.0471198185676399E-2</v>
      </c>
    </row>
    <row r="1106" spans="1:5" x14ac:dyDescent="0.25">
      <c r="A1106" s="1" t="s">
        <v>6521</v>
      </c>
      <c r="B1106" s="1" t="s">
        <v>6522</v>
      </c>
      <c r="C1106" s="1">
        <v>475</v>
      </c>
      <c r="D1106" s="18">
        <v>1.8719558582348535E-2</v>
      </c>
      <c r="E1106" s="1">
        <v>3.0471198185676399E-2</v>
      </c>
    </row>
    <row r="1107" spans="1:5" x14ac:dyDescent="0.25">
      <c r="A1107" s="1" t="s">
        <v>3100</v>
      </c>
      <c r="B1107" s="1" t="s">
        <v>3101</v>
      </c>
      <c r="C1107" s="1">
        <v>229</v>
      </c>
      <c r="D1107" s="18">
        <v>-7.9600590111853289E-2</v>
      </c>
      <c r="E1107" s="1">
        <v>3.0568211113433101E-2</v>
      </c>
    </row>
    <row r="1108" spans="1:5" x14ac:dyDescent="0.25">
      <c r="A1108" s="1" t="s">
        <v>6523</v>
      </c>
      <c r="B1108" s="1" t="s">
        <v>2467</v>
      </c>
      <c r="C1108" s="1">
        <v>161</v>
      </c>
      <c r="D1108" s="18">
        <v>-8.7057874566776244E-2</v>
      </c>
      <c r="E1108" s="1">
        <v>3.05983890470015E-2</v>
      </c>
    </row>
    <row r="1109" spans="1:5" x14ac:dyDescent="0.25">
      <c r="A1109" s="1" t="s">
        <v>6524</v>
      </c>
      <c r="B1109" s="1" t="s">
        <v>6525</v>
      </c>
      <c r="C1109" s="1">
        <v>91</v>
      </c>
      <c r="D1109" s="18">
        <v>3.998218619182671E-2</v>
      </c>
      <c r="E1109" s="1">
        <v>3.06965987244299E-2</v>
      </c>
    </row>
    <row r="1110" spans="1:5" x14ac:dyDescent="0.25">
      <c r="A1110" s="1" t="s">
        <v>6526</v>
      </c>
      <c r="B1110" s="1" t="s">
        <v>1911</v>
      </c>
      <c r="C1110" s="1">
        <v>151</v>
      </c>
      <c r="D1110" s="18">
        <v>4.8647662542243036E-2</v>
      </c>
      <c r="E1110" s="1">
        <v>3.06965987244299E-2</v>
      </c>
    </row>
    <row r="1111" spans="1:5" x14ac:dyDescent="0.25">
      <c r="A1111" s="1" t="s">
        <v>994</v>
      </c>
      <c r="B1111" s="1" t="s">
        <v>132</v>
      </c>
      <c r="C1111" s="1">
        <v>6</v>
      </c>
      <c r="D1111" s="18">
        <v>0.71991839559353954</v>
      </c>
      <c r="E1111" s="1">
        <v>3.06965987244299E-2</v>
      </c>
    </row>
    <row r="1112" spans="1:5" x14ac:dyDescent="0.25">
      <c r="A1112" s="1" t="s">
        <v>6527</v>
      </c>
      <c r="B1112" s="1" t="s">
        <v>6528</v>
      </c>
      <c r="C1112" s="1">
        <v>326</v>
      </c>
      <c r="D1112" s="18">
        <v>-3.0516227423218949E-2</v>
      </c>
      <c r="E1112" s="1">
        <v>3.06966424111298E-2</v>
      </c>
    </row>
    <row r="1113" spans="1:5" x14ac:dyDescent="0.25">
      <c r="A1113" s="1" t="s">
        <v>1876</v>
      </c>
      <c r="B1113" s="1" t="s">
        <v>1877</v>
      </c>
      <c r="C1113" s="1">
        <v>53</v>
      </c>
      <c r="D1113" s="18">
        <v>5.4234214420326173E-2</v>
      </c>
      <c r="E1113" s="1">
        <v>3.1059317878335602E-2</v>
      </c>
    </row>
    <row r="1114" spans="1:5" x14ac:dyDescent="0.25">
      <c r="A1114" s="1" t="s">
        <v>6529</v>
      </c>
      <c r="B1114" s="1" t="s">
        <v>6530</v>
      </c>
      <c r="C1114" s="1">
        <v>121</v>
      </c>
      <c r="D1114" s="18">
        <v>-4.8829698572823294E-2</v>
      </c>
      <c r="E1114" s="1">
        <v>3.1062113436596001E-2</v>
      </c>
    </row>
    <row r="1115" spans="1:5" x14ac:dyDescent="0.25">
      <c r="A1115" s="1" t="s">
        <v>6531</v>
      </c>
      <c r="B1115" s="1" t="s">
        <v>6532</v>
      </c>
      <c r="C1115" s="1">
        <v>83</v>
      </c>
      <c r="D1115" s="18">
        <v>5.68674204308817E-2</v>
      </c>
      <c r="E1115" s="1">
        <v>3.10932448614742E-2</v>
      </c>
    </row>
    <row r="1116" spans="1:5" x14ac:dyDescent="0.25">
      <c r="A1116" s="1" t="s">
        <v>6533</v>
      </c>
      <c r="B1116" s="1" t="s">
        <v>6534</v>
      </c>
      <c r="C1116" s="1">
        <v>76</v>
      </c>
      <c r="D1116" s="18">
        <v>-9.205381882504414E-2</v>
      </c>
      <c r="E1116" s="1">
        <v>3.10932448614742E-2</v>
      </c>
    </row>
    <row r="1117" spans="1:5" x14ac:dyDescent="0.25">
      <c r="A1117" s="1" t="s">
        <v>6535</v>
      </c>
      <c r="B1117" s="1" t="s">
        <v>811</v>
      </c>
      <c r="C1117" s="1">
        <v>232</v>
      </c>
      <c r="D1117" s="18">
        <v>-2.9754867398284795E-2</v>
      </c>
      <c r="E1117" s="1">
        <v>3.10932448614742E-2</v>
      </c>
    </row>
    <row r="1118" spans="1:5" x14ac:dyDescent="0.25">
      <c r="A1118" s="1" t="s">
        <v>6536</v>
      </c>
      <c r="B1118" s="1" t="s">
        <v>6537</v>
      </c>
      <c r="C1118" s="1">
        <v>46</v>
      </c>
      <c r="D1118" s="18">
        <v>-6.6671287825632614E-2</v>
      </c>
      <c r="E1118" s="1">
        <v>3.1204280351611598E-2</v>
      </c>
    </row>
    <row r="1119" spans="1:5" x14ac:dyDescent="0.25">
      <c r="A1119" s="1" t="s">
        <v>4721</v>
      </c>
      <c r="B1119" s="1" t="s">
        <v>479</v>
      </c>
      <c r="C1119" s="1">
        <v>9</v>
      </c>
      <c r="D1119" s="18">
        <v>-0.53703957324816376</v>
      </c>
      <c r="E1119" s="1">
        <v>3.1220212699682798E-2</v>
      </c>
    </row>
    <row r="1120" spans="1:5" x14ac:dyDescent="0.25">
      <c r="A1120" s="1" t="s">
        <v>1643</v>
      </c>
      <c r="B1120" s="1" t="s">
        <v>1644</v>
      </c>
      <c r="C1120" s="1">
        <v>119</v>
      </c>
      <c r="D1120" s="18">
        <v>7.0780154141786872E-2</v>
      </c>
      <c r="E1120" s="1">
        <v>3.1243304098355601E-2</v>
      </c>
    </row>
    <row r="1121" spans="1:5" x14ac:dyDescent="0.25">
      <c r="A1121" s="1" t="s">
        <v>364</v>
      </c>
      <c r="B1121" s="1" t="s">
        <v>365</v>
      </c>
      <c r="C1121" s="1">
        <v>114</v>
      </c>
      <c r="D1121" s="18">
        <v>4.7709401218255253E-2</v>
      </c>
      <c r="E1121" s="1">
        <v>3.1243304098355601E-2</v>
      </c>
    </row>
    <row r="1122" spans="1:5" x14ac:dyDescent="0.25">
      <c r="A1122" s="1" t="s">
        <v>4037</v>
      </c>
      <c r="B1122" s="1" t="s">
        <v>4038</v>
      </c>
      <c r="C1122" s="1">
        <v>561</v>
      </c>
      <c r="D1122" s="18">
        <v>1.8825452263276084E-2</v>
      </c>
      <c r="E1122" s="1">
        <v>3.1328336787697302E-2</v>
      </c>
    </row>
    <row r="1123" spans="1:5" x14ac:dyDescent="0.25">
      <c r="A1123" s="1" t="s">
        <v>6538</v>
      </c>
      <c r="B1123" s="1" t="s">
        <v>6539</v>
      </c>
      <c r="C1123" s="1">
        <v>71</v>
      </c>
      <c r="D1123" s="18">
        <v>-5.6227221198047725E-2</v>
      </c>
      <c r="E1123" s="1">
        <v>3.1367357729768897E-2</v>
      </c>
    </row>
    <row r="1124" spans="1:5" x14ac:dyDescent="0.25">
      <c r="A1124" s="1" t="s">
        <v>1886</v>
      </c>
      <c r="B1124" s="1" t="s">
        <v>1887</v>
      </c>
      <c r="C1124" s="1">
        <v>5</v>
      </c>
      <c r="D1124" s="18">
        <v>-0.84646071289503599</v>
      </c>
      <c r="E1124" s="1">
        <v>3.1433659113835097E-2</v>
      </c>
    </row>
    <row r="1125" spans="1:5" x14ac:dyDescent="0.25">
      <c r="A1125" s="1" t="s">
        <v>6540</v>
      </c>
      <c r="B1125" s="1" t="s">
        <v>324</v>
      </c>
      <c r="C1125" s="1">
        <v>27</v>
      </c>
      <c r="D1125" s="18">
        <v>-0.22080378634497383</v>
      </c>
      <c r="E1125" s="1">
        <v>3.1519574415410097E-2</v>
      </c>
    </row>
    <row r="1126" spans="1:5" x14ac:dyDescent="0.25">
      <c r="A1126" s="1" t="s">
        <v>6541</v>
      </c>
      <c r="B1126" s="1" t="s">
        <v>6542</v>
      </c>
      <c r="C1126" s="1">
        <v>10</v>
      </c>
      <c r="D1126" s="18">
        <v>0.29514256575718495</v>
      </c>
      <c r="E1126" s="1">
        <v>3.1685214853563598E-2</v>
      </c>
    </row>
    <row r="1127" spans="1:5" x14ac:dyDescent="0.25">
      <c r="A1127" s="1" t="s">
        <v>301</v>
      </c>
      <c r="B1127" s="1" t="s">
        <v>302</v>
      </c>
      <c r="C1127" s="1">
        <v>26</v>
      </c>
      <c r="D1127" s="18">
        <v>0.21787494142487113</v>
      </c>
      <c r="E1127" s="1">
        <v>3.1699366665597799E-2</v>
      </c>
    </row>
    <row r="1128" spans="1:5" x14ac:dyDescent="0.25">
      <c r="A1128" s="1" t="s">
        <v>6543</v>
      </c>
      <c r="B1128" s="1" t="s">
        <v>6544</v>
      </c>
      <c r="C1128" s="1">
        <v>81</v>
      </c>
      <c r="D1128" s="18">
        <v>-5.0508188124364556E-2</v>
      </c>
      <c r="E1128" s="1">
        <v>3.1699366665597799E-2</v>
      </c>
    </row>
    <row r="1129" spans="1:5" x14ac:dyDescent="0.25">
      <c r="A1129" s="1" t="s">
        <v>6545</v>
      </c>
      <c r="B1129" s="1" t="s">
        <v>6546</v>
      </c>
      <c r="C1129" s="1">
        <v>31</v>
      </c>
      <c r="D1129" s="18">
        <v>6.486022257888896E-2</v>
      </c>
      <c r="E1129" s="1">
        <v>3.1765822109021499E-2</v>
      </c>
    </row>
    <row r="1130" spans="1:5" x14ac:dyDescent="0.25">
      <c r="A1130" s="1" t="s">
        <v>4440</v>
      </c>
      <c r="B1130" s="1" t="s">
        <v>4441</v>
      </c>
      <c r="C1130" s="1">
        <v>159</v>
      </c>
      <c r="D1130" s="18">
        <v>2.7467033510734547E-2</v>
      </c>
      <c r="E1130" s="1">
        <v>3.1765822109021499E-2</v>
      </c>
    </row>
    <row r="1131" spans="1:5" x14ac:dyDescent="0.25">
      <c r="A1131" s="1" t="s">
        <v>6547</v>
      </c>
      <c r="B1131" s="1" t="s">
        <v>6548</v>
      </c>
      <c r="C1131" s="1">
        <v>212</v>
      </c>
      <c r="D1131" s="18">
        <v>-3.6066227645313712E-2</v>
      </c>
      <c r="E1131" s="1">
        <v>3.1992920768610898E-2</v>
      </c>
    </row>
    <row r="1132" spans="1:5" x14ac:dyDescent="0.25">
      <c r="A1132" s="1" t="s">
        <v>6549</v>
      </c>
      <c r="B1132" s="1" t="s">
        <v>6550</v>
      </c>
      <c r="C1132" s="1">
        <v>74</v>
      </c>
      <c r="D1132" s="18">
        <v>-5.2693442852579785E-2</v>
      </c>
      <c r="E1132" s="1">
        <v>3.2063362881222003E-2</v>
      </c>
    </row>
    <row r="1133" spans="1:5" x14ac:dyDescent="0.25">
      <c r="A1133" s="1" t="s">
        <v>921</v>
      </c>
      <c r="B1133" s="1" t="s">
        <v>922</v>
      </c>
      <c r="C1133" s="1">
        <v>47</v>
      </c>
      <c r="D1133" s="18">
        <v>-0.16115677902743772</v>
      </c>
      <c r="E1133" s="1">
        <v>3.2217592200692799E-2</v>
      </c>
    </row>
    <row r="1134" spans="1:5" x14ac:dyDescent="0.25">
      <c r="A1134" s="1" t="s">
        <v>1306</v>
      </c>
      <c r="B1134" s="1" t="s">
        <v>1307</v>
      </c>
      <c r="C1134" s="1">
        <v>10</v>
      </c>
      <c r="D1134" s="18">
        <v>0.54873980955828872</v>
      </c>
      <c r="E1134" s="1">
        <v>3.2451165067751898E-2</v>
      </c>
    </row>
    <row r="1135" spans="1:5" x14ac:dyDescent="0.25">
      <c r="A1135" s="1" t="s">
        <v>2549</v>
      </c>
      <c r="B1135" s="1" t="s">
        <v>2550</v>
      </c>
      <c r="C1135" s="1">
        <v>76</v>
      </c>
      <c r="D1135" s="18">
        <v>-5.3305987684776381E-2</v>
      </c>
      <c r="E1135" s="1">
        <v>3.2462960785047901E-2</v>
      </c>
    </row>
    <row r="1136" spans="1:5" x14ac:dyDescent="0.25">
      <c r="A1136" s="1" t="s">
        <v>6551</v>
      </c>
      <c r="B1136" s="1" t="s">
        <v>6552</v>
      </c>
      <c r="C1136" s="1">
        <v>51</v>
      </c>
      <c r="D1136" s="18">
        <v>6.5505905710893333E-2</v>
      </c>
      <c r="E1136" s="1">
        <v>3.2535742999768101E-2</v>
      </c>
    </row>
    <row r="1137" spans="1:5" x14ac:dyDescent="0.25">
      <c r="A1137" s="1" t="s">
        <v>1685</v>
      </c>
      <c r="B1137" s="1" t="s">
        <v>1686</v>
      </c>
      <c r="C1137" s="1">
        <v>222</v>
      </c>
      <c r="D1137" s="18">
        <v>3.6870355367471207E-2</v>
      </c>
      <c r="E1137" s="1">
        <v>3.2803052516120298E-2</v>
      </c>
    </row>
    <row r="1138" spans="1:5" x14ac:dyDescent="0.25">
      <c r="A1138" s="1" t="s">
        <v>6553</v>
      </c>
      <c r="B1138" s="1" t="s">
        <v>6554</v>
      </c>
      <c r="C1138" s="1">
        <v>61</v>
      </c>
      <c r="D1138" s="18">
        <v>-5.9218906633502197E-2</v>
      </c>
      <c r="E1138" s="1">
        <v>3.2803052516120298E-2</v>
      </c>
    </row>
    <row r="1139" spans="1:5" x14ac:dyDescent="0.25">
      <c r="A1139" s="1" t="s">
        <v>1945</v>
      </c>
      <c r="B1139" s="1" t="s">
        <v>1946</v>
      </c>
      <c r="C1139" s="1">
        <v>122</v>
      </c>
      <c r="D1139" s="18">
        <v>4.1502308391647723E-2</v>
      </c>
      <c r="E1139" s="1">
        <v>3.2855005339254402E-2</v>
      </c>
    </row>
    <row r="1140" spans="1:5" x14ac:dyDescent="0.25">
      <c r="A1140" s="1" t="s">
        <v>6555</v>
      </c>
      <c r="B1140" s="1" t="s">
        <v>6556</v>
      </c>
      <c r="C1140" s="1">
        <v>68</v>
      </c>
      <c r="D1140" s="18">
        <v>-4.3935061616198867E-2</v>
      </c>
      <c r="E1140" s="1">
        <v>3.2907008728894897E-2</v>
      </c>
    </row>
    <row r="1141" spans="1:5" x14ac:dyDescent="0.25">
      <c r="A1141" s="1" t="s">
        <v>6557</v>
      </c>
      <c r="C1141" s="1">
        <v>14</v>
      </c>
      <c r="D1141" s="18">
        <v>-0.28811027835301745</v>
      </c>
      <c r="E1141" s="1">
        <v>3.2931694542970298E-2</v>
      </c>
    </row>
    <row r="1142" spans="1:5" x14ac:dyDescent="0.25">
      <c r="A1142" s="1" t="s">
        <v>2594</v>
      </c>
      <c r="B1142" s="1" t="s">
        <v>2588</v>
      </c>
      <c r="C1142" s="1">
        <v>50</v>
      </c>
      <c r="D1142" s="18">
        <v>0.18183550717352229</v>
      </c>
      <c r="E1142" s="1">
        <v>3.2952710637622597E-2</v>
      </c>
    </row>
    <row r="1143" spans="1:5" x14ac:dyDescent="0.25">
      <c r="A1143" s="1" t="s">
        <v>588</v>
      </c>
      <c r="B1143" s="1" t="s">
        <v>589</v>
      </c>
      <c r="C1143" s="1">
        <v>141</v>
      </c>
      <c r="D1143" s="18">
        <v>4.6599060336863049E-2</v>
      </c>
      <c r="E1143" s="1">
        <v>3.3146877316619097E-2</v>
      </c>
    </row>
    <row r="1144" spans="1:5" x14ac:dyDescent="0.25">
      <c r="A1144" s="1" t="s">
        <v>6558</v>
      </c>
      <c r="B1144" s="1" t="s">
        <v>6559</v>
      </c>
      <c r="C1144" s="1">
        <v>180</v>
      </c>
      <c r="D1144" s="18">
        <v>3.3378276457758226E-2</v>
      </c>
      <c r="E1144" s="1">
        <v>3.34535031949975E-2</v>
      </c>
    </row>
    <row r="1145" spans="1:5" x14ac:dyDescent="0.25">
      <c r="A1145" s="1" t="s">
        <v>4972</v>
      </c>
      <c r="B1145" s="1" t="s">
        <v>4973</v>
      </c>
      <c r="C1145" s="1">
        <v>141</v>
      </c>
      <c r="D1145" s="18">
        <v>3.631209240855697E-2</v>
      </c>
      <c r="E1145" s="1">
        <v>3.3811276676341998E-2</v>
      </c>
    </row>
    <row r="1146" spans="1:5" x14ac:dyDescent="0.25">
      <c r="A1146" s="1" t="s">
        <v>1949</v>
      </c>
      <c r="B1146" s="1" t="s">
        <v>1950</v>
      </c>
      <c r="C1146" s="1">
        <v>67</v>
      </c>
      <c r="D1146" s="18">
        <v>5.6529431438722598E-2</v>
      </c>
      <c r="E1146" s="1">
        <v>3.3811276676341998E-2</v>
      </c>
    </row>
    <row r="1147" spans="1:5" x14ac:dyDescent="0.25">
      <c r="A1147" s="1" t="s">
        <v>6560</v>
      </c>
      <c r="B1147" s="1" t="s">
        <v>1807</v>
      </c>
      <c r="C1147" s="1">
        <v>22</v>
      </c>
      <c r="D1147" s="18">
        <v>-0.29749953907667931</v>
      </c>
      <c r="E1147" s="1">
        <v>3.3811276676341998E-2</v>
      </c>
    </row>
    <row r="1148" spans="1:5" x14ac:dyDescent="0.25">
      <c r="A1148" s="1" t="s">
        <v>6561</v>
      </c>
      <c r="B1148" s="1" t="s">
        <v>6562</v>
      </c>
      <c r="C1148" s="1">
        <v>35</v>
      </c>
      <c r="D1148" s="18">
        <v>-9.9841646132556652E-2</v>
      </c>
      <c r="E1148" s="1">
        <v>3.3816155749504702E-2</v>
      </c>
    </row>
    <row r="1149" spans="1:5" x14ac:dyDescent="0.25">
      <c r="A1149" s="1" t="s">
        <v>1798</v>
      </c>
      <c r="B1149" s="1" t="s">
        <v>211</v>
      </c>
      <c r="C1149" s="1">
        <v>76</v>
      </c>
      <c r="D1149" s="18">
        <v>-6.4097929714037591E-2</v>
      </c>
      <c r="E1149" s="1">
        <v>3.3911246803494902E-2</v>
      </c>
    </row>
    <row r="1150" spans="1:5" x14ac:dyDescent="0.25">
      <c r="A1150" s="1" t="s">
        <v>5158</v>
      </c>
      <c r="B1150" s="1" t="s">
        <v>611</v>
      </c>
      <c r="C1150" s="1">
        <v>10</v>
      </c>
      <c r="D1150" s="18">
        <v>0.36632128803556518</v>
      </c>
      <c r="E1150" s="1">
        <v>3.4180746726157403E-2</v>
      </c>
    </row>
    <row r="1151" spans="1:5" x14ac:dyDescent="0.25">
      <c r="A1151" s="1" t="s">
        <v>6563</v>
      </c>
      <c r="B1151" s="1" t="s">
        <v>6564</v>
      </c>
      <c r="C1151" s="1">
        <v>162</v>
      </c>
      <c r="D1151" s="18">
        <v>2.5541298456502076E-2</v>
      </c>
      <c r="E1151" s="1">
        <v>3.4279756166881802E-2</v>
      </c>
    </row>
    <row r="1152" spans="1:5" x14ac:dyDescent="0.25">
      <c r="A1152" s="1" t="s">
        <v>6565</v>
      </c>
      <c r="B1152" s="1" t="s">
        <v>6566</v>
      </c>
      <c r="C1152" s="1">
        <v>27</v>
      </c>
      <c r="D1152" s="18">
        <v>-0.51279538831342497</v>
      </c>
      <c r="E1152" s="1">
        <v>3.4387785642724801E-2</v>
      </c>
    </row>
    <row r="1153" spans="1:5" x14ac:dyDescent="0.25">
      <c r="A1153" s="1" t="s">
        <v>6567</v>
      </c>
      <c r="B1153" s="1" t="s">
        <v>6568</v>
      </c>
      <c r="C1153" s="1">
        <v>157</v>
      </c>
      <c r="D1153" s="18">
        <v>-3.6506290879418611E-2</v>
      </c>
      <c r="E1153" s="1">
        <v>3.4421309006536997E-2</v>
      </c>
    </row>
    <row r="1154" spans="1:5" x14ac:dyDescent="0.25">
      <c r="A1154" s="1" t="s">
        <v>6569</v>
      </c>
      <c r="B1154" s="1" t="s">
        <v>6570</v>
      </c>
      <c r="C1154" s="1">
        <v>130</v>
      </c>
      <c r="D1154" s="18">
        <v>-4.7627194435076112E-2</v>
      </c>
      <c r="E1154" s="1">
        <v>3.4754921608814597E-2</v>
      </c>
    </row>
    <row r="1155" spans="1:5" x14ac:dyDescent="0.25">
      <c r="A1155" s="1" t="s">
        <v>6571</v>
      </c>
      <c r="B1155" s="1" t="s">
        <v>6572</v>
      </c>
      <c r="C1155" s="1">
        <v>66</v>
      </c>
      <c r="D1155" s="18">
        <v>4.4456647140407916E-2</v>
      </c>
      <c r="E1155" s="1">
        <v>3.4754921608814597E-2</v>
      </c>
    </row>
    <row r="1156" spans="1:5" x14ac:dyDescent="0.25">
      <c r="A1156" s="1" t="s">
        <v>6573</v>
      </c>
      <c r="B1156" s="1" t="s">
        <v>6574</v>
      </c>
      <c r="C1156" s="1">
        <v>131</v>
      </c>
      <c r="D1156" s="18">
        <v>-5.5688767393316074E-2</v>
      </c>
      <c r="E1156" s="1">
        <v>3.4771806960698599E-2</v>
      </c>
    </row>
    <row r="1157" spans="1:5" x14ac:dyDescent="0.25">
      <c r="A1157" s="1" t="s">
        <v>6575</v>
      </c>
      <c r="B1157" s="1" t="s">
        <v>6576</v>
      </c>
      <c r="C1157" s="1">
        <v>64</v>
      </c>
      <c r="D1157" s="18">
        <v>3.5209795966129831E-2</v>
      </c>
      <c r="E1157" s="1">
        <v>3.4771806960698599E-2</v>
      </c>
    </row>
    <row r="1158" spans="1:5" x14ac:dyDescent="0.25">
      <c r="A1158" s="1" t="s">
        <v>6577</v>
      </c>
      <c r="C1158" s="1">
        <v>43</v>
      </c>
      <c r="D1158" s="18">
        <v>-0.12683019067774676</v>
      </c>
      <c r="E1158" s="1">
        <v>3.4771806960698599E-2</v>
      </c>
    </row>
    <row r="1159" spans="1:5" x14ac:dyDescent="0.25">
      <c r="A1159" s="1" t="s">
        <v>1235</v>
      </c>
      <c r="B1159" s="1" t="s">
        <v>1236</v>
      </c>
      <c r="C1159" s="1">
        <v>18</v>
      </c>
      <c r="D1159" s="18">
        <v>0.31713267973339287</v>
      </c>
      <c r="E1159" s="1">
        <v>3.4904061748375098E-2</v>
      </c>
    </row>
    <row r="1160" spans="1:5" x14ac:dyDescent="0.25">
      <c r="A1160" s="1" t="s">
        <v>6578</v>
      </c>
      <c r="B1160" s="1" t="s">
        <v>6579</v>
      </c>
      <c r="C1160" s="1">
        <v>15</v>
      </c>
      <c r="D1160" s="18">
        <v>0.22155404258881478</v>
      </c>
      <c r="E1160" s="1">
        <v>3.49698771685669E-2</v>
      </c>
    </row>
    <row r="1161" spans="1:5" x14ac:dyDescent="0.25">
      <c r="A1161" s="1" t="s">
        <v>6580</v>
      </c>
      <c r="B1161" s="1" t="s">
        <v>6581</v>
      </c>
      <c r="C1161" s="1">
        <v>22</v>
      </c>
      <c r="D1161" s="18">
        <v>0.17131936532989125</v>
      </c>
      <c r="E1161" s="1">
        <v>3.49941609125584E-2</v>
      </c>
    </row>
    <row r="1162" spans="1:5" x14ac:dyDescent="0.25">
      <c r="A1162" s="1" t="s">
        <v>5198</v>
      </c>
      <c r="B1162" s="1" t="s">
        <v>5199</v>
      </c>
      <c r="C1162" s="1">
        <v>166</v>
      </c>
      <c r="D1162" s="18">
        <v>-4.4539116343119273E-2</v>
      </c>
      <c r="E1162" s="1">
        <v>3.5265816409102098E-2</v>
      </c>
    </row>
    <row r="1163" spans="1:5" x14ac:dyDescent="0.25">
      <c r="A1163" s="1" t="s">
        <v>561</v>
      </c>
      <c r="B1163" s="1" t="s">
        <v>562</v>
      </c>
      <c r="C1163" s="1">
        <v>27</v>
      </c>
      <c r="D1163" s="18">
        <v>-0.23963244379358886</v>
      </c>
      <c r="E1163" s="1">
        <v>3.5272206424028597E-2</v>
      </c>
    </row>
    <row r="1164" spans="1:5" x14ac:dyDescent="0.25">
      <c r="A1164" s="1" t="s">
        <v>2873</v>
      </c>
      <c r="B1164" s="1" t="s">
        <v>2874</v>
      </c>
      <c r="C1164" s="1">
        <v>78</v>
      </c>
      <c r="D1164" s="18">
        <v>6.3090217736982535E-2</v>
      </c>
      <c r="E1164" s="1">
        <v>3.5440082494699598E-2</v>
      </c>
    </row>
    <row r="1165" spans="1:5" x14ac:dyDescent="0.25">
      <c r="A1165" s="1" t="s">
        <v>2070</v>
      </c>
      <c r="B1165" s="1" t="s">
        <v>2071</v>
      </c>
      <c r="C1165" s="1">
        <v>55</v>
      </c>
      <c r="D1165" s="18">
        <v>-1.971964769735806E-4</v>
      </c>
      <c r="E1165" s="1">
        <v>3.5440082494699598E-2</v>
      </c>
    </row>
    <row r="1166" spans="1:5" x14ac:dyDescent="0.25">
      <c r="A1166" s="1" t="s">
        <v>1796</v>
      </c>
      <c r="B1166" s="1" t="s">
        <v>1797</v>
      </c>
      <c r="C1166" s="1">
        <v>5</v>
      </c>
      <c r="D1166" s="18">
        <v>-0.70888512242903823</v>
      </c>
      <c r="E1166" s="1">
        <v>3.5442805864096802E-2</v>
      </c>
    </row>
    <row r="1167" spans="1:5" x14ac:dyDescent="0.25">
      <c r="A1167" s="1" t="s">
        <v>2753</v>
      </c>
      <c r="B1167" s="1" t="s">
        <v>2754</v>
      </c>
      <c r="C1167" s="1">
        <v>173</v>
      </c>
      <c r="D1167" s="18">
        <v>-8.7557771407453369E-2</v>
      </c>
      <c r="E1167" s="1">
        <v>3.5660443852172499E-2</v>
      </c>
    </row>
    <row r="1168" spans="1:5" x14ac:dyDescent="0.25">
      <c r="A1168" s="1" t="s">
        <v>5310</v>
      </c>
      <c r="B1168" s="1" t="s">
        <v>2870</v>
      </c>
      <c r="C1168" s="1">
        <v>39</v>
      </c>
      <c r="D1168" s="18">
        <v>8.6080110780510352E-2</v>
      </c>
      <c r="E1168" s="1">
        <v>3.5722890894459798E-2</v>
      </c>
    </row>
    <row r="1169" spans="1:5" x14ac:dyDescent="0.25">
      <c r="A1169" s="1" t="s">
        <v>2490</v>
      </c>
      <c r="C1169" s="1">
        <v>8</v>
      </c>
      <c r="D1169" s="18">
        <v>0.4963520237841636</v>
      </c>
      <c r="E1169" s="1">
        <v>3.5747516009648803E-2</v>
      </c>
    </row>
    <row r="1170" spans="1:5" x14ac:dyDescent="0.25">
      <c r="A1170" s="1" t="s">
        <v>6582</v>
      </c>
      <c r="B1170" s="1" t="s">
        <v>4753</v>
      </c>
      <c r="C1170" s="1">
        <v>8</v>
      </c>
      <c r="D1170" s="18">
        <v>-0.74403277722472627</v>
      </c>
      <c r="E1170" s="1">
        <v>3.5747516009648803E-2</v>
      </c>
    </row>
    <row r="1171" spans="1:5" x14ac:dyDescent="0.25">
      <c r="A1171" s="1" t="s">
        <v>6583</v>
      </c>
      <c r="B1171" s="1" t="s">
        <v>6584</v>
      </c>
      <c r="C1171" s="1">
        <v>124</v>
      </c>
      <c r="D1171" s="18">
        <v>-2.5222731074954E-2</v>
      </c>
      <c r="E1171" s="1">
        <v>3.5767109781577398E-2</v>
      </c>
    </row>
    <row r="1172" spans="1:5" x14ac:dyDescent="0.25">
      <c r="A1172" s="1" t="s">
        <v>6585</v>
      </c>
      <c r="B1172" s="1" t="s">
        <v>6586</v>
      </c>
      <c r="C1172" s="1">
        <v>46</v>
      </c>
      <c r="D1172" s="18">
        <v>-0.12767426803000104</v>
      </c>
      <c r="E1172" s="1">
        <v>3.5797609299644297E-2</v>
      </c>
    </row>
    <row r="1173" spans="1:5" x14ac:dyDescent="0.25">
      <c r="A1173" s="1" t="s">
        <v>4728</v>
      </c>
      <c r="B1173" s="1" t="s">
        <v>4729</v>
      </c>
      <c r="C1173" s="1">
        <v>81</v>
      </c>
      <c r="D1173" s="18">
        <v>-6.9058860664068411E-2</v>
      </c>
      <c r="E1173" s="1">
        <v>3.5797609299644297E-2</v>
      </c>
    </row>
    <row r="1174" spans="1:5" x14ac:dyDescent="0.25">
      <c r="A1174" s="1" t="s">
        <v>5513</v>
      </c>
      <c r="B1174" s="1" t="s">
        <v>5514</v>
      </c>
      <c r="C1174" s="1">
        <v>108</v>
      </c>
      <c r="D1174" s="18">
        <v>4.3491471646195427E-2</v>
      </c>
      <c r="E1174" s="1">
        <v>3.5797609299644297E-2</v>
      </c>
    </row>
    <row r="1175" spans="1:5" x14ac:dyDescent="0.25">
      <c r="A1175" s="1" t="s">
        <v>503</v>
      </c>
      <c r="B1175" s="1" t="s">
        <v>504</v>
      </c>
      <c r="C1175" s="1">
        <v>447</v>
      </c>
      <c r="D1175" s="18">
        <v>4.5830108725272121E-2</v>
      </c>
      <c r="E1175" s="1">
        <v>3.5797609299644297E-2</v>
      </c>
    </row>
    <row r="1176" spans="1:5" x14ac:dyDescent="0.25">
      <c r="A1176" s="1" t="s">
        <v>2448</v>
      </c>
      <c r="B1176" s="1" t="s">
        <v>2449</v>
      </c>
      <c r="C1176" s="1">
        <v>13</v>
      </c>
      <c r="D1176" s="18">
        <v>-0.45533540253533766</v>
      </c>
      <c r="E1176" s="1">
        <v>3.5797609299644297E-2</v>
      </c>
    </row>
    <row r="1177" spans="1:5" x14ac:dyDescent="0.25">
      <c r="A1177" s="1" t="s">
        <v>6587</v>
      </c>
      <c r="B1177" s="1" t="s">
        <v>6588</v>
      </c>
      <c r="C1177" s="1">
        <v>61</v>
      </c>
      <c r="D1177" s="18">
        <v>-7.122083901155872E-2</v>
      </c>
      <c r="E1177" s="1">
        <v>3.5825184755007303E-2</v>
      </c>
    </row>
    <row r="1178" spans="1:5" x14ac:dyDescent="0.25">
      <c r="A1178" s="1" t="s">
        <v>6589</v>
      </c>
      <c r="B1178" s="1" t="s">
        <v>6590</v>
      </c>
      <c r="C1178" s="1">
        <v>150</v>
      </c>
      <c r="D1178" s="18">
        <v>-3.3916923587200214E-2</v>
      </c>
      <c r="E1178" s="1">
        <v>3.58827803959825E-2</v>
      </c>
    </row>
    <row r="1179" spans="1:5" x14ac:dyDescent="0.25">
      <c r="A1179" s="1" t="s">
        <v>4982</v>
      </c>
      <c r="B1179" s="1" t="s">
        <v>3796</v>
      </c>
      <c r="C1179" s="1">
        <v>642</v>
      </c>
      <c r="D1179" s="18">
        <v>-1.9102015711846606E-2</v>
      </c>
      <c r="E1179" s="1">
        <v>3.5956066640902298E-2</v>
      </c>
    </row>
    <row r="1180" spans="1:5" x14ac:dyDescent="0.25">
      <c r="A1180" s="1" t="s">
        <v>6591</v>
      </c>
      <c r="B1180" s="1" t="s">
        <v>3026</v>
      </c>
      <c r="C1180" s="1">
        <v>96</v>
      </c>
      <c r="D1180" s="18">
        <v>-0.1350129424603789</v>
      </c>
      <c r="E1180" s="1">
        <v>3.5956066640902298E-2</v>
      </c>
    </row>
    <row r="1181" spans="1:5" x14ac:dyDescent="0.25">
      <c r="A1181" s="1" t="s">
        <v>6592</v>
      </c>
      <c r="B1181" s="1" t="s">
        <v>4093</v>
      </c>
      <c r="C1181" s="1">
        <v>7</v>
      </c>
      <c r="D1181" s="18">
        <v>-0.66674237422448535</v>
      </c>
      <c r="E1181" s="1">
        <v>3.6157575310181503E-2</v>
      </c>
    </row>
    <row r="1182" spans="1:5" x14ac:dyDescent="0.25">
      <c r="A1182" s="1" t="s">
        <v>3447</v>
      </c>
      <c r="B1182" s="1" t="s">
        <v>3448</v>
      </c>
      <c r="C1182" s="1">
        <v>31</v>
      </c>
      <c r="D1182" s="18">
        <v>0.25394791883123508</v>
      </c>
      <c r="E1182" s="1">
        <v>3.6157575310181503E-2</v>
      </c>
    </row>
    <row r="1183" spans="1:5" x14ac:dyDescent="0.25">
      <c r="A1183" s="1" t="s">
        <v>6593</v>
      </c>
      <c r="B1183" s="1" t="s">
        <v>6594</v>
      </c>
      <c r="C1183" s="1">
        <v>180</v>
      </c>
      <c r="D1183" s="18">
        <v>-2.3687763474656544E-2</v>
      </c>
      <c r="E1183" s="1">
        <v>3.6157575310181503E-2</v>
      </c>
    </row>
    <row r="1184" spans="1:5" x14ac:dyDescent="0.25">
      <c r="A1184" s="1" t="s">
        <v>4788</v>
      </c>
      <c r="C1184" s="1">
        <v>58</v>
      </c>
      <c r="D1184" s="18">
        <v>-0.1588541989245493</v>
      </c>
      <c r="E1184" s="1">
        <v>3.62131371584676E-2</v>
      </c>
    </row>
    <row r="1185" spans="1:5" x14ac:dyDescent="0.25">
      <c r="A1185" s="1" t="s">
        <v>6595</v>
      </c>
      <c r="B1185" s="1" t="s">
        <v>6596</v>
      </c>
      <c r="C1185" s="1">
        <v>45</v>
      </c>
      <c r="D1185" s="18">
        <v>7.4183182026742345E-2</v>
      </c>
      <c r="E1185" s="1">
        <v>3.6226680169676298E-2</v>
      </c>
    </row>
    <row r="1186" spans="1:5" x14ac:dyDescent="0.25">
      <c r="A1186" s="1" t="s">
        <v>6597</v>
      </c>
      <c r="B1186" s="1" t="s">
        <v>6598</v>
      </c>
      <c r="C1186" s="1">
        <v>278</v>
      </c>
      <c r="D1186" s="18">
        <v>-2.4282187888230843E-2</v>
      </c>
      <c r="E1186" s="1">
        <v>3.6226680169676298E-2</v>
      </c>
    </row>
    <row r="1187" spans="1:5" x14ac:dyDescent="0.25">
      <c r="A1187" s="1" t="s">
        <v>5210</v>
      </c>
      <c r="B1187" s="1" t="s">
        <v>5211</v>
      </c>
      <c r="C1187" s="1">
        <v>199</v>
      </c>
      <c r="D1187" s="18">
        <v>3.3472798329791838E-2</v>
      </c>
      <c r="E1187" s="1">
        <v>3.6226680169676298E-2</v>
      </c>
    </row>
    <row r="1188" spans="1:5" x14ac:dyDescent="0.25">
      <c r="A1188" s="1" t="s">
        <v>6599</v>
      </c>
      <c r="B1188" s="1" t="s">
        <v>6600</v>
      </c>
      <c r="C1188" s="1">
        <v>76</v>
      </c>
      <c r="D1188" s="18">
        <v>2.9293253776604373E-2</v>
      </c>
      <c r="E1188" s="1">
        <v>3.6276815339406902E-2</v>
      </c>
    </row>
    <row r="1189" spans="1:5" x14ac:dyDescent="0.25">
      <c r="A1189" s="1" t="s">
        <v>6601</v>
      </c>
      <c r="B1189" s="1" t="s">
        <v>6602</v>
      </c>
      <c r="C1189" s="1">
        <v>160</v>
      </c>
      <c r="D1189" s="18">
        <v>-5.2259751157668614E-2</v>
      </c>
      <c r="E1189" s="1">
        <v>3.6470445337758402E-2</v>
      </c>
    </row>
    <row r="1190" spans="1:5" x14ac:dyDescent="0.25">
      <c r="A1190" s="1" t="s">
        <v>449</v>
      </c>
      <c r="B1190" s="1" t="s">
        <v>450</v>
      </c>
      <c r="C1190" s="1">
        <v>6</v>
      </c>
      <c r="D1190" s="18">
        <v>-0.13180192044788078</v>
      </c>
      <c r="E1190" s="1">
        <v>3.6470445337758402E-2</v>
      </c>
    </row>
    <row r="1191" spans="1:5" x14ac:dyDescent="0.25">
      <c r="A1191" s="1" t="s">
        <v>6603</v>
      </c>
      <c r="B1191" s="1" t="s">
        <v>6604</v>
      </c>
      <c r="C1191" s="1">
        <v>6</v>
      </c>
      <c r="D1191" s="18">
        <v>-0.62258171933487971</v>
      </c>
      <c r="E1191" s="1">
        <v>3.6532397366436202E-2</v>
      </c>
    </row>
    <row r="1192" spans="1:5" x14ac:dyDescent="0.25">
      <c r="A1192" s="1" t="s">
        <v>6605</v>
      </c>
      <c r="B1192" s="1" t="s">
        <v>6606</v>
      </c>
      <c r="C1192" s="1">
        <v>78</v>
      </c>
      <c r="D1192" s="18">
        <v>0.11779181388921751</v>
      </c>
      <c r="E1192" s="1">
        <v>3.6532397366436202E-2</v>
      </c>
    </row>
    <row r="1193" spans="1:5" x14ac:dyDescent="0.25">
      <c r="A1193" s="1" t="s">
        <v>4643</v>
      </c>
      <c r="B1193" s="1" t="s">
        <v>4644</v>
      </c>
      <c r="C1193" s="1">
        <v>14</v>
      </c>
      <c r="D1193" s="18">
        <v>-0.17111403721174065</v>
      </c>
      <c r="E1193" s="1">
        <v>3.6533956354492199E-2</v>
      </c>
    </row>
    <row r="1194" spans="1:5" x14ac:dyDescent="0.25">
      <c r="A1194" s="1" t="s">
        <v>6607</v>
      </c>
      <c r="B1194" s="1" t="s">
        <v>6608</v>
      </c>
      <c r="C1194" s="1">
        <v>113</v>
      </c>
      <c r="D1194" s="18">
        <v>-3.8567259519250781E-2</v>
      </c>
      <c r="E1194" s="1">
        <v>3.6560543832324599E-2</v>
      </c>
    </row>
    <row r="1195" spans="1:5" x14ac:dyDescent="0.25">
      <c r="A1195" s="1" t="s">
        <v>1664</v>
      </c>
      <c r="B1195" s="1" t="s">
        <v>1665</v>
      </c>
      <c r="C1195" s="1">
        <v>5</v>
      </c>
      <c r="D1195" s="18">
        <v>0.79711084574195856</v>
      </c>
      <c r="E1195" s="1">
        <v>3.6815386815726499E-2</v>
      </c>
    </row>
    <row r="1196" spans="1:5" x14ac:dyDescent="0.25">
      <c r="A1196" s="1" t="s">
        <v>6609</v>
      </c>
      <c r="B1196" s="1" t="s">
        <v>6610</v>
      </c>
      <c r="C1196" s="1">
        <v>71</v>
      </c>
      <c r="D1196" s="18">
        <v>-5.322121212864752E-2</v>
      </c>
      <c r="E1196" s="1">
        <v>3.7276178807046499E-2</v>
      </c>
    </row>
    <row r="1197" spans="1:5" x14ac:dyDescent="0.25">
      <c r="A1197" s="1" t="s">
        <v>151</v>
      </c>
      <c r="B1197" s="1" t="s">
        <v>152</v>
      </c>
      <c r="C1197" s="1">
        <v>323</v>
      </c>
      <c r="D1197" s="18">
        <v>3.6589404048221051E-2</v>
      </c>
      <c r="E1197" s="1">
        <v>3.7489096523307897E-2</v>
      </c>
    </row>
    <row r="1198" spans="1:5" x14ac:dyDescent="0.25">
      <c r="A1198" s="1" t="s">
        <v>1703</v>
      </c>
      <c r="B1198" s="1" t="s">
        <v>1704</v>
      </c>
      <c r="C1198" s="1">
        <v>8</v>
      </c>
      <c r="D1198" s="18">
        <v>-0.56448965102786575</v>
      </c>
      <c r="E1198" s="1">
        <v>3.7597128094423303E-2</v>
      </c>
    </row>
    <row r="1199" spans="1:5" x14ac:dyDescent="0.25">
      <c r="A1199" s="1" t="s">
        <v>6611</v>
      </c>
      <c r="B1199" s="1" t="s">
        <v>6612</v>
      </c>
      <c r="C1199" s="1">
        <v>15</v>
      </c>
      <c r="D1199" s="18">
        <v>0.13787693886741026</v>
      </c>
      <c r="E1199" s="1">
        <v>3.7609922232173902E-2</v>
      </c>
    </row>
    <row r="1200" spans="1:5" x14ac:dyDescent="0.25">
      <c r="A1200" s="1" t="s">
        <v>583</v>
      </c>
      <c r="B1200" s="1" t="s">
        <v>584</v>
      </c>
      <c r="C1200" s="1">
        <v>84</v>
      </c>
      <c r="D1200" s="18">
        <v>4.9578652156150656E-2</v>
      </c>
      <c r="E1200" s="1">
        <v>3.7633639418500502E-2</v>
      </c>
    </row>
    <row r="1201" spans="1:5" x14ac:dyDescent="0.25">
      <c r="A1201" s="1" t="s">
        <v>6613</v>
      </c>
      <c r="B1201" s="1" t="s">
        <v>6614</v>
      </c>
      <c r="C1201" s="1">
        <v>30</v>
      </c>
      <c r="D1201" s="18">
        <v>7.3785851198668623E-2</v>
      </c>
      <c r="E1201" s="1">
        <v>3.7721750862465799E-2</v>
      </c>
    </row>
    <row r="1202" spans="1:5" x14ac:dyDescent="0.25">
      <c r="A1202" s="1" t="s">
        <v>3113</v>
      </c>
      <c r="B1202" s="1" t="s">
        <v>3114</v>
      </c>
      <c r="C1202" s="1">
        <v>8</v>
      </c>
      <c r="D1202" s="18">
        <v>0.36229620831670123</v>
      </c>
      <c r="E1202" s="1">
        <v>3.7763200964405101E-2</v>
      </c>
    </row>
    <row r="1203" spans="1:5" x14ac:dyDescent="0.25">
      <c r="A1203" s="1" t="s">
        <v>6615</v>
      </c>
      <c r="B1203" s="1" t="s">
        <v>6616</v>
      </c>
      <c r="C1203" s="1">
        <v>117</v>
      </c>
      <c r="D1203" s="18">
        <v>-4.8603759450236976E-2</v>
      </c>
      <c r="E1203" s="1">
        <v>3.78465252765397E-2</v>
      </c>
    </row>
    <row r="1204" spans="1:5" x14ac:dyDescent="0.25">
      <c r="A1204" s="1" t="s">
        <v>6617</v>
      </c>
      <c r="B1204" s="1" t="s">
        <v>6618</v>
      </c>
      <c r="C1204" s="1">
        <v>100</v>
      </c>
      <c r="D1204" s="18">
        <v>4.8343677281428209E-2</v>
      </c>
      <c r="E1204" s="1">
        <v>3.80663316429041E-2</v>
      </c>
    </row>
    <row r="1205" spans="1:5" x14ac:dyDescent="0.25">
      <c r="A1205" s="1" t="s">
        <v>5540</v>
      </c>
      <c r="B1205" s="1" t="s">
        <v>5541</v>
      </c>
      <c r="C1205" s="1">
        <v>165</v>
      </c>
      <c r="D1205" s="18">
        <v>3.2432939677531421E-2</v>
      </c>
      <c r="E1205" s="1">
        <v>3.8124345998938103E-2</v>
      </c>
    </row>
    <row r="1206" spans="1:5" x14ac:dyDescent="0.25">
      <c r="A1206" s="1" t="s">
        <v>6619</v>
      </c>
      <c r="B1206" s="1" t="s">
        <v>6620</v>
      </c>
      <c r="C1206" s="1">
        <v>239</v>
      </c>
      <c r="D1206" s="18">
        <v>-1.9958182302629936E-2</v>
      </c>
      <c r="E1206" s="1">
        <v>3.8166175876232299E-2</v>
      </c>
    </row>
    <row r="1207" spans="1:5" x14ac:dyDescent="0.25">
      <c r="A1207" s="1" t="s">
        <v>6621</v>
      </c>
      <c r="B1207" s="1" t="s">
        <v>6622</v>
      </c>
      <c r="C1207" s="1">
        <v>104</v>
      </c>
      <c r="D1207" s="18">
        <v>-4.2814965564472889E-2</v>
      </c>
      <c r="E1207" s="1">
        <v>3.8166175876232299E-2</v>
      </c>
    </row>
    <row r="1208" spans="1:5" x14ac:dyDescent="0.25">
      <c r="A1208" s="1" t="s">
        <v>4143</v>
      </c>
      <c r="B1208" s="1" t="s">
        <v>4144</v>
      </c>
      <c r="C1208" s="1">
        <v>250</v>
      </c>
      <c r="D1208" s="18">
        <v>-4.2821093156426543E-2</v>
      </c>
      <c r="E1208" s="1">
        <v>3.8216406727291402E-2</v>
      </c>
    </row>
    <row r="1209" spans="1:5" x14ac:dyDescent="0.25">
      <c r="A1209" s="1" t="s">
        <v>6623</v>
      </c>
      <c r="B1209" s="1" t="s">
        <v>440</v>
      </c>
      <c r="C1209" s="1">
        <v>129</v>
      </c>
      <c r="D1209" s="18">
        <v>0.1150631987579997</v>
      </c>
      <c r="E1209" s="1">
        <v>3.8216406727291402E-2</v>
      </c>
    </row>
    <row r="1210" spans="1:5" x14ac:dyDescent="0.25">
      <c r="A1210" s="1" t="s">
        <v>6624</v>
      </c>
      <c r="B1210" s="1" t="s">
        <v>6625</v>
      </c>
      <c r="C1210" s="1">
        <v>229</v>
      </c>
      <c r="D1210" s="18">
        <v>-3.8893577710377027E-2</v>
      </c>
      <c r="E1210" s="1">
        <v>3.8216406727291402E-2</v>
      </c>
    </row>
    <row r="1211" spans="1:5" x14ac:dyDescent="0.25">
      <c r="A1211" s="1" t="s">
        <v>6626</v>
      </c>
      <c r="B1211" s="1" t="s">
        <v>6627</v>
      </c>
      <c r="C1211" s="1">
        <v>94</v>
      </c>
      <c r="D1211" s="18">
        <v>-2.9370869066674143E-2</v>
      </c>
      <c r="E1211" s="1">
        <v>3.8216406727291402E-2</v>
      </c>
    </row>
    <row r="1212" spans="1:5" x14ac:dyDescent="0.25">
      <c r="A1212" s="1" t="s">
        <v>6628</v>
      </c>
      <c r="B1212" s="1" t="s">
        <v>6629</v>
      </c>
      <c r="C1212" s="1">
        <v>54</v>
      </c>
      <c r="D1212" s="18">
        <v>7.3003564303731561E-2</v>
      </c>
      <c r="E1212" s="1">
        <v>3.8342816992397201E-2</v>
      </c>
    </row>
    <row r="1213" spans="1:5" x14ac:dyDescent="0.25">
      <c r="A1213" s="1" t="s">
        <v>6630</v>
      </c>
      <c r="B1213" s="1" t="s">
        <v>6631</v>
      </c>
      <c r="C1213" s="1">
        <v>223</v>
      </c>
      <c r="D1213" s="18">
        <v>-3.0617289603266273E-2</v>
      </c>
      <c r="E1213" s="1">
        <v>3.8510636431911098E-2</v>
      </c>
    </row>
    <row r="1214" spans="1:5" x14ac:dyDescent="0.25">
      <c r="A1214" s="1" t="s">
        <v>6632</v>
      </c>
      <c r="B1214" s="1" t="s">
        <v>6633</v>
      </c>
      <c r="C1214" s="1">
        <v>138</v>
      </c>
      <c r="D1214" s="18">
        <v>3.8446032971539097E-2</v>
      </c>
      <c r="E1214" s="1">
        <v>3.8665087601592402E-2</v>
      </c>
    </row>
    <row r="1215" spans="1:5" x14ac:dyDescent="0.25">
      <c r="A1215" s="1" t="s">
        <v>6634</v>
      </c>
      <c r="B1215" s="1" t="s">
        <v>6635</v>
      </c>
      <c r="C1215" s="1">
        <v>18</v>
      </c>
      <c r="D1215" s="18">
        <v>-0.1388202492487608</v>
      </c>
      <c r="E1215" s="1">
        <v>3.8665087601592402E-2</v>
      </c>
    </row>
    <row r="1216" spans="1:5" x14ac:dyDescent="0.25">
      <c r="A1216" s="1" t="s">
        <v>6636</v>
      </c>
      <c r="B1216" s="1" t="s">
        <v>6637</v>
      </c>
      <c r="C1216" s="1">
        <v>132</v>
      </c>
      <c r="D1216" s="18">
        <v>4.6627458349064357E-2</v>
      </c>
      <c r="E1216" s="1">
        <v>3.89763712468627E-2</v>
      </c>
    </row>
    <row r="1217" spans="1:5" x14ac:dyDescent="0.25">
      <c r="A1217" s="1" t="s">
        <v>6638</v>
      </c>
      <c r="B1217" s="1" t="s">
        <v>4320</v>
      </c>
      <c r="C1217" s="1">
        <v>22</v>
      </c>
      <c r="D1217" s="18">
        <v>-0.16145372061584146</v>
      </c>
      <c r="E1217" s="1">
        <v>3.9000299322823902E-2</v>
      </c>
    </row>
    <row r="1218" spans="1:5" x14ac:dyDescent="0.25">
      <c r="A1218" s="1" t="s">
        <v>4490</v>
      </c>
      <c r="B1218" s="1" t="s">
        <v>4491</v>
      </c>
      <c r="C1218" s="1">
        <v>6</v>
      </c>
      <c r="D1218" s="18">
        <v>0.31640489539619093</v>
      </c>
      <c r="E1218" s="1">
        <v>3.9133108876531798E-2</v>
      </c>
    </row>
    <row r="1219" spans="1:5" x14ac:dyDescent="0.25">
      <c r="A1219" s="1" t="s">
        <v>6639</v>
      </c>
      <c r="B1219" s="1" t="s">
        <v>6640</v>
      </c>
      <c r="C1219" s="1">
        <v>221</v>
      </c>
      <c r="D1219" s="18">
        <v>-1.7965017422755605E-2</v>
      </c>
      <c r="E1219" s="1">
        <v>3.9133108876531798E-2</v>
      </c>
    </row>
    <row r="1220" spans="1:5" x14ac:dyDescent="0.25">
      <c r="A1220" s="1" t="s">
        <v>6641</v>
      </c>
      <c r="B1220" s="1" t="s">
        <v>6642</v>
      </c>
      <c r="C1220" s="1">
        <v>309</v>
      </c>
      <c r="D1220" s="18">
        <v>-2.1009368465424168E-2</v>
      </c>
      <c r="E1220" s="1">
        <v>3.9133108876531798E-2</v>
      </c>
    </row>
    <row r="1221" spans="1:5" x14ac:dyDescent="0.25">
      <c r="A1221" s="1" t="s">
        <v>1308</v>
      </c>
      <c r="B1221" s="1" t="s">
        <v>1309</v>
      </c>
      <c r="C1221" s="1">
        <v>64</v>
      </c>
      <c r="D1221" s="18">
        <v>3.0810344415365575E-2</v>
      </c>
      <c r="E1221" s="1">
        <v>3.91483007751934E-2</v>
      </c>
    </row>
    <row r="1222" spans="1:5" x14ac:dyDescent="0.25">
      <c r="A1222" s="1" t="s">
        <v>6643</v>
      </c>
      <c r="B1222" s="1" t="s">
        <v>6644</v>
      </c>
      <c r="C1222" s="1">
        <v>167</v>
      </c>
      <c r="D1222" s="18">
        <v>-3.0628034465257234E-2</v>
      </c>
      <c r="E1222" s="1">
        <v>3.91483007751934E-2</v>
      </c>
    </row>
    <row r="1223" spans="1:5" x14ac:dyDescent="0.25">
      <c r="A1223" s="1" t="s">
        <v>6645</v>
      </c>
      <c r="B1223" s="1" t="s">
        <v>6646</v>
      </c>
      <c r="C1223" s="1">
        <v>29</v>
      </c>
      <c r="D1223" s="18">
        <v>0.19458989682406219</v>
      </c>
      <c r="E1223" s="1">
        <v>3.9299917803372601E-2</v>
      </c>
    </row>
    <row r="1224" spans="1:5" x14ac:dyDescent="0.25">
      <c r="A1224" s="1" t="s">
        <v>2477</v>
      </c>
      <c r="B1224" s="1" t="s">
        <v>2478</v>
      </c>
      <c r="C1224" s="1">
        <v>40</v>
      </c>
      <c r="D1224" s="18">
        <v>0.13266178771770759</v>
      </c>
      <c r="E1224" s="1">
        <v>3.9415515290375298E-2</v>
      </c>
    </row>
    <row r="1225" spans="1:5" x14ac:dyDescent="0.25">
      <c r="A1225" s="1" t="s">
        <v>3635</v>
      </c>
      <c r="B1225" s="1" t="s">
        <v>547</v>
      </c>
      <c r="C1225" s="1">
        <v>16</v>
      </c>
      <c r="D1225" s="18">
        <v>-0.29359413316457833</v>
      </c>
      <c r="E1225" s="1">
        <v>3.9418228477652403E-2</v>
      </c>
    </row>
    <row r="1226" spans="1:5" x14ac:dyDescent="0.25">
      <c r="A1226" s="1" t="s">
        <v>6647</v>
      </c>
      <c r="B1226" s="1" t="s">
        <v>6648</v>
      </c>
      <c r="C1226" s="1">
        <v>262</v>
      </c>
      <c r="D1226" s="18">
        <v>-3.2050881135351914E-2</v>
      </c>
      <c r="E1226" s="1">
        <v>3.95324275815944E-2</v>
      </c>
    </row>
    <row r="1227" spans="1:5" x14ac:dyDescent="0.25">
      <c r="A1227" s="1" t="s">
        <v>6649</v>
      </c>
      <c r="B1227" s="1" t="s">
        <v>6650</v>
      </c>
      <c r="C1227" s="1">
        <v>112</v>
      </c>
      <c r="D1227" s="18">
        <v>-4.2731876732623145E-2</v>
      </c>
      <c r="E1227" s="1">
        <v>3.9827538343847897E-2</v>
      </c>
    </row>
    <row r="1228" spans="1:5" x14ac:dyDescent="0.25">
      <c r="A1228" s="1" t="s">
        <v>6651</v>
      </c>
      <c r="B1228" s="1" t="s">
        <v>6652</v>
      </c>
      <c r="C1228" s="1">
        <v>87</v>
      </c>
      <c r="D1228" s="18">
        <v>-6.7856801209217485E-2</v>
      </c>
      <c r="E1228" s="1">
        <v>4.0059250401886903E-2</v>
      </c>
    </row>
    <row r="1229" spans="1:5" x14ac:dyDescent="0.25">
      <c r="A1229" s="1" t="s">
        <v>1799</v>
      </c>
      <c r="B1229" s="1" t="s">
        <v>1800</v>
      </c>
      <c r="C1229" s="1">
        <v>406</v>
      </c>
      <c r="D1229" s="18">
        <v>1.4787394228129271E-2</v>
      </c>
      <c r="E1229" s="1">
        <v>4.00662432749593E-2</v>
      </c>
    </row>
    <row r="1230" spans="1:5" x14ac:dyDescent="0.25">
      <c r="A1230" s="1" t="s">
        <v>6653</v>
      </c>
      <c r="B1230" s="1" t="s">
        <v>6654</v>
      </c>
      <c r="C1230" s="1">
        <v>156</v>
      </c>
      <c r="D1230" s="18">
        <v>-3.1274588224439605E-2</v>
      </c>
      <c r="E1230" s="1">
        <v>4.00662432749593E-2</v>
      </c>
    </row>
    <row r="1231" spans="1:5" x14ac:dyDescent="0.25">
      <c r="A1231" s="1" t="s">
        <v>4571</v>
      </c>
      <c r="C1231" s="1">
        <v>41</v>
      </c>
      <c r="D1231" s="18">
        <v>-5.9561231897764959E-2</v>
      </c>
      <c r="E1231" s="1">
        <v>4.00662432749593E-2</v>
      </c>
    </row>
    <row r="1232" spans="1:5" x14ac:dyDescent="0.25">
      <c r="A1232" s="1" t="s">
        <v>6655</v>
      </c>
      <c r="B1232" s="1" t="s">
        <v>292</v>
      </c>
      <c r="C1232" s="1">
        <v>47</v>
      </c>
      <c r="D1232" s="18">
        <v>0.12209022768311334</v>
      </c>
      <c r="E1232" s="1">
        <v>4.0122628833266401E-2</v>
      </c>
    </row>
    <row r="1233" spans="1:5" x14ac:dyDescent="0.25">
      <c r="A1233" s="1" t="s">
        <v>4062</v>
      </c>
      <c r="B1233" s="1" t="s">
        <v>4063</v>
      </c>
      <c r="C1233" s="1">
        <v>108</v>
      </c>
      <c r="D1233" s="18">
        <v>-4.0068691287253683E-2</v>
      </c>
      <c r="E1233" s="1">
        <v>4.0442438901740201E-2</v>
      </c>
    </row>
    <row r="1234" spans="1:5" x14ac:dyDescent="0.25">
      <c r="A1234" s="1" t="s">
        <v>6656</v>
      </c>
      <c r="B1234" s="1" t="s">
        <v>6657</v>
      </c>
      <c r="C1234" s="1">
        <v>429</v>
      </c>
      <c r="D1234" s="18">
        <v>-2.310610203649175E-2</v>
      </c>
      <c r="E1234" s="1">
        <v>4.0588478710495202E-2</v>
      </c>
    </row>
    <row r="1235" spans="1:5" x14ac:dyDescent="0.25">
      <c r="A1235" s="1" t="s">
        <v>4139</v>
      </c>
      <c r="B1235" s="1" t="s">
        <v>4140</v>
      </c>
      <c r="C1235" s="1">
        <v>100</v>
      </c>
      <c r="D1235" s="18">
        <v>-3.1950815833904328E-2</v>
      </c>
      <c r="E1235" s="1">
        <v>4.0659581421415299E-2</v>
      </c>
    </row>
    <row r="1236" spans="1:5" x14ac:dyDescent="0.25">
      <c r="A1236" s="1" t="s">
        <v>331</v>
      </c>
      <c r="B1236" s="1" t="s">
        <v>332</v>
      </c>
      <c r="C1236" s="1">
        <v>28</v>
      </c>
      <c r="D1236" s="18">
        <v>0.13546117773646227</v>
      </c>
      <c r="E1236" s="1">
        <v>4.0997630752127499E-2</v>
      </c>
    </row>
    <row r="1237" spans="1:5" x14ac:dyDescent="0.25">
      <c r="A1237" s="1" t="s">
        <v>2337</v>
      </c>
      <c r="B1237" s="1" t="s">
        <v>2338</v>
      </c>
      <c r="C1237" s="1">
        <v>248</v>
      </c>
      <c r="D1237" s="18">
        <v>3.2386903054736529E-2</v>
      </c>
      <c r="E1237" s="1">
        <v>4.1019323312997798E-2</v>
      </c>
    </row>
    <row r="1238" spans="1:5" x14ac:dyDescent="0.25">
      <c r="A1238" s="1" t="s">
        <v>5059</v>
      </c>
      <c r="B1238" s="1" t="s">
        <v>5060</v>
      </c>
      <c r="C1238" s="1">
        <v>29</v>
      </c>
      <c r="D1238" s="18">
        <v>-0.17975422736722146</v>
      </c>
      <c r="E1238" s="1">
        <v>4.1058034123343197E-2</v>
      </c>
    </row>
    <row r="1239" spans="1:5" x14ac:dyDescent="0.25">
      <c r="A1239" s="1" t="s">
        <v>6658</v>
      </c>
      <c r="B1239" s="1" t="s">
        <v>1913</v>
      </c>
      <c r="C1239" s="1">
        <v>13</v>
      </c>
      <c r="D1239" s="18">
        <v>-0.31624975861263749</v>
      </c>
      <c r="E1239" s="1">
        <v>4.1058034123343197E-2</v>
      </c>
    </row>
    <row r="1240" spans="1:5" x14ac:dyDescent="0.25">
      <c r="A1240" s="1" t="s">
        <v>6659</v>
      </c>
      <c r="B1240" s="1" t="s">
        <v>6660</v>
      </c>
      <c r="C1240" s="1">
        <v>142</v>
      </c>
      <c r="D1240" s="18">
        <v>-2.7131766222232345E-2</v>
      </c>
      <c r="E1240" s="1">
        <v>4.1268309452028702E-2</v>
      </c>
    </row>
    <row r="1241" spans="1:5" x14ac:dyDescent="0.25">
      <c r="A1241" s="1" t="s">
        <v>6661</v>
      </c>
      <c r="B1241" s="1" t="s">
        <v>3058</v>
      </c>
      <c r="C1241" s="1">
        <v>55</v>
      </c>
      <c r="D1241" s="18">
        <v>-3.7162601114583756E-2</v>
      </c>
      <c r="E1241" s="1">
        <v>4.1321342482371799E-2</v>
      </c>
    </row>
    <row r="1242" spans="1:5" x14ac:dyDescent="0.25">
      <c r="A1242" s="1" t="s">
        <v>6662</v>
      </c>
      <c r="B1242" s="1" t="s">
        <v>6663</v>
      </c>
      <c r="C1242" s="1">
        <v>10</v>
      </c>
      <c r="D1242" s="18">
        <v>0.47128072924590586</v>
      </c>
      <c r="E1242" s="1">
        <v>4.1368692690097797E-2</v>
      </c>
    </row>
    <row r="1243" spans="1:5" x14ac:dyDescent="0.25">
      <c r="A1243" s="1" t="s">
        <v>360</v>
      </c>
      <c r="B1243" s="1" t="s">
        <v>361</v>
      </c>
      <c r="C1243" s="1">
        <v>129</v>
      </c>
      <c r="D1243" s="18">
        <v>4.1125004079471623E-2</v>
      </c>
      <c r="E1243" s="1">
        <v>4.1661537204555697E-2</v>
      </c>
    </row>
    <row r="1244" spans="1:5" x14ac:dyDescent="0.25">
      <c r="A1244" s="1" t="s">
        <v>6664</v>
      </c>
      <c r="B1244" s="1" t="s">
        <v>6665</v>
      </c>
      <c r="C1244" s="1">
        <v>8</v>
      </c>
      <c r="D1244" s="18">
        <v>18.997734318136459</v>
      </c>
      <c r="E1244" s="1">
        <v>4.1701956707028302E-2</v>
      </c>
    </row>
    <row r="1245" spans="1:5" x14ac:dyDescent="0.25">
      <c r="A1245" s="1" t="s">
        <v>6666</v>
      </c>
      <c r="B1245" s="1" t="s">
        <v>6667</v>
      </c>
      <c r="C1245" s="1">
        <v>141</v>
      </c>
      <c r="D1245" s="18">
        <v>-3.4406509952599189E-2</v>
      </c>
      <c r="E1245" s="1">
        <v>4.1701956707028302E-2</v>
      </c>
    </row>
    <row r="1246" spans="1:5" x14ac:dyDescent="0.25">
      <c r="A1246" s="1" t="s">
        <v>6668</v>
      </c>
      <c r="B1246" s="1" t="s">
        <v>2557</v>
      </c>
      <c r="C1246" s="1">
        <v>55</v>
      </c>
      <c r="D1246" s="18">
        <v>-5.8607928305763959E-2</v>
      </c>
      <c r="E1246" s="1">
        <v>4.1802533073517098E-2</v>
      </c>
    </row>
    <row r="1247" spans="1:5" x14ac:dyDescent="0.25">
      <c r="A1247" s="1" t="s">
        <v>1248</v>
      </c>
      <c r="B1247" s="1" t="s">
        <v>1249</v>
      </c>
      <c r="C1247" s="1">
        <v>93</v>
      </c>
      <c r="D1247" s="18">
        <v>4.960921522614449E-2</v>
      </c>
      <c r="E1247" s="1">
        <v>4.1802533073517098E-2</v>
      </c>
    </row>
    <row r="1248" spans="1:5" x14ac:dyDescent="0.25">
      <c r="A1248" s="1" t="s">
        <v>6669</v>
      </c>
      <c r="B1248" s="1" t="s">
        <v>6670</v>
      </c>
      <c r="C1248" s="1">
        <v>101</v>
      </c>
      <c r="D1248" s="18">
        <v>-4.709247656315204E-2</v>
      </c>
      <c r="E1248" s="1">
        <v>4.2167491520593001E-2</v>
      </c>
    </row>
    <row r="1249" spans="1:5" x14ac:dyDescent="0.25">
      <c r="A1249" s="1" t="s">
        <v>6671</v>
      </c>
      <c r="B1249" s="1" t="s">
        <v>4418</v>
      </c>
      <c r="C1249" s="1">
        <v>6</v>
      </c>
      <c r="D1249" s="18">
        <v>0.63490404595626271</v>
      </c>
      <c r="E1249" s="1">
        <v>4.2167491520593001E-2</v>
      </c>
    </row>
    <row r="1250" spans="1:5" x14ac:dyDescent="0.25">
      <c r="A1250" s="1" t="s">
        <v>6672</v>
      </c>
      <c r="B1250" s="1" t="s">
        <v>6673</v>
      </c>
      <c r="C1250" s="1">
        <v>56</v>
      </c>
      <c r="D1250" s="18">
        <v>-5.9983535786477957E-2</v>
      </c>
      <c r="E1250" s="1">
        <v>4.2167491520593001E-2</v>
      </c>
    </row>
    <row r="1251" spans="1:5" x14ac:dyDescent="0.25">
      <c r="A1251" s="1" t="s">
        <v>494</v>
      </c>
      <c r="B1251" s="1" t="s">
        <v>495</v>
      </c>
      <c r="C1251" s="1">
        <v>190</v>
      </c>
      <c r="D1251" s="18">
        <v>3.7884202127538534E-2</v>
      </c>
      <c r="E1251" s="1">
        <v>4.2208844551235997E-2</v>
      </c>
    </row>
    <row r="1252" spans="1:5" x14ac:dyDescent="0.25">
      <c r="A1252" s="1" t="s">
        <v>5524</v>
      </c>
      <c r="B1252" s="1" t="s">
        <v>5525</v>
      </c>
      <c r="C1252" s="1">
        <v>105</v>
      </c>
      <c r="D1252" s="18">
        <v>6.0786793987420276E-2</v>
      </c>
      <c r="E1252" s="1">
        <v>4.2208844551235997E-2</v>
      </c>
    </row>
    <row r="1253" spans="1:5" x14ac:dyDescent="0.25">
      <c r="A1253" s="1" t="s">
        <v>6674</v>
      </c>
      <c r="B1253" s="1" t="s">
        <v>6675</v>
      </c>
      <c r="C1253" s="1">
        <v>221</v>
      </c>
      <c r="D1253" s="18">
        <v>-5.238795807011018E-2</v>
      </c>
      <c r="E1253" s="1">
        <v>4.2272495248637701E-2</v>
      </c>
    </row>
    <row r="1254" spans="1:5" x14ac:dyDescent="0.25">
      <c r="A1254" s="1" t="s">
        <v>6676</v>
      </c>
      <c r="B1254" s="1" t="s">
        <v>6677</v>
      </c>
      <c r="C1254" s="1">
        <v>243</v>
      </c>
      <c r="D1254" s="18">
        <v>-1.7200747871867306E-2</v>
      </c>
      <c r="E1254" s="1">
        <v>4.2408610101739498E-2</v>
      </c>
    </row>
    <row r="1255" spans="1:5" x14ac:dyDescent="0.25">
      <c r="A1255" s="1" t="s">
        <v>6678</v>
      </c>
      <c r="B1255" s="1" t="s">
        <v>954</v>
      </c>
      <c r="C1255" s="1">
        <v>14</v>
      </c>
      <c r="D1255" s="18">
        <v>-0.29090272166661185</v>
      </c>
      <c r="E1255" s="1">
        <v>4.2485047475012701E-2</v>
      </c>
    </row>
    <row r="1256" spans="1:5" x14ac:dyDescent="0.25">
      <c r="A1256" s="1" t="s">
        <v>4321</v>
      </c>
      <c r="B1256" s="1" t="s">
        <v>4322</v>
      </c>
      <c r="C1256" s="1">
        <v>196</v>
      </c>
      <c r="D1256" s="18">
        <v>2.5648247700121637E-2</v>
      </c>
      <c r="E1256" s="1">
        <v>4.25305184356706E-2</v>
      </c>
    </row>
    <row r="1257" spans="1:5" x14ac:dyDescent="0.25">
      <c r="A1257" s="1" t="s">
        <v>6679</v>
      </c>
      <c r="B1257" s="1" t="s">
        <v>6680</v>
      </c>
      <c r="C1257" s="1">
        <v>15</v>
      </c>
      <c r="D1257" s="18">
        <v>0.37057677977446146</v>
      </c>
      <c r="E1257" s="1">
        <v>4.2676075778331199E-2</v>
      </c>
    </row>
    <row r="1258" spans="1:5" x14ac:dyDescent="0.25">
      <c r="A1258" s="1" t="s">
        <v>6681</v>
      </c>
      <c r="B1258" s="1" t="s">
        <v>6682</v>
      </c>
      <c r="C1258" s="1">
        <v>118</v>
      </c>
      <c r="D1258" s="18">
        <v>-3.6844833255038859E-2</v>
      </c>
      <c r="E1258" s="1">
        <v>4.2676075778331199E-2</v>
      </c>
    </row>
    <row r="1259" spans="1:5" x14ac:dyDescent="0.25">
      <c r="A1259" s="1" t="s">
        <v>5534</v>
      </c>
      <c r="B1259" s="1" t="s">
        <v>5535</v>
      </c>
      <c r="C1259" s="1">
        <v>108</v>
      </c>
      <c r="D1259" s="18">
        <v>-5.9612692865003321E-2</v>
      </c>
      <c r="E1259" s="1">
        <v>4.2784166920136202E-2</v>
      </c>
    </row>
    <row r="1260" spans="1:5" x14ac:dyDescent="0.25">
      <c r="A1260" s="1" t="s">
        <v>6683</v>
      </c>
      <c r="B1260" s="1" t="s">
        <v>6684</v>
      </c>
      <c r="C1260" s="1">
        <v>12</v>
      </c>
      <c r="D1260" s="18">
        <v>0.44549335665915524</v>
      </c>
      <c r="E1260" s="1">
        <v>4.2784166920136202E-2</v>
      </c>
    </row>
    <row r="1261" spans="1:5" x14ac:dyDescent="0.25">
      <c r="A1261" s="1" t="s">
        <v>6685</v>
      </c>
      <c r="B1261" s="1" t="s">
        <v>6686</v>
      </c>
      <c r="C1261" s="1">
        <v>119</v>
      </c>
      <c r="D1261" s="18">
        <v>-6.3468678342929616E-2</v>
      </c>
      <c r="E1261" s="1">
        <v>4.2880903921266797E-2</v>
      </c>
    </row>
    <row r="1262" spans="1:5" x14ac:dyDescent="0.25">
      <c r="A1262" s="1" t="s">
        <v>2902</v>
      </c>
      <c r="B1262" s="1" t="s">
        <v>2903</v>
      </c>
      <c r="C1262" s="1">
        <v>14</v>
      </c>
      <c r="D1262" s="18">
        <v>-0.47598965346535638</v>
      </c>
      <c r="E1262" s="1">
        <v>4.2880903921266797E-2</v>
      </c>
    </row>
    <row r="1263" spans="1:5" x14ac:dyDescent="0.25">
      <c r="A1263" s="1" t="s">
        <v>6687</v>
      </c>
      <c r="B1263" s="1" t="s">
        <v>132</v>
      </c>
      <c r="C1263" s="1">
        <v>31</v>
      </c>
      <c r="D1263" s="18">
        <v>0.15736975765938463</v>
      </c>
      <c r="E1263" s="1">
        <v>4.2880903921266797E-2</v>
      </c>
    </row>
    <row r="1264" spans="1:5" x14ac:dyDescent="0.25">
      <c r="A1264" s="1" t="s">
        <v>6688</v>
      </c>
      <c r="B1264" s="1" t="s">
        <v>6689</v>
      </c>
      <c r="C1264" s="1">
        <v>11</v>
      </c>
      <c r="D1264" s="18">
        <v>0.3427255698722611</v>
      </c>
      <c r="E1264" s="1">
        <v>4.3187314215870597E-2</v>
      </c>
    </row>
    <row r="1265" spans="1:5" x14ac:dyDescent="0.25">
      <c r="A1265" s="1" t="s">
        <v>4116</v>
      </c>
      <c r="B1265" s="1" t="s">
        <v>4117</v>
      </c>
      <c r="C1265" s="1">
        <v>11</v>
      </c>
      <c r="D1265" s="18">
        <v>0.47487441603228697</v>
      </c>
      <c r="E1265" s="1">
        <v>4.3187314215870597E-2</v>
      </c>
    </row>
    <row r="1266" spans="1:5" x14ac:dyDescent="0.25">
      <c r="A1266" s="1" t="s">
        <v>658</v>
      </c>
      <c r="B1266" s="1" t="s">
        <v>659</v>
      </c>
      <c r="C1266" s="1">
        <v>360</v>
      </c>
      <c r="D1266" s="18">
        <v>2.1041965755979507E-2</v>
      </c>
      <c r="E1266" s="1">
        <v>4.3187314215870597E-2</v>
      </c>
    </row>
    <row r="1267" spans="1:5" x14ac:dyDescent="0.25">
      <c r="A1267" s="1" t="s">
        <v>3654</v>
      </c>
      <c r="B1267" s="1" t="s">
        <v>3655</v>
      </c>
      <c r="C1267" s="1">
        <v>141</v>
      </c>
      <c r="D1267" s="18">
        <v>-3.27607150275405E-2</v>
      </c>
      <c r="E1267" s="1">
        <v>4.3187314215870597E-2</v>
      </c>
    </row>
    <row r="1268" spans="1:5" x14ac:dyDescent="0.25">
      <c r="A1268" s="1" t="s">
        <v>6690</v>
      </c>
      <c r="B1268" s="1" t="s">
        <v>6691</v>
      </c>
      <c r="C1268" s="1">
        <v>119</v>
      </c>
      <c r="D1268" s="18">
        <v>3.2334266613434699E-2</v>
      </c>
      <c r="E1268" s="1">
        <v>4.3266142017595502E-2</v>
      </c>
    </row>
    <row r="1269" spans="1:5" x14ac:dyDescent="0.25">
      <c r="A1269" s="1" t="s">
        <v>6692</v>
      </c>
      <c r="B1269" s="1" t="s">
        <v>6693</v>
      </c>
      <c r="C1269" s="1">
        <v>10</v>
      </c>
      <c r="D1269" s="18">
        <v>0.19204858451076809</v>
      </c>
      <c r="E1269" s="1">
        <v>4.3291591220044903E-2</v>
      </c>
    </row>
    <row r="1270" spans="1:5" x14ac:dyDescent="0.25">
      <c r="A1270" s="1" t="s">
        <v>6694</v>
      </c>
      <c r="B1270" s="1" t="s">
        <v>6695</v>
      </c>
      <c r="C1270" s="1">
        <v>114</v>
      </c>
      <c r="D1270" s="18">
        <v>3.4578309540594647E-2</v>
      </c>
      <c r="E1270" s="1">
        <v>4.3291591220044903E-2</v>
      </c>
    </row>
    <row r="1271" spans="1:5" x14ac:dyDescent="0.25">
      <c r="A1271" s="1" t="s">
        <v>6696</v>
      </c>
      <c r="B1271" s="1" t="s">
        <v>6697</v>
      </c>
      <c r="C1271" s="1">
        <v>50</v>
      </c>
      <c r="D1271" s="18">
        <v>-5.7615059562412689E-2</v>
      </c>
      <c r="E1271" s="1">
        <v>4.3300777622549698E-2</v>
      </c>
    </row>
    <row r="1272" spans="1:5" x14ac:dyDescent="0.25">
      <c r="A1272" s="1" t="s">
        <v>1603</v>
      </c>
      <c r="B1272" s="1" t="s">
        <v>1604</v>
      </c>
      <c r="C1272" s="1">
        <v>41</v>
      </c>
      <c r="D1272" s="18">
        <v>6.2312052671878421E-2</v>
      </c>
      <c r="E1272" s="1">
        <v>4.3300777622549698E-2</v>
      </c>
    </row>
    <row r="1273" spans="1:5" x14ac:dyDescent="0.25">
      <c r="A1273" s="1" t="s">
        <v>3313</v>
      </c>
      <c r="B1273" s="1" t="s">
        <v>3314</v>
      </c>
      <c r="C1273" s="1">
        <v>47</v>
      </c>
      <c r="D1273" s="18">
        <v>-9.9599788884748477E-2</v>
      </c>
      <c r="E1273" s="1">
        <v>4.3323276120285401E-2</v>
      </c>
    </row>
    <row r="1274" spans="1:5" x14ac:dyDescent="0.25">
      <c r="A1274" s="1" t="s">
        <v>6698</v>
      </c>
      <c r="B1274" s="1" t="s">
        <v>755</v>
      </c>
      <c r="C1274" s="1">
        <v>28</v>
      </c>
      <c r="D1274" s="18">
        <v>-0.27816886632752563</v>
      </c>
      <c r="E1274" s="1">
        <v>4.3327317530512603E-2</v>
      </c>
    </row>
    <row r="1275" spans="1:5" x14ac:dyDescent="0.25">
      <c r="A1275" s="1" t="s">
        <v>6699</v>
      </c>
      <c r="B1275" s="1" t="s">
        <v>6700</v>
      </c>
      <c r="C1275" s="1">
        <v>26</v>
      </c>
      <c r="D1275" s="18">
        <v>-0.13792179709656893</v>
      </c>
      <c r="E1275" s="1">
        <v>4.3327317530512603E-2</v>
      </c>
    </row>
    <row r="1276" spans="1:5" x14ac:dyDescent="0.25">
      <c r="A1276" s="1" t="s">
        <v>782</v>
      </c>
      <c r="B1276" s="1" t="s">
        <v>783</v>
      </c>
      <c r="C1276" s="1">
        <v>82</v>
      </c>
      <c r="D1276" s="18">
        <v>6.2312036200298279E-2</v>
      </c>
      <c r="E1276" s="1">
        <v>4.3327317530512603E-2</v>
      </c>
    </row>
    <row r="1277" spans="1:5" x14ac:dyDescent="0.25">
      <c r="A1277" s="1" t="s">
        <v>6701</v>
      </c>
      <c r="B1277" s="1" t="s">
        <v>6702</v>
      </c>
      <c r="C1277" s="1">
        <v>106</v>
      </c>
      <c r="D1277" s="18">
        <v>-7.9352758316671212E-2</v>
      </c>
      <c r="E1277" s="1">
        <v>4.3435871688621203E-2</v>
      </c>
    </row>
    <row r="1278" spans="1:5" x14ac:dyDescent="0.25">
      <c r="A1278" s="1" t="s">
        <v>6703</v>
      </c>
      <c r="B1278" s="1" t="s">
        <v>6704</v>
      </c>
      <c r="C1278" s="1">
        <v>35</v>
      </c>
      <c r="D1278" s="18">
        <v>-0.21565907778708984</v>
      </c>
      <c r="E1278" s="1">
        <v>4.3576145692305203E-2</v>
      </c>
    </row>
    <row r="1279" spans="1:5" x14ac:dyDescent="0.25">
      <c r="A1279" s="1" t="s">
        <v>1625</v>
      </c>
      <c r="B1279" s="1" t="s">
        <v>1626</v>
      </c>
      <c r="C1279" s="1">
        <v>77</v>
      </c>
      <c r="D1279" s="18">
        <v>-3.505279315950801E-2</v>
      </c>
      <c r="E1279" s="1">
        <v>4.3710872644267498E-2</v>
      </c>
    </row>
    <row r="1280" spans="1:5" x14ac:dyDescent="0.25">
      <c r="A1280" s="1" t="s">
        <v>1025</v>
      </c>
      <c r="B1280" s="1" t="s">
        <v>1026</v>
      </c>
      <c r="C1280" s="1">
        <v>243</v>
      </c>
      <c r="D1280" s="18">
        <v>1.8072819777643641E-2</v>
      </c>
      <c r="E1280" s="1">
        <v>4.3744327713107101E-2</v>
      </c>
    </row>
    <row r="1281" spans="1:5" x14ac:dyDescent="0.25">
      <c r="A1281" s="1" t="s">
        <v>6705</v>
      </c>
      <c r="B1281" s="1" t="s">
        <v>6706</v>
      </c>
      <c r="C1281" s="1">
        <v>241</v>
      </c>
      <c r="D1281" s="18">
        <v>-1.6436574537026922E-2</v>
      </c>
      <c r="E1281" s="1">
        <v>4.39305976866569E-2</v>
      </c>
    </row>
    <row r="1282" spans="1:5" x14ac:dyDescent="0.25">
      <c r="A1282" s="1" t="s">
        <v>6707</v>
      </c>
      <c r="B1282" s="1" t="s">
        <v>6708</v>
      </c>
      <c r="C1282" s="1">
        <v>31</v>
      </c>
      <c r="D1282" s="18">
        <v>-6.0612217257365868E-2</v>
      </c>
      <c r="E1282" s="1">
        <v>4.40964141192575E-2</v>
      </c>
    </row>
    <row r="1283" spans="1:5" x14ac:dyDescent="0.25">
      <c r="A1283" s="1" t="s">
        <v>6709</v>
      </c>
      <c r="B1283" s="1" t="s">
        <v>6710</v>
      </c>
      <c r="C1283" s="1">
        <v>8</v>
      </c>
      <c r="D1283" s="18">
        <v>-0.47674043143419437</v>
      </c>
      <c r="E1283" s="1">
        <v>4.40964141192575E-2</v>
      </c>
    </row>
    <row r="1284" spans="1:5" x14ac:dyDescent="0.25">
      <c r="A1284" s="1" t="s">
        <v>5102</v>
      </c>
      <c r="B1284" s="1" t="s">
        <v>253</v>
      </c>
      <c r="C1284" s="1">
        <v>14</v>
      </c>
      <c r="D1284" s="18">
        <v>-0.3792153971636808</v>
      </c>
      <c r="E1284" s="1">
        <v>4.4133435579130298E-2</v>
      </c>
    </row>
    <row r="1285" spans="1:5" x14ac:dyDescent="0.25">
      <c r="A1285" s="1" t="s">
        <v>3440</v>
      </c>
      <c r="B1285" s="1" t="s">
        <v>3441</v>
      </c>
      <c r="C1285" s="1">
        <v>161</v>
      </c>
      <c r="D1285" s="18">
        <v>2.3648072791356268E-2</v>
      </c>
      <c r="E1285" s="1">
        <v>4.4155709566369099E-2</v>
      </c>
    </row>
    <row r="1286" spans="1:5" x14ac:dyDescent="0.25">
      <c r="A1286" s="1" t="s">
        <v>6711</v>
      </c>
      <c r="B1286" s="1" t="s">
        <v>6712</v>
      </c>
      <c r="C1286" s="1">
        <v>33</v>
      </c>
      <c r="D1286" s="18">
        <v>-0.12127712260454575</v>
      </c>
      <c r="E1286" s="1">
        <v>4.4177491166816803E-2</v>
      </c>
    </row>
    <row r="1287" spans="1:5" x14ac:dyDescent="0.25">
      <c r="A1287" s="1" t="s">
        <v>6713</v>
      </c>
      <c r="B1287" s="1" t="s">
        <v>6042</v>
      </c>
      <c r="C1287" s="1">
        <v>38</v>
      </c>
      <c r="D1287" s="18">
        <v>-0.1041094652034788</v>
      </c>
      <c r="E1287" s="1">
        <v>4.4378387419342601E-2</v>
      </c>
    </row>
    <row r="1288" spans="1:5" x14ac:dyDescent="0.25">
      <c r="A1288" s="1" t="s">
        <v>6714</v>
      </c>
      <c r="B1288" s="1" t="s">
        <v>316</v>
      </c>
      <c r="C1288" s="1">
        <v>5</v>
      </c>
      <c r="D1288" s="18">
        <v>-0.71350567474437454</v>
      </c>
      <c r="E1288" s="1">
        <v>4.4646632216256997E-2</v>
      </c>
    </row>
    <row r="1289" spans="1:5" x14ac:dyDescent="0.25">
      <c r="A1289" s="1" t="s">
        <v>6715</v>
      </c>
      <c r="B1289" s="1" t="s">
        <v>156</v>
      </c>
      <c r="C1289" s="1">
        <v>25</v>
      </c>
      <c r="D1289" s="18">
        <v>0.25664168878282795</v>
      </c>
      <c r="E1289" s="1">
        <v>4.4739396455861898E-2</v>
      </c>
    </row>
    <row r="1290" spans="1:5" x14ac:dyDescent="0.25">
      <c r="A1290" s="1" t="s">
        <v>6716</v>
      </c>
      <c r="B1290" s="1" t="s">
        <v>6717</v>
      </c>
      <c r="C1290" s="1">
        <v>71</v>
      </c>
      <c r="D1290" s="18">
        <v>6.627932031201017E-2</v>
      </c>
      <c r="E1290" s="1">
        <v>4.4976307445886599E-2</v>
      </c>
    </row>
    <row r="1291" spans="1:5" x14ac:dyDescent="0.25">
      <c r="A1291" s="1" t="s">
        <v>6718</v>
      </c>
      <c r="B1291" s="1" t="s">
        <v>6719</v>
      </c>
      <c r="C1291" s="1">
        <v>19</v>
      </c>
      <c r="D1291" s="18">
        <v>0.25811799012798381</v>
      </c>
      <c r="E1291" s="1">
        <v>4.5385987885500002E-2</v>
      </c>
    </row>
    <row r="1292" spans="1:5" x14ac:dyDescent="0.25">
      <c r="A1292" s="1" t="s">
        <v>6720</v>
      </c>
      <c r="B1292" s="1" t="s">
        <v>6721</v>
      </c>
      <c r="C1292" s="1">
        <v>82</v>
      </c>
      <c r="D1292" s="18">
        <v>-0.11801885332125005</v>
      </c>
      <c r="E1292" s="1">
        <v>4.5429805998750801E-2</v>
      </c>
    </row>
    <row r="1293" spans="1:5" x14ac:dyDescent="0.25">
      <c r="A1293" s="1" t="s">
        <v>6722</v>
      </c>
      <c r="B1293" s="1" t="s">
        <v>6723</v>
      </c>
      <c r="C1293" s="1">
        <v>28</v>
      </c>
      <c r="D1293" s="18">
        <v>0.23595880424394602</v>
      </c>
      <c r="E1293" s="1">
        <v>4.5451121448320198E-2</v>
      </c>
    </row>
    <row r="1294" spans="1:5" x14ac:dyDescent="0.25">
      <c r="A1294" s="1" t="s">
        <v>6724</v>
      </c>
      <c r="B1294" s="1" t="s">
        <v>6725</v>
      </c>
      <c r="C1294" s="1">
        <v>51</v>
      </c>
      <c r="D1294" s="18">
        <v>-6.3877699017186956E-2</v>
      </c>
      <c r="E1294" s="1">
        <v>4.59855492980379E-2</v>
      </c>
    </row>
    <row r="1295" spans="1:5" x14ac:dyDescent="0.25">
      <c r="A1295" s="1" t="s">
        <v>1641</v>
      </c>
      <c r="B1295" s="1" t="s">
        <v>1642</v>
      </c>
      <c r="C1295" s="1">
        <v>145</v>
      </c>
      <c r="D1295" s="18">
        <v>4.6588549034199928E-2</v>
      </c>
      <c r="E1295" s="1">
        <v>4.59855492980379E-2</v>
      </c>
    </row>
    <row r="1296" spans="1:5" x14ac:dyDescent="0.25">
      <c r="A1296" s="1" t="s">
        <v>6726</v>
      </c>
      <c r="B1296" s="1" t="s">
        <v>6727</v>
      </c>
      <c r="C1296" s="1">
        <v>46</v>
      </c>
      <c r="D1296" s="18">
        <v>4.6457689311991693E-2</v>
      </c>
      <c r="E1296" s="1">
        <v>4.6059222177115701E-2</v>
      </c>
    </row>
    <row r="1297" spans="1:5" x14ac:dyDescent="0.25">
      <c r="A1297" s="1" t="s">
        <v>6728</v>
      </c>
      <c r="B1297" s="1" t="s">
        <v>6729</v>
      </c>
      <c r="C1297" s="1">
        <v>46</v>
      </c>
      <c r="D1297" s="18">
        <v>4.4661350798803109E-2</v>
      </c>
      <c r="E1297" s="1">
        <v>4.61253205106033E-2</v>
      </c>
    </row>
    <row r="1298" spans="1:5" x14ac:dyDescent="0.25">
      <c r="A1298" s="1" t="s">
        <v>6730</v>
      </c>
      <c r="B1298" s="1" t="s">
        <v>6731</v>
      </c>
      <c r="C1298" s="1">
        <v>38</v>
      </c>
      <c r="D1298" s="18">
        <v>7.6456732184745052E-2</v>
      </c>
      <c r="E1298" s="1">
        <v>4.6133568231587999E-2</v>
      </c>
    </row>
    <row r="1299" spans="1:5" x14ac:dyDescent="0.25">
      <c r="A1299" s="1" t="s">
        <v>6732</v>
      </c>
      <c r="B1299" s="1" t="s">
        <v>6733</v>
      </c>
      <c r="C1299" s="1">
        <v>126</v>
      </c>
      <c r="D1299" s="18">
        <v>9.7920504633864702E-2</v>
      </c>
      <c r="E1299" s="1">
        <v>4.6133568231587999E-2</v>
      </c>
    </row>
    <row r="1300" spans="1:5" x14ac:dyDescent="0.25">
      <c r="A1300" s="1" t="s">
        <v>6734</v>
      </c>
      <c r="B1300" s="1" t="s">
        <v>6735</v>
      </c>
      <c r="C1300" s="1">
        <v>106</v>
      </c>
      <c r="D1300" s="18">
        <v>2.6866372489150803E-2</v>
      </c>
      <c r="E1300" s="1">
        <v>4.6133568231587999E-2</v>
      </c>
    </row>
    <row r="1301" spans="1:5" x14ac:dyDescent="0.25">
      <c r="A1301" s="1" t="s">
        <v>6736</v>
      </c>
      <c r="B1301" s="1" t="s">
        <v>6737</v>
      </c>
      <c r="C1301" s="1">
        <v>20</v>
      </c>
      <c r="D1301" s="18">
        <v>9.9755962029203255E-2</v>
      </c>
      <c r="E1301" s="1">
        <v>4.6133568231587999E-2</v>
      </c>
    </row>
    <row r="1302" spans="1:5" x14ac:dyDescent="0.25">
      <c r="A1302" s="1" t="s">
        <v>6738</v>
      </c>
      <c r="B1302" s="1" t="s">
        <v>1402</v>
      </c>
      <c r="C1302" s="1">
        <v>26</v>
      </c>
      <c r="D1302" s="18">
        <v>0.13958252151483522</v>
      </c>
      <c r="E1302" s="1">
        <v>4.6147756411130503E-2</v>
      </c>
    </row>
    <row r="1303" spans="1:5" x14ac:dyDescent="0.25">
      <c r="A1303" s="1" t="s">
        <v>6739</v>
      </c>
      <c r="B1303" s="1" t="s">
        <v>110</v>
      </c>
      <c r="C1303" s="1">
        <v>20</v>
      </c>
      <c r="D1303" s="18">
        <v>-0.30696323096141315</v>
      </c>
      <c r="E1303" s="1">
        <v>4.6273242046421602E-2</v>
      </c>
    </row>
    <row r="1304" spans="1:5" x14ac:dyDescent="0.25">
      <c r="A1304" s="1" t="s">
        <v>1996</v>
      </c>
      <c r="B1304" s="1" t="s">
        <v>1997</v>
      </c>
      <c r="C1304" s="1">
        <v>42</v>
      </c>
      <c r="D1304" s="18">
        <v>9.6992990590684697E-2</v>
      </c>
      <c r="E1304" s="1">
        <v>4.6340793803568897E-2</v>
      </c>
    </row>
    <row r="1305" spans="1:5" x14ac:dyDescent="0.25">
      <c r="A1305" s="1" t="s">
        <v>2875</v>
      </c>
      <c r="B1305" s="1" t="s">
        <v>2876</v>
      </c>
      <c r="C1305" s="1">
        <v>98</v>
      </c>
      <c r="D1305" s="18">
        <v>5.6462571638461294E-2</v>
      </c>
      <c r="E1305" s="1">
        <v>4.6413874501451E-2</v>
      </c>
    </row>
    <row r="1306" spans="1:5" x14ac:dyDescent="0.25">
      <c r="A1306" s="1" t="s">
        <v>5356</v>
      </c>
      <c r="B1306" s="1" t="s">
        <v>5357</v>
      </c>
      <c r="C1306" s="1">
        <v>165</v>
      </c>
      <c r="D1306" s="18">
        <v>3.3381359028204556E-2</v>
      </c>
      <c r="E1306" s="1">
        <v>4.6413874501451E-2</v>
      </c>
    </row>
    <row r="1307" spans="1:5" x14ac:dyDescent="0.25">
      <c r="A1307" s="1" t="s">
        <v>6740</v>
      </c>
      <c r="B1307" s="1" t="s">
        <v>6741</v>
      </c>
      <c r="C1307" s="1">
        <v>12</v>
      </c>
      <c r="D1307" s="18">
        <v>-0.29201701553086562</v>
      </c>
      <c r="E1307" s="1">
        <v>4.6413874501451E-2</v>
      </c>
    </row>
    <row r="1308" spans="1:5" x14ac:dyDescent="0.25">
      <c r="A1308" s="1" t="s">
        <v>321</v>
      </c>
      <c r="B1308" s="1" t="s">
        <v>322</v>
      </c>
      <c r="C1308" s="1">
        <v>116</v>
      </c>
      <c r="D1308" s="18">
        <v>9.0578389858769981E-2</v>
      </c>
      <c r="E1308" s="1">
        <v>4.6413874501451E-2</v>
      </c>
    </row>
    <row r="1309" spans="1:5" x14ac:dyDescent="0.25">
      <c r="A1309" s="1" t="s">
        <v>1597</v>
      </c>
      <c r="B1309" s="1" t="s">
        <v>1598</v>
      </c>
      <c r="C1309" s="1">
        <v>296</v>
      </c>
      <c r="D1309" s="18">
        <v>1.3476431580948887E-2</v>
      </c>
      <c r="E1309" s="1">
        <v>4.6445812118461202E-2</v>
      </c>
    </row>
    <row r="1310" spans="1:5" x14ac:dyDescent="0.25">
      <c r="A1310" s="1" t="s">
        <v>1355</v>
      </c>
      <c r="B1310" s="1" t="s">
        <v>1356</v>
      </c>
      <c r="C1310" s="1">
        <v>155</v>
      </c>
      <c r="D1310" s="18">
        <v>3.6980609928335934E-2</v>
      </c>
      <c r="E1310" s="1">
        <v>4.6474244931043303E-2</v>
      </c>
    </row>
    <row r="1311" spans="1:5" x14ac:dyDescent="0.25">
      <c r="A1311" s="1" t="s">
        <v>2095</v>
      </c>
      <c r="C1311" s="1">
        <v>178</v>
      </c>
      <c r="D1311" s="18">
        <v>-3.4065727812322158E-2</v>
      </c>
      <c r="E1311" s="1">
        <v>4.6661683744819098E-2</v>
      </c>
    </row>
    <row r="1312" spans="1:5" x14ac:dyDescent="0.25">
      <c r="A1312" s="1" t="s">
        <v>2781</v>
      </c>
      <c r="B1312" s="1" t="s">
        <v>2782</v>
      </c>
      <c r="C1312" s="1">
        <v>35</v>
      </c>
      <c r="D1312" s="18">
        <v>0.11236344608225209</v>
      </c>
      <c r="E1312" s="1">
        <v>4.7065592130433001E-2</v>
      </c>
    </row>
    <row r="1313" spans="1:5" x14ac:dyDescent="0.25">
      <c r="A1313" s="1" t="s">
        <v>4398</v>
      </c>
      <c r="B1313" s="1" t="s">
        <v>4399</v>
      </c>
      <c r="C1313" s="1">
        <v>167</v>
      </c>
      <c r="D1313" s="18">
        <v>8.2326689230353994E-2</v>
      </c>
      <c r="E1313" s="1">
        <v>4.7065592130433001E-2</v>
      </c>
    </row>
    <row r="1314" spans="1:5" x14ac:dyDescent="0.25">
      <c r="A1314" s="1" t="s">
        <v>3894</v>
      </c>
      <c r="B1314" s="1" t="s">
        <v>3895</v>
      </c>
      <c r="C1314" s="1">
        <v>37</v>
      </c>
      <c r="D1314" s="18">
        <v>0.16066137876406802</v>
      </c>
      <c r="E1314" s="1">
        <v>4.7078919281089301E-2</v>
      </c>
    </row>
    <row r="1315" spans="1:5" x14ac:dyDescent="0.25">
      <c r="A1315" s="1" t="s">
        <v>6742</v>
      </c>
      <c r="B1315" s="1" t="s">
        <v>5048</v>
      </c>
      <c r="C1315" s="1">
        <v>14</v>
      </c>
      <c r="D1315" s="18">
        <v>0.25172818929081031</v>
      </c>
      <c r="E1315" s="1">
        <v>4.7152084359330597E-2</v>
      </c>
    </row>
    <row r="1316" spans="1:5" x14ac:dyDescent="0.25">
      <c r="A1316" s="1" t="s">
        <v>6743</v>
      </c>
      <c r="B1316" s="1" t="s">
        <v>6744</v>
      </c>
      <c r="C1316" s="1">
        <v>5</v>
      </c>
      <c r="D1316" s="18">
        <v>-0.77680997306776889</v>
      </c>
      <c r="E1316" s="1">
        <v>4.7181254638428101E-2</v>
      </c>
    </row>
    <row r="1317" spans="1:5" x14ac:dyDescent="0.25">
      <c r="A1317" s="1" t="s">
        <v>6745</v>
      </c>
      <c r="B1317" s="1" t="s">
        <v>6746</v>
      </c>
      <c r="C1317" s="1">
        <v>212</v>
      </c>
      <c r="D1317" s="18">
        <v>-1.7442875569245366E-2</v>
      </c>
      <c r="E1317" s="1">
        <v>4.7181254638428101E-2</v>
      </c>
    </row>
    <row r="1318" spans="1:5" x14ac:dyDescent="0.25">
      <c r="A1318" s="1" t="s">
        <v>3301</v>
      </c>
      <c r="B1318" s="1" t="s">
        <v>3302</v>
      </c>
      <c r="C1318" s="1">
        <v>43</v>
      </c>
      <c r="D1318" s="18">
        <v>0.10942228559066222</v>
      </c>
      <c r="E1318" s="1">
        <v>4.7181254638428101E-2</v>
      </c>
    </row>
    <row r="1319" spans="1:5" x14ac:dyDescent="0.25">
      <c r="A1319" s="1" t="s">
        <v>933</v>
      </c>
      <c r="B1319" s="1" t="s">
        <v>934</v>
      </c>
      <c r="C1319" s="1">
        <v>9</v>
      </c>
      <c r="D1319" s="18">
        <v>0.34592659076765353</v>
      </c>
      <c r="E1319" s="1">
        <v>4.7279751528916898E-2</v>
      </c>
    </row>
    <row r="1320" spans="1:5" x14ac:dyDescent="0.25">
      <c r="A1320" s="1" t="s">
        <v>437</v>
      </c>
      <c r="B1320" s="1" t="s">
        <v>438</v>
      </c>
      <c r="C1320" s="1">
        <v>49</v>
      </c>
      <c r="D1320" s="18">
        <v>0.16337342103870511</v>
      </c>
      <c r="E1320" s="1">
        <v>4.7296632106427698E-2</v>
      </c>
    </row>
    <row r="1321" spans="1:5" x14ac:dyDescent="0.25">
      <c r="A1321" s="1" t="s">
        <v>6747</v>
      </c>
      <c r="B1321" s="1" t="s">
        <v>6748</v>
      </c>
      <c r="C1321" s="1">
        <v>217</v>
      </c>
      <c r="D1321" s="18">
        <v>-1.8930664122979789E-2</v>
      </c>
      <c r="E1321" s="1">
        <v>4.74767654445803E-2</v>
      </c>
    </row>
    <row r="1322" spans="1:5" x14ac:dyDescent="0.25">
      <c r="A1322" s="1" t="s">
        <v>6749</v>
      </c>
      <c r="B1322" s="1" t="s">
        <v>6750</v>
      </c>
      <c r="C1322" s="1">
        <v>55</v>
      </c>
      <c r="D1322" s="18">
        <v>9.6306098719670191E-2</v>
      </c>
      <c r="E1322" s="1">
        <v>4.7550259602861501E-2</v>
      </c>
    </row>
    <row r="1323" spans="1:5" x14ac:dyDescent="0.25">
      <c r="A1323" s="1" t="s">
        <v>6751</v>
      </c>
      <c r="B1323" s="1" t="s">
        <v>4482</v>
      </c>
      <c r="C1323" s="1">
        <v>140</v>
      </c>
      <c r="D1323" s="18">
        <v>-4.3232725620874768E-2</v>
      </c>
      <c r="E1323" s="1">
        <v>4.7700599724654603E-2</v>
      </c>
    </row>
    <row r="1324" spans="1:5" x14ac:dyDescent="0.25">
      <c r="A1324" s="1" t="s">
        <v>6752</v>
      </c>
      <c r="B1324" s="1" t="s">
        <v>6753</v>
      </c>
      <c r="C1324" s="1">
        <v>71</v>
      </c>
      <c r="D1324" s="18">
        <v>4.1058599774464376E-2</v>
      </c>
      <c r="E1324" s="1">
        <v>4.7897734736956597E-2</v>
      </c>
    </row>
    <row r="1325" spans="1:5" x14ac:dyDescent="0.25">
      <c r="A1325" s="1" t="s">
        <v>6754</v>
      </c>
      <c r="B1325" s="1" t="s">
        <v>1965</v>
      </c>
      <c r="C1325" s="1">
        <v>52</v>
      </c>
      <c r="D1325" s="18">
        <v>8.3002157949509534E-2</v>
      </c>
      <c r="E1325" s="1">
        <v>4.7897734736956597E-2</v>
      </c>
    </row>
    <row r="1326" spans="1:5" x14ac:dyDescent="0.25">
      <c r="A1326" s="1" t="s">
        <v>6755</v>
      </c>
      <c r="B1326" s="1" t="s">
        <v>6756</v>
      </c>
      <c r="C1326" s="1">
        <v>200</v>
      </c>
      <c r="D1326" s="18">
        <v>-2.7094036408137196E-2</v>
      </c>
      <c r="E1326" s="1">
        <v>4.7897734736956597E-2</v>
      </c>
    </row>
    <row r="1327" spans="1:5" x14ac:dyDescent="0.25">
      <c r="A1327" s="1" t="s">
        <v>4527</v>
      </c>
      <c r="B1327" s="1" t="s">
        <v>4528</v>
      </c>
      <c r="C1327" s="1">
        <v>41</v>
      </c>
      <c r="D1327" s="18">
        <v>-0.1548725965826182</v>
      </c>
      <c r="E1327" s="1">
        <v>4.7897734736956597E-2</v>
      </c>
    </row>
    <row r="1328" spans="1:5" x14ac:dyDescent="0.25">
      <c r="A1328" s="1" t="s">
        <v>6757</v>
      </c>
      <c r="B1328" s="1" t="s">
        <v>6758</v>
      </c>
      <c r="C1328" s="1">
        <v>10</v>
      </c>
      <c r="D1328" s="18">
        <v>8.6450301024257242E-2</v>
      </c>
      <c r="E1328" s="1">
        <v>4.79011400068588E-2</v>
      </c>
    </row>
    <row r="1329" spans="1:5" x14ac:dyDescent="0.25">
      <c r="A1329" s="1" t="s">
        <v>6759</v>
      </c>
      <c r="B1329" s="1" t="s">
        <v>6760</v>
      </c>
      <c r="C1329" s="1">
        <v>172</v>
      </c>
      <c r="D1329" s="18">
        <v>-3.2343376016087777E-2</v>
      </c>
      <c r="E1329" s="1">
        <v>4.7921881580357401E-2</v>
      </c>
    </row>
    <row r="1330" spans="1:5" x14ac:dyDescent="0.25">
      <c r="A1330" s="1" t="s">
        <v>5107</v>
      </c>
      <c r="B1330" s="1" t="s">
        <v>5108</v>
      </c>
      <c r="C1330" s="1">
        <v>9</v>
      </c>
      <c r="D1330" s="18">
        <v>3.4630596639043647</v>
      </c>
      <c r="E1330" s="1">
        <v>4.7984774157571498E-2</v>
      </c>
    </row>
    <row r="1331" spans="1:5" x14ac:dyDescent="0.25">
      <c r="A1331" s="1" t="s">
        <v>6761</v>
      </c>
      <c r="B1331" s="1" t="s">
        <v>6762</v>
      </c>
      <c r="C1331" s="1">
        <v>28</v>
      </c>
      <c r="D1331" s="18">
        <v>-0.20918150496383597</v>
      </c>
      <c r="E1331" s="1">
        <v>4.80618918885602E-2</v>
      </c>
    </row>
    <row r="1332" spans="1:5" x14ac:dyDescent="0.25">
      <c r="A1332" s="1" t="s">
        <v>6763</v>
      </c>
      <c r="B1332" s="1" t="s">
        <v>6764</v>
      </c>
      <c r="C1332" s="1">
        <v>107</v>
      </c>
      <c r="D1332" s="18">
        <v>5.1676679767589134E-2</v>
      </c>
      <c r="E1332" s="1">
        <v>4.8171303859648802E-2</v>
      </c>
    </row>
    <row r="1333" spans="1:5" x14ac:dyDescent="0.25">
      <c r="A1333" s="1" t="s">
        <v>6765</v>
      </c>
      <c r="B1333" s="1" t="s">
        <v>6766</v>
      </c>
      <c r="C1333" s="1">
        <v>30</v>
      </c>
      <c r="D1333" s="18">
        <v>0.1401379863215704</v>
      </c>
      <c r="E1333" s="1">
        <v>4.8171303859648802E-2</v>
      </c>
    </row>
    <row r="1334" spans="1:5" x14ac:dyDescent="0.25">
      <c r="A1334" s="1" t="s">
        <v>6767</v>
      </c>
      <c r="B1334" s="1" t="s">
        <v>6768</v>
      </c>
      <c r="C1334" s="1">
        <v>27</v>
      </c>
      <c r="D1334" s="18">
        <v>0.18650955815277293</v>
      </c>
      <c r="E1334" s="1">
        <v>4.8171303859648802E-2</v>
      </c>
    </row>
    <row r="1335" spans="1:5" x14ac:dyDescent="0.25">
      <c r="A1335" s="1" t="s">
        <v>6769</v>
      </c>
      <c r="B1335" s="1" t="s">
        <v>4251</v>
      </c>
      <c r="C1335" s="1">
        <v>7</v>
      </c>
      <c r="D1335" s="18">
        <v>-0.58913245952385052</v>
      </c>
      <c r="E1335" s="1">
        <v>4.8284271010157698E-2</v>
      </c>
    </row>
    <row r="1336" spans="1:5" x14ac:dyDescent="0.25">
      <c r="A1336" s="1" t="s">
        <v>3285</v>
      </c>
      <c r="B1336" s="1" t="s">
        <v>389</v>
      </c>
      <c r="C1336" s="1">
        <v>29</v>
      </c>
      <c r="D1336" s="18">
        <v>0.16178284982809893</v>
      </c>
      <c r="E1336" s="1">
        <v>4.8381023595114897E-2</v>
      </c>
    </row>
    <row r="1337" spans="1:5" x14ac:dyDescent="0.25">
      <c r="A1337" s="1" t="s">
        <v>6770</v>
      </c>
      <c r="B1337" s="1" t="s">
        <v>6771</v>
      </c>
      <c r="C1337" s="1">
        <v>193</v>
      </c>
      <c r="D1337" s="18">
        <v>-1.7711124722649095E-2</v>
      </c>
      <c r="E1337" s="1">
        <v>4.8433255947090803E-2</v>
      </c>
    </row>
    <row r="1338" spans="1:5" x14ac:dyDescent="0.25">
      <c r="A1338" s="1" t="s">
        <v>6772</v>
      </c>
      <c r="B1338" s="1" t="s">
        <v>6773</v>
      </c>
      <c r="C1338" s="1">
        <v>13</v>
      </c>
      <c r="D1338" s="18">
        <v>-0.19572572205252126</v>
      </c>
      <c r="E1338" s="1">
        <v>4.8440017549752003E-2</v>
      </c>
    </row>
    <row r="1339" spans="1:5" x14ac:dyDescent="0.25">
      <c r="A1339" s="1" t="s">
        <v>5446</v>
      </c>
      <c r="B1339" s="1" t="s">
        <v>5447</v>
      </c>
      <c r="C1339" s="1">
        <v>141</v>
      </c>
      <c r="D1339" s="18">
        <v>4.0152924880070356E-2</v>
      </c>
      <c r="E1339" s="1">
        <v>4.8479747305595101E-2</v>
      </c>
    </row>
    <row r="1340" spans="1:5" x14ac:dyDescent="0.25">
      <c r="A1340" s="1" t="s">
        <v>6774</v>
      </c>
      <c r="B1340" s="1" t="s">
        <v>6775</v>
      </c>
      <c r="C1340" s="1">
        <v>58</v>
      </c>
      <c r="D1340" s="18">
        <v>7.5804430428482242E-2</v>
      </c>
      <c r="E1340" s="1">
        <v>4.8675391356587397E-2</v>
      </c>
    </row>
    <row r="1341" spans="1:5" x14ac:dyDescent="0.25">
      <c r="A1341" s="1" t="s">
        <v>6776</v>
      </c>
      <c r="B1341" s="1" t="s">
        <v>4426</v>
      </c>
      <c r="C1341" s="1">
        <v>54</v>
      </c>
      <c r="D1341" s="18">
        <v>-0.11586570387502101</v>
      </c>
      <c r="E1341" s="1">
        <v>4.8744004323611201E-2</v>
      </c>
    </row>
    <row r="1342" spans="1:5" x14ac:dyDescent="0.25">
      <c r="A1342" s="1" t="s">
        <v>6777</v>
      </c>
      <c r="B1342" s="1" t="s">
        <v>4426</v>
      </c>
      <c r="C1342" s="1">
        <v>9</v>
      </c>
      <c r="D1342" s="18">
        <v>0.47304676302146648</v>
      </c>
      <c r="E1342" s="1">
        <v>4.8744004323611201E-2</v>
      </c>
    </row>
    <row r="1343" spans="1:5" x14ac:dyDescent="0.25">
      <c r="A1343" s="1" t="s">
        <v>6778</v>
      </c>
      <c r="B1343" s="1" t="s">
        <v>6779</v>
      </c>
      <c r="C1343" s="1">
        <v>10</v>
      </c>
      <c r="D1343" s="18">
        <v>-0.20202793688394194</v>
      </c>
      <c r="E1343" s="1">
        <v>4.8757779247861198E-2</v>
      </c>
    </row>
    <row r="1344" spans="1:5" x14ac:dyDescent="0.25">
      <c r="A1344" s="1" t="s">
        <v>6780</v>
      </c>
      <c r="B1344" s="1" t="s">
        <v>6781</v>
      </c>
      <c r="C1344" s="1">
        <v>98</v>
      </c>
      <c r="D1344" s="18">
        <v>7.3750396024660825E-2</v>
      </c>
      <c r="E1344" s="1">
        <v>4.9127784080227097E-2</v>
      </c>
    </row>
    <row r="1345" spans="1:5" x14ac:dyDescent="0.25">
      <c r="A1345" s="1" t="s">
        <v>6782</v>
      </c>
      <c r="B1345" s="1" t="s">
        <v>6783</v>
      </c>
      <c r="C1345" s="1">
        <v>23</v>
      </c>
      <c r="D1345" s="18">
        <v>-0.18062593961512735</v>
      </c>
      <c r="E1345" s="1">
        <v>4.9137477432137401E-2</v>
      </c>
    </row>
    <row r="1346" spans="1:5" x14ac:dyDescent="0.25">
      <c r="A1346" s="1" t="s">
        <v>6784</v>
      </c>
      <c r="B1346" s="1" t="s">
        <v>6785</v>
      </c>
      <c r="C1346" s="1">
        <v>84</v>
      </c>
      <c r="D1346" s="18">
        <v>-3.6848650011325937E-2</v>
      </c>
      <c r="E1346" s="1">
        <v>4.9420307799216703E-2</v>
      </c>
    </row>
    <row r="1347" spans="1:5" x14ac:dyDescent="0.25">
      <c r="A1347" s="1" t="s">
        <v>6786</v>
      </c>
      <c r="B1347" s="1" t="s">
        <v>6787</v>
      </c>
      <c r="C1347" s="1">
        <v>138</v>
      </c>
      <c r="D1347" s="18">
        <v>-2.798164456459426E-2</v>
      </c>
      <c r="E1347" s="1">
        <v>4.9504841721533202E-2</v>
      </c>
    </row>
    <row r="1348" spans="1:5" x14ac:dyDescent="0.25">
      <c r="A1348" s="1" t="s">
        <v>1289</v>
      </c>
      <c r="B1348" s="1" t="s">
        <v>1290</v>
      </c>
      <c r="C1348" s="1">
        <v>115</v>
      </c>
      <c r="D1348" s="18">
        <v>3.0817652873613682E-2</v>
      </c>
      <c r="E1348" s="1">
        <v>4.9616177233294999E-2</v>
      </c>
    </row>
    <row r="1349" spans="1:5" x14ac:dyDescent="0.25">
      <c r="A1349" s="1" t="s">
        <v>3187</v>
      </c>
      <c r="B1349" s="1" t="s">
        <v>3188</v>
      </c>
      <c r="C1349" s="1">
        <v>22</v>
      </c>
      <c r="D1349" s="18">
        <v>0.10096131043874401</v>
      </c>
      <c r="E1349" s="1">
        <v>4.9653004662176502E-2</v>
      </c>
    </row>
    <row r="1350" spans="1:5" x14ac:dyDescent="0.25">
      <c r="A1350" s="1" t="s">
        <v>6788</v>
      </c>
      <c r="B1350" s="1" t="s">
        <v>6789</v>
      </c>
      <c r="C1350" s="1">
        <v>100</v>
      </c>
      <c r="D1350" s="18">
        <v>-3.9926326242823724E-2</v>
      </c>
      <c r="E1350" s="1">
        <v>4.9653004662176502E-2</v>
      </c>
    </row>
    <row r="1351" spans="1:5" x14ac:dyDescent="0.25">
      <c r="A1351" s="1" t="s">
        <v>6790</v>
      </c>
      <c r="B1351" s="1" t="s">
        <v>6791</v>
      </c>
      <c r="C1351" s="1">
        <v>96</v>
      </c>
      <c r="D1351" s="18">
        <v>-7.68406810967973E-2</v>
      </c>
      <c r="E1351" s="1">
        <v>4.9933368247249699E-2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workbookViewId="0"/>
  </sheetViews>
  <sheetFormatPr defaultRowHeight="15" x14ac:dyDescent="0.25"/>
  <cols>
    <col min="1" max="1" width="11.28515625" style="1" customWidth="1"/>
    <col min="2" max="2" width="75.7109375" style="1" customWidth="1"/>
    <col min="3" max="16384" width="9.140625" style="1"/>
  </cols>
  <sheetData>
    <row r="1" spans="1:3" ht="18.75" x14ac:dyDescent="0.3">
      <c r="A1" s="12" t="s">
        <v>6792</v>
      </c>
    </row>
    <row r="3" spans="1:3" x14ac:dyDescent="0.25">
      <c r="A3" s="127" t="s">
        <v>6793</v>
      </c>
      <c r="B3" s="127"/>
      <c r="C3" s="127"/>
    </row>
    <row r="4" spans="1:3" ht="15.75" thickBot="1" x14ac:dyDescent="0.3">
      <c r="A4" s="19" t="s">
        <v>6794</v>
      </c>
      <c r="B4" s="19" t="s">
        <v>6795</v>
      </c>
      <c r="C4" s="19" t="s">
        <v>65</v>
      </c>
    </row>
    <row r="5" spans="1:3" x14ac:dyDescent="0.25">
      <c r="A5" s="1" t="s">
        <v>6796</v>
      </c>
      <c r="B5" s="1" t="s">
        <v>6797</v>
      </c>
      <c r="C5" s="1">
        <v>4.6000000000000001E-4</v>
      </c>
    </row>
    <row r="6" spans="1:3" x14ac:dyDescent="0.25">
      <c r="A6" s="1" t="s">
        <v>6798</v>
      </c>
      <c r="B6" s="1" t="s">
        <v>6799</v>
      </c>
      <c r="C6" s="1">
        <v>4.6000000000000001E-4</v>
      </c>
    </row>
    <row r="7" spans="1:3" x14ac:dyDescent="0.25">
      <c r="A7" s="1" t="s">
        <v>6800</v>
      </c>
      <c r="B7" s="1" t="s">
        <v>6801</v>
      </c>
      <c r="C7" s="1">
        <v>7.7999999999999999E-4</v>
      </c>
    </row>
    <row r="8" spans="1:3" x14ac:dyDescent="0.25">
      <c r="A8" s="1" t="s">
        <v>6802</v>
      </c>
      <c r="B8" s="1" t="s">
        <v>6803</v>
      </c>
      <c r="C8" s="1">
        <v>1.1999999999999999E-3</v>
      </c>
    </row>
    <row r="9" spans="1:3" x14ac:dyDescent="0.25">
      <c r="A9" s="1" t="s">
        <v>6804</v>
      </c>
      <c r="B9" s="1" t="s">
        <v>6805</v>
      </c>
      <c r="C9" s="1">
        <v>1.4E-3</v>
      </c>
    </row>
    <row r="10" spans="1:3" x14ac:dyDescent="0.25">
      <c r="A10" s="1" t="s">
        <v>6806</v>
      </c>
      <c r="B10" s="1" t="s">
        <v>6807</v>
      </c>
      <c r="C10" s="1">
        <v>1.6900000000000001E-3</v>
      </c>
    </row>
    <row r="11" spans="1:3" x14ac:dyDescent="0.25">
      <c r="A11" s="1" t="s">
        <v>6808</v>
      </c>
      <c r="B11" s="1" t="s">
        <v>6809</v>
      </c>
      <c r="C11" s="1">
        <v>1.6999999999999999E-3</v>
      </c>
    </row>
    <row r="12" spans="1:3" x14ac:dyDescent="0.25">
      <c r="A12" s="1" t="s">
        <v>6810</v>
      </c>
      <c r="B12" s="1" t="s">
        <v>6811</v>
      </c>
      <c r="C12" s="1">
        <v>2.4599999999999999E-3</v>
      </c>
    </row>
    <row r="13" spans="1:3" x14ac:dyDescent="0.25">
      <c r="A13" s="1" t="s">
        <v>6812</v>
      </c>
      <c r="B13" s="1" t="s">
        <v>6813</v>
      </c>
      <c r="C13" s="1">
        <v>3.7000000000000002E-3</v>
      </c>
    </row>
    <row r="14" spans="1:3" x14ac:dyDescent="0.25">
      <c r="A14" s="1" t="s">
        <v>6814</v>
      </c>
      <c r="B14" s="1" t="s">
        <v>6815</v>
      </c>
      <c r="C14" s="1">
        <v>3.7100000000000002E-3</v>
      </c>
    </row>
    <row r="15" spans="1:3" x14ac:dyDescent="0.25">
      <c r="A15" s="1" t="s">
        <v>6816</v>
      </c>
      <c r="B15" s="1" t="s">
        <v>6817</v>
      </c>
      <c r="C15" s="1">
        <v>4.5900000000000003E-3</v>
      </c>
    </row>
    <row r="16" spans="1:3" x14ac:dyDescent="0.25">
      <c r="A16" s="1" t="s">
        <v>6818</v>
      </c>
      <c r="B16" s="1" t="s">
        <v>6819</v>
      </c>
      <c r="C16" s="1">
        <v>4.7099999999999998E-3</v>
      </c>
    </row>
    <row r="17" spans="1:3" x14ac:dyDescent="0.25">
      <c r="A17" s="1" t="s">
        <v>6820</v>
      </c>
      <c r="B17" s="1" t="s">
        <v>6821</v>
      </c>
      <c r="C17" s="1">
        <v>5.2500000000000003E-3</v>
      </c>
    </row>
    <row r="18" spans="1:3" x14ac:dyDescent="0.25">
      <c r="A18" s="1" t="s">
        <v>6822</v>
      </c>
      <c r="B18" s="1" t="s">
        <v>6823</v>
      </c>
      <c r="C18" s="1">
        <v>5.3499999999999997E-3</v>
      </c>
    </row>
    <row r="19" spans="1:3" x14ac:dyDescent="0.25">
      <c r="A19" s="1" t="s">
        <v>6824</v>
      </c>
      <c r="B19" s="1" t="s">
        <v>6825</v>
      </c>
      <c r="C19" s="1">
        <v>5.9500000000000004E-3</v>
      </c>
    </row>
    <row r="20" spans="1:3" x14ac:dyDescent="0.25">
      <c r="A20" s="1" t="s">
        <v>6826</v>
      </c>
      <c r="B20" s="1" t="s">
        <v>6827</v>
      </c>
      <c r="C20" s="1">
        <v>5.9500000000000004E-3</v>
      </c>
    </row>
    <row r="21" spans="1:3" x14ac:dyDescent="0.25">
      <c r="A21" s="1" t="s">
        <v>6828</v>
      </c>
      <c r="B21" s="1" t="s">
        <v>6829</v>
      </c>
      <c r="C21" s="1">
        <v>6.0200000000000002E-3</v>
      </c>
    </row>
    <row r="22" spans="1:3" x14ac:dyDescent="0.25">
      <c r="A22" s="1" t="s">
        <v>6830</v>
      </c>
      <c r="B22" s="1" t="s">
        <v>6831</v>
      </c>
      <c r="C22" s="1">
        <v>7.7499999999999999E-3</v>
      </c>
    </row>
    <row r="23" spans="1:3" x14ac:dyDescent="0.25">
      <c r="A23" s="1" t="s">
        <v>6832</v>
      </c>
      <c r="B23" s="1" t="s">
        <v>6833</v>
      </c>
      <c r="C23" s="1">
        <v>8.1399999999999997E-3</v>
      </c>
    </row>
    <row r="24" spans="1:3" x14ac:dyDescent="0.25">
      <c r="A24" s="1" t="s">
        <v>6834</v>
      </c>
      <c r="B24" s="1" t="s">
        <v>6835</v>
      </c>
      <c r="C24" s="1">
        <v>8.9300000000000004E-3</v>
      </c>
    </row>
    <row r="25" spans="1:3" x14ac:dyDescent="0.25">
      <c r="A25" s="1" t="s">
        <v>6836</v>
      </c>
      <c r="B25" s="1" t="s">
        <v>6837</v>
      </c>
      <c r="C25" s="1">
        <v>9.1900000000000003E-3</v>
      </c>
    </row>
    <row r="26" spans="1:3" x14ac:dyDescent="0.25">
      <c r="A26" s="1" t="s">
        <v>6838</v>
      </c>
      <c r="B26" s="1" t="s">
        <v>6839</v>
      </c>
      <c r="C26" s="1">
        <v>9.6900000000000007E-3</v>
      </c>
    </row>
    <row r="27" spans="1:3" x14ac:dyDescent="0.25">
      <c r="A27" s="1" t="s">
        <v>6840</v>
      </c>
      <c r="B27" s="1" t="s">
        <v>6841</v>
      </c>
      <c r="C27" s="1">
        <v>1.112E-2</v>
      </c>
    </row>
    <row r="28" spans="1:3" x14ac:dyDescent="0.25">
      <c r="A28" s="1" t="s">
        <v>6842</v>
      </c>
      <c r="B28" s="1" t="s">
        <v>6843</v>
      </c>
      <c r="C28" s="1">
        <v>1.112E-2</v>
      </c>
    </row>
    <row r="29" spans="1:3" x14ac:dyDescent="0.25">
      <c r="A29" s="1" t="s">
        <v>6844</v>
      </c>
      <c r="B29" s="1" t="s">
        <v>6845</v>
      </c>
      <c r="C29" s="1">
        <v>1.112E-2</v>
      </c>
    </row>
    <row r="30" spans="1:3" x14ac:dyDescent="0.25">
      <c r="A30" s="1" t="s">
        <v>6846</v>
      </c>
      <c r="B30" s="1" t="s">
        <v>6847</v>
      </c>
      <c r="C30" s="1">
        <v>1.112E-2</v>
      </c>
    </row>
    <row r="31" spans="1:3" x14ac:dyDescent="0.25">
      <c r="A31" s="1" t="s">
        <v>6848</v>
      </c>
      <c r="B31" s="1" t="s">
        <v>6849</v>
      </c>
      <c r="C31" s="1">
        <v>1.112E-2</v>
      </c>
    </row>
    <row r="32" spans="1:3" x14ac:dyDescent="0.25">
      <c r="A32" s="1" t="s">
        <v>6850</v>
      </c>
      <c r="B32" s="1" t="s">
        <v>6851</v>
      </c>
      <c r="C32" s="1">
        <v>1.116E-2</v>
      </c>
    </row>
    <row r="33" spans="1:3" x14ac:dyDescent="0.25">
      <c r="A33" s="1" t="s">
        <v>6852</v>
      </c>
      <c r="B33" s="1" t="s">
        <v>6853</v>
      </c>
      <c r="C33" s="1">
        <v>1.12E-2</v>
      </c>
    </row>
    <row r="34" spans="1:3" x14ac:dyDescent="0.25">
      <c r="A34" s="1" t="s">
        <v>6854</v>
      </c>
      <c r="B34" s="1" t="s">
        <v>6855</v>
      </c>
      <c r="C34" s="1">
        <v>1.193E-2</v>
      </c>
    </row>
    <row r="35" spans="1:3" x14ac:dyDescent="0.25">
      <c r="A35" s="1" t="s">
        <v>6856</v>
      </c>
      <c r="B35" s="1" t="s">
        <v>6857</v>
      </c>
      <c r="C35" s="1">
        <v>1.325E-2</v>
      </c>
    </row>
    <row r="36" spans="1:3" x14ac:dyDescent="0.25">
      <c r="A36" s="1" t="s">
        <v>6858</v>
      </c>
      <c r="B36" s="1" t="s">
        <v>6859</v>
      </c>
      <c r="C36" s="1">
        <v>1.325E-2</v>
      </c>
    </row>
    <row r="37" spans="1:3" x14ac:dyDescent="0.25">
      <c r="A37" s="1" t="s">
        <v>6860</v>
      </c>
      <c r="B37" s="1" t="s">
        <v>6861</v>
      </c>
      <c r="C37" s="1">
        <v>1.4590000000000001E-2</v>
      </c>
    </row>
    <row r="38" spans="1:3" x14ac:dyDescent="0.25">
      <c r="A38" s="1" t="s">
        <v>6862</v>
      </c>
      <c r="B38" s="1" t="s">
        <v>6863</v>
      </c>
      <c r="C38" s="1">
        <v>1.4630000000000001E-2</v>
      </c>
    </row>
    <row r="39" spans="1:3" x14ac:dyDescent="0.25">
      <c r="A39" s="1" t="s">
        <v>6864</v>
      </c>
      <c r="B39" s="1" t="s">
        <v>6865</v>
      </c>
      <c r="C39" s="1">
        <v>1.6670000000000001E-2</v>
      </c>
    </row>
    <row r="40" spans="1:3" x14ac:dyDescent="0.25">
      <c r="A40" s="1" t="s">
        <v>6866</v>
      </c>
      <c r="B40" s="1" t="s">
        <v>6867</v>
      </c>
      <c r="C40" s="1">
        <v>1.8169999999999999E-2</v>
      </c>
    </row>
    <row r="41" spans="1:3" x14ac:dyDescent="0.25">
      <c r="A41" s="1" t="s">
        <v>6868</v>
      </c>
      <c r="B41" s="1" t="s">
        <v>6869</v>
      </c>
      <c r="C41" s="1">
        <v>1.8180000000000002E-2</v>
      </c>
    </row>
    <row r="42" spans="1:3" x14ac:dyDescent="0.25">
      <c r="A42" s="1" t="s">
        <v>6870</v>
      </c>
      <c r="B42" s="1" t="s">
        <v>6871</v>
      </c>
      <c r="C42" s="1">
        <v>1.8200000000000001E-2</v>
      </c>
    </row>
    <row r="43" spans="1:3" x14ac:dyDescent="0.25">
      <c r="A43" s="1" t="s">
        <v>6872</v>
      </c>
      <c r="B43" s="1" t="s">
        <v>6873</v>
      </c>
      <c r="C43" s="1">
        <v>1.8200000000000001E-2</v>
      </c>
    </row>
    <row r="44" spans="1:3" x14ac:dyDescent="0.25">
      <c r="A44" s="1" t="s">
        <v>6874</v>
      </c>
      <c r="B44" s="1" t="s">
        <v>6875</v>
      </c>
      <c r="C44" s="1">
        <v>1.856E-2</v>
      </c>
    </row>
    <row r="45" spans="1:3" x14ac:dyDescent="0.25">
      <c r="A45" s="1" t="s">
        <v>6876</v>
      </c>
      <c r="B45" s="1" t="s">
        <v>6877</v>
      </c>
      <c r="C45" s="1">
        <v>1.916E-2</v>
      </c>
    </row>
    <row r="46" spans="1:3" x14ac:dyDescent="0.25">
      <c r="A46" s="1" t="s">
        <v>6878</v>
      </c>
      <c r="B46" s="1" t="s">
        <v>6879</v>
      </c>
      <c r="C46" s="1">
        <v>1.9279999999999999E-2</v>
      </c>
    </row>
    <row r="47" spans="1:3" x14ac:dyDescent="0.25">
      <c r="A47" s="1" t="s">
        <v>6880</v>
      </c>
      <c r="B47" s="1" t="s">
        <v>6881</v>
      </c>
      <c r="C47" s="1">
        <v>2.0590000000000001E-2</v>
      </c>
    </row>
    <row r="48" spans="1:3" x14ac:dyDescent="0.25">
      <c r="A48" s="1" t="s">
        <v>6882</v>
      </c>
      <c r="B48" s="1" t="s">
        <v>6883</v>
      </c>
      <c r="C48" s="1">
        <v>2.1780000000000001E-2</v>
      </c>
    </row>
    <row r="49" spans="1:3" x14ac:dyDescent="0.25">
      <c r="A49" s="1" t="s">
        <v>6884</v>
      </c>
      <c r="B49" s="1" t="s">
        <v>6885</v>
      </c>
      <c r="C49" s="1">
        <v>2.1870000000000001E-2</v>
      </c>
    </row>
    <row r="50" spans="1:3" x14ac:dyDescent="0.25">
      <c r="A50" s="1" t="s">
        <v>6886</v>
      </c>
      <c r="B50" s="1" t="s">
        <v>6887</v>
      </c>
      <c r="C50" s="1">
        <v>2.189E-2</v>
      </c>
    </row>
    <row r="51" spans="1:3" x14ac:dyDescent="0.25">
      <c r="A51" s="1" t="s">
        <v>6888</v>
      </c>
      <c r="B51" s="1" t="s">
        <v>6889</v>
      </c>
      <c r="C51" s="1">
        <v>2.189E-2</v>
      </c>
    </row>
    <row r="52" spans="1:3" x14ac:dyDescent="0.25">
      <c r="A52" s="1" t="s">
        <v>6890</v>
      </c>
      <c r="B52" s="1" t="s">
        <v>6891</v>
      </c>
      <c r="C52" s="1">
        <v>2.1909999999999999E-2</v>
      </c>
    </row>
    <row r="53" spans="1:3" x14ac:dyDescent="0.25">
      <c r="A53" s="1" t="s">
        <v>6892</v>
      </c>
      <c r="B53" s="1" t="s">
        <v>6893</v>
      </c>
      <c r="C53" s="1">
        <v>2.231E-2</v>
      </c>
    </row>
    <row r="54" spans="1:3" x14ac:dyDescent="0.25">
      <c r="A54" s="1" t="s">
        <v>6894</v>
      </c>
      <c r="B54" s="1" t="s">
        <v>6895</v>
      </c>
      <c r="C54" s="1">
        <v>2.2429999999999999E-2</v>
      </c>
    </row>
    <row r="55" spans="1:3" x14ac:dyDescent="0.25">
      <c r="A55" s="1" t="s">
        <v>6896</v>
      </c>
      <c r="B55" s="1" t="s">
        <v>6897</v>
      </c>
      <c r="C55" s="1">
        <v>2.2599999999999999E-2</v>
      </c>
    </row>
    <row r="56" spans="1:3" x14ac:dyDescent="0.25">
      <c r="A56" s="1" t="s">
        <v>6898</v>
      </c>
      <c r="B56" s="1" t="s">
        <v>6899</v>
      </c>
      <c r="C56" s="1">
        <v>2.4930000000000001E-2</v>
      </c>
    </row>
    <row r="57" spans="1:3" x14ac:dyDescent="0.25">
      <c r="A57" s="1" t="s">
        <v>6900</v>
      </c>
      <c r="B57" s="1" t="s">
        <v>6901</v>
      </c>
      <c r="C57" s="1">
        <v>2.6589999999999999E-2</v>
      </c>
    </row>
    <row r="58" spans="1:3" x14ac:dyDescent="0.25">
      <c r="A58" s="1" t="s">
        <v>6902</v>
      </c>
      <c r="B58" s="1" t="s">
        <v>6903</v>
      </c>
      <c r="C58" s="1">
        <v>2.6630000000000001E-2</v>
      </c>
    </row>
    <row r="59" spans="1:3" x14ac:dyDescent="0.25">
      <c r="A59" s="1" t="s">
        <v>6904</v>
      </c>
      <c r="B59" s="1" t="s">
        <v>6905</v>
      </c>
      <c r="C59" s="1">
        <v>2.7199999999999998E-2</v>
      </c>
    </row>
    <row r="60" spans="1:3" x14ac:dyDescent="0.25">
      <c r="A60" s="1" t="s">
        <v>6906</v>
      </c>
      <c r="B60" s="1" t="s">
        <v>6907</v>
      </c>
      <c r="C60" s="1">
        <v>2.7230000000000001E-2</v>
      </c>
    </row>
    <row r="61" spans="1:3" x14ac:dyDescent="0.25">
      <c r="A61" s="1" t="s">
        <v>6908</v>
      </c>
      <c r="B61" s="1" t="s">
        <v>6909</v>
      </c>
      <c r="C61" s="1">
        <v>2.7230000000000001E-2</v>
      </c>
    </row>
    <row r="62" spans="1:3" x14ac:dyDescent="0.25">
      <c r="A62" s="1" t="s">
        <v>6910</v>
      </c>
      <c r="B62" s="1" t="s">
        <v>6911</v>
      </c>
      <c r="C62" s="1">
        <v>2.7230000000000001E-2</v>
      </c>
    </row>
    <row r="63" spans="1:3" x14ac:dyDescent="0.25">
      <c r="A63" s="1" t="s">
        <v>6912</v>
      </c>
      <c r="B63" s="1" t="s">
        <v>6913</v>
      </c>
      <c r="C63" s="1">
        <v>2.9389999999999999E-2</v>
      </c>
    </row>
    <row r="64" spans="1:3" x14ac:dyDescent="0.25">
      <c r="A64" s="1" t="s">
        <v>6914</v>
      </c>
      <c r="B64" s="1" t="s">
        <v>6915</v>
      </c>
      <c r="C64" s="1">
        <v>3.2079999999999997E-2</v>
      </c>
    </row>
    <row r="65" spans="1:3" x14ac:dyDescent="0.25">
      <c r="A65" s="1" t="s">
        <v>6916</v>
      </c>
      <c r="B65" s="1" t="s">
        <v>6917</v>
      </c>
      <c r="C65" s="1">
        <v>3.2219999999999999E-2</v>
      </c>
    </row>
    <row r="66" spans="1:3" x14ac:dyDescent="0.25">
      <c r="A66" s="1" t="s">
        <v>6918</v>
      </c>
      <c r="B66" s="1" t="s">
        <v>6919</v>
      </c>
      <c r="C66" s="1">
        <v>3.2259999999999997E-2</v>
      </c>
    </row>
    <row r="67" spans="1:3" x14ac:dyDescent="0.25">
      <c r="A67" s="1" t="s">
        <v>6920</v>
      </c>
      <c r="B67" s="1" t="s">
        <v>6921</v>
      </c>
      <c r="C67" s="1">
        <v>3.243E-2</v>
      </c>
    </row>
    <row r="68" spans="1:3" x14ac:dyDescent="0.25">
      <c r="A68" s="1" t="s">
        <v>6922</v>
      </c>
      <c r="B68" s="1" t="s">
        <v>6923</v>
      </c>
      <c r="C68" s="1">
        <v>3.2500000000000001E-2</v>
      </c>
    </row>
    <row r="69" spans="1:3" x14ac:dyDescent="0.25">
      <c r="A69" s="1" t="s">
        <v>6924</v>
      </c>
      <c r="B69" s="1" t="s">
        <v>6925</v>
      </c>
      <c r="C69" s="1">
        <v>3.6049999999999999E-2</v>
      </c>
    </row>
    <row r="70" spans="1:3" x14ac:dyDescent="0.25">
      <c r="A70" s="1" t="s">
        <v>6926</v>
      </c>
      <c r="B70" s="1" t="s">
        <v>6927</v>
      </c>
      <c r="C70" s="1">
        <v>3.6900000000000002E-2</v>
      </c>
    </row>
    <row r="71" spans="1:3" x14ac:dyDescent="0.25">
      <c r="A71" s="1" t="s">
        <v>6928</v>
      </c>
      <c r="B71" s="1" t="s">
        <v>6929</v>
      </c>
      <c r="C71" s="1">
        <v>3.7190000000000001E-2</v>
      </c>
    </row>
    <row r="72" spans="1:3" x14ac:dyDescent="0.25">
      <c r="A72" s="1" t="s">
        <v>6930</v>
      </c>
      <c r="B72" s="1" t="s">
        <v>6931</v>
      </c>
      <c r="C72" s="1">
        <v>3.7749999999999999E-2</v>
      </c>
    </row>
    <row r="73" spans="1:3" x14ac:dyDescent="0.25">
      <c r="A73" s="1" t="s">
        <v>6932</v>
      </c>
      <c r="B73" s="1" t="s">
        <v>6933</v>
      </c>
      <c r="C73" s="1">
        <v>3.8219999999999997E-2</v>
      </c>
    </row>
    <row r="74" spans="1:3" x14ac:dyDescent="0.25">
      <c r="A74" s="1" t="s">
        <v>6934</v>
      </c>
      <c r="B74" s="1" t="s">
        <v>6935</v>
      </c>
      <c r="C74" s="1">
        <v>3.8249999999999999E-2</v>
      </c>
    </row>
    <row r="75" spans="1:3" x14ac:dyDescent="0.25">
      <c r="A75" s="1" t="s">
        <v>6936</v>
      </c>
      <c r="B75" s="1" t="s">
        <v>6937</v>
      </c>
      <c r="C75" s="1">
        <v>3.9120000000000002E-2</v>
      </c>
    </row>
    <row r="76" spans="1:3" x14ac:dyDescent="0.25">
      <c r="A76" s="1" t="s">
        <v>6938</v>
      </c>
      <c r="B76" s="1" t="s">
        <v>6939</v>
      </c>
      <c r="C76" s="1">
        <v>4.079E-2</v>
      </c>
    </row>
    <row r="77" spans="1:3" x14ac:dyDescent="0.25">
      <c r="A77" s="1" t="s">
        <v>6940</v>
      </c>
      <c r="B77" s="1" t="s">
        <v>6941</v>
      </c>
      <c r="C77" s="1">
        <v>4.0840000000000001E-2</v>
      </c>
    </row>
    <row r="78" spans="1:3" x14ac:dyDescent="0.25">
      <c r="A78" s="1" t="s">
        <v>6942</v>
      </c>
      <c r="B78" s="1" t="s">
        <v>6943</v>
      </c>
      <c r="C78" s="1">
        <v>4.1169999999999998E-2</v>
      </c>
    </row>
    <row r="79" spans="1:3" x14ac:dyDescent="0.25">
      <c r="A79" s="1" t="s">
        <v>6944</v>
      </c>
      <c r="B79" s="1" t="s">
        <v>6945</v>
      </c>
      <c r="C79" s="1">
        <v>4.1200000000000001E-2</v>
      </c>
    </row>
    <row r="80" spans="1:3" x14ac:dyDescent="0.25">
      <c r="A80" s="1" t="s">
        <v>6946</v>
      </c>
      <c r="B80" s="1" t="s">
        <v>6947</v>
      </c>
      <c r="C80" s="1">
        <v>4.3069999999999997E-2</v>
      </c>
    </row>
    <row r="81" spans="1:3" x14ac:dyDescent="0.25">
      <c r="A81" s="1" t="s">
        <v>6948</v>
      </c>
      <c r="B81" s="1" t="s">
        <v>6949</v>
      </c>
      <c r="C81" s="1">
        <v>4.3540000000000002E-2</v>
      </c>
    </row>
    <row r="82" spans="1:3" x14ac:dyDescent="0.25">
      <c r="A82" s="1" t="s">
        <v>6950</v>
      </c>
      <c r="B82" s="1" t="s">
        <v>6951</v>
      </c>
      <c r="C82" s="1">
        <v>4.446E-2</v>
      </c>
    </row>
    <row r="83" spans="1:3" x14ac:dyDescent="0.25">
      <c r="A83" s="1" t="s">
        <v>6952</v>
      </c>
      <c r="B83" s="1" t="s">
        <v>6953</v>
      </c>
      <c r="C83" s="1">
        <v>4.5379999999999997E-2</v>
      </c>
    </row>
    <row r="84" spans="1:3" x14ac:dyDescent="0.25">
      <c r="A84" s="1" t="s">
        <v>6954</v>
      </c>
      <c r="B84" s="1" t="s">
        <v>6955</v>
      </c>
      <c r="C84" s="1">
        <v>4.6050000000000001E-2</v>
      </c>
    </row>
    <row r="85" spans="1:3" x14ac:dyDescent="0.25">
      <c r="A85" s="1" t="s">
        <v>6956</v>
      </c>
      <c r="B85" s="1" t="s">
        <v>6957</v>
      </c>
      <c r="C85" s="1">
        <v>4.6149999999999997E-2</v>
      </c>
    </row>
    <row r="86" spans="1:3" x14ac:dyDescent="0.25">
      <c r="A86" s="1" t="s">
        <v>6958</v>
      </c>
      <c r="B86" s="1" t="s">
        <v>6959</v>
      </c>
      <c r="C86" s="1">
        <v>4.6240000000000003E-2</v>
      </c>
    </row>
    <row r="87" spans="1:3" x14ac:dyDescent="0.25">
      <c r="A87" s="1" t="s">
        <v>6960</v>
      </c>
      <c r="B87" s="1" t="s">
        <v>6961</v>
      </c>
      <c r="C87" s="1">
        <v>4.6260000000000003E-2</v>
      </c>
    </row>
    <row r="88" spans="1:3" x14ac:dyDescent="0.25">
      <c r="A88" s="1" t="s">
        <v>6962</v>
      </c>
      <c r="B88" s="1" t="s">
        <v>6963</v>
      </c>
      <c r="C88" s="1">
        <v>4.6280000000000002E-2</v>
      </c>
    </row>
    <row r="89" spans="1:3" x14ac:dyDescent="0.25">
      <c r="A89" s="1" t="s">
        <v>6964</v>
      </c>
      <c r="B89" s="1" t="s">
        <v>6965</v>
      </c>
      <c r="C89" s="1">
        <v>4.6309999999999997E-2</v>
      </c>
    </row>
    <row r="90" spans="1:3" x14ac:dyDescent="0.25">
      <c r="A90" s="1" t="s">
        <v>6966</v>
      </c>
      <c r="B90" s="1" t="s">
        <v>6967</v>
      </c>
      <c r="C90" s="1">
        <v>4.9029999999999997E-2</v>
      </c>
    </row>
    <row r="92" spans="1:3" x14ac:dyDescent="0.25">
      <c r="A92" s="127" t="s">
        <v>6968</v>
      </c>
      <c r="B92" s="127"/>
      <c r="C92" s="127"/>
    </row>
    <row r="93" spans="1:3" ht="15.75" thickBot="1" x14ac:dyDescent="0.3">
      <c r="A93" s="19" t="s">
        <v>6794</v>
      </c>
      <c r="B93" s="19" t="s">
        <v>6795</v>
      </c>
      <c r="C93" s="19" t="s">
        <v>65</v>
      </c>
    </row>
    <row r="94" spans="1:3" x14ac:dyDescent="0.25">
      <c r="A94" s="1" t="s">
        <v>6969</v>
      </c>
      <c r="B94" s="1" t="s">
        <v>6970</v>
      </c>
      <c r="C94" s="21">
        <v>4.0000000000000003E-5</v>
      </c>
    </row>
    <row r="95" spans="1:3" x14ac:dyDescent="0.25">
      <c r="A95" s="1" t="s">
        <v>6971</v>
      </c>
      <c r="B95" s="1" t="s">
        <v>6972</v>
      </c>
      <c r="C95" s="21">
        <v>9.2999999999999997E-5</v>
      </c>
    </row>
    <row r="96" spans="1:3" x14ac:dyDescent="0.25">
      <c r="A96" s="1" t="s">
        <v>6973</v>
      </c>
      <c r="B96" s="1" t="s">
        <v>6974</v>
      </c>
      <c r="C96" s="1">
        <v>5.9000000000000003E-4</v>
      </c>
    </row>
    <row r="97" spans="1:3" x14ac:dyDescent="0.25">
      <c r="A97" s="1" t="s">
        <v>6975</v>
      </c>
      <c r="B97" s="1" t="s">
        <v>6976</v>
      </c>
      <c r="C97" s="1">
        <v>1.9599999999999999E-3</v>
      </c>
    </row>
    <row r="98" spans="1:3" x14ac:dyDescent="0.25">
      <c r="A98" s="1" t="s">
        <v>6977</v>
      </c>
      <c r="B98" s="1" t="s">
        <v>6978</v>
      </c>
      <c r="C98" s="1">
        <v>2.0500000000000002E-3</v>
      </c>
    </row>
    <row r="99" spans="1:3" x14ac:dyDescent="0.25">
      <c r="A99" s="1" t="s">
        <v>6979</v>
      </c>
      <c r="B99" s="1" t="s">
        <v>6980</v>
      </c>
      <c r="C99" s="1">
        <v>2.1700000000000001E-3</v>
      </c>
    </row>
    <row r="100" spans="1:3" x14ac:dyDescent="0.25">
      <c r="A100" s="1" t="s">
        <v>6981</v>
      </c>
      <c r="B100" s="1" t="s">
        <v>6982</v>
      </c>
      <c r="C100" s="1">
        <v>2.8900000000000002E-3</v>
      </c>
    </row>
    <row r="101" spans="1:3" x14ac:dyDescent="0.25">
      <c r="A101" s="1" t="s">
        <v>6983</v>
      </c>
      <c r="B101" s="1" t="s">
        <v>6984</v>
      </c>
      <c r="C101" s="1">
        <v>3.5899999999999999E-3</v>
      </c>
    </row>
    <row r="102" spans="1:3" x14ac:dyDescent="0.25">
      <c r="A102" s="1" t="s">
        <v>6985</v>
      </c>
      <c r="B102" s="1" t="s">
        <v>6986</v>
      </c>
      <c r="C102" s="1">
        <v>3.7299999999999998E-3</v>
      </c>
    </row>
    <row r="103" spans="1:3" x14ac:dyDescent="0.25">
      <c r="A103" s="1" t="s">
        <v>6987</v>
      </c>
      <c r="B103" s="1" t="s">
        <v>6988</v>
      </c>
      <c r="C103" s="1">
        <v>3.9699999999999996E-3</v>
      </c>
    </row>
    <row r="104" spans="1:3" x14ac:dyDescent="0.25">
      <c r="A104" s="1" t="s">
        <v>6989</v>
      </c>
      <c r="B104" s="1" t="s">
        <v>6990</v>
      </c>
      <c r="C104" s="1">
        <v>4.7699999999999999E-3</v>
      </c>
    </row>
    <row r="105" spans="1:3" x14ac:dyDescent="0.25">
      <c r="A105" s="1" t="s">
        <v>6991</v>
      </c>
      <c r="B105" s="1" t="s">
        <v>6992</v>
      </c>
      <c r="C105" s="1">
        <v>5.7200000000000003E-3</v>
      </c>
    </row>
    <row r="106" spans="1:3" x14ac:dyDescent="0.25">
      <c r="A106" s="1" t="s">
        <v>6993</v>
      </c>
      <c r="B106" s="1" t="s">
        <v>6994</v>
      </c>
      <c r="C106" s="1">
        <v>6.2300000000000003E-3</v>
      </c>
    </row>
    <row r="107" spans="1:3" x14ac:dyDescent="0.25">
      <c r="A107" s="1" t="s">
        <v>6995</v>
      </c>
      <c r="B107" s="1" t="s">
        <v>6996</v>
      </c>
      <c r="C107" s="1">
        <v>6.8100000000000001E-3</v>
      </c>
    </row>
    <row r="108" spans="1:3" x14ac:dyDescent="0.25">
      <c r="A108" s="1" t="s">
        <v>6997</v>
      </c>
      <c r="B108" s="1" t="s">
        <v>6998</v>
      </c>
      <c r="C108" s="1">
        <v>7.1700000000000002E-3</v>
      </c>
    </row>
    <row r="109" spans="1:3" x14ac:dyDescent="0.25">
      <c r="A109" s="1" t="s">
        <v>6999</v>
      </c>
      <c r="B109" s="1" t="s">
        <v>7000</v>
      </c>
      <c r="C109" s="1">
        <v>9.4299999999999991E-3</v>
      </c>
    </row>
    <row r="110" spans="1:3" x14ac:dyDescent="0.25">
      <c r="A110" s="1" t="s">
        <v>7001</v>
      </c>
      <c r="B110" s="1" t="s">
        <v>7002</v>
      </c>
      <c r="C110" s="1">
        <v>9.7599999999999996E-3</v>
      </c>
    </row>
    <row r="111" spans="1:3" x14ac:dyDescent="0.25">
      <c r="A111" s="1" t="s">
        <v>7003</v>
      </c>
      <c r="B111" s="1" t="s">
        <v>7004</v>
      </c>
      <c r="C111" s="1">
        <v>1.01E-2</v>
      </c>
    </row>
    <row r="112" spans="1:3" x14ac:dyDescent="0.25">
      <c r="A112" s="1" t="s">
        <v>7005</v>
      </c>
      <c r="B112" s="1" t="s">
        <v>7006</v>
      </c>
      <c r="C112" s="1">
        <v>1.149E-2</v>
      </c>
    </row>
    <row r="113" spans="1:3" x14ac:dyDescent="0.25">
      <c r="A113" s="1" t="s">
        <v>7007</v>
      </c>
      <c r="B113" s="1" t="s">
        <v>7008</v>
      </c>
      <c r="C113" s="1">
        <v>1.2449999999999999E-2</v>
      </c>
    </row>
    <row r="114" spans="1:3" x14ac:dyDescent="0.25">
      <c r="A114" s="1" t="s">
        <v>7009</v>
      </c>
      <c r="B114" s="1" t="s">
        <v>7010</v>
      </c>
      <c r="C114" s="1">
        <v>1.268E-2</v>
      </c>
    </row>
    <row r="115" spans="1:3" x14ac:dyDescent="0.25">
      <c r="A115" s="1" t="s">
        <v>7011</v>
      </c>
      <c r="B115" s="1" t="s">
        <v>7012</v>
      </c>
      <c r="C115" s="1">
        <v>1.3140000000000001E-2</v>
      </c>
    </row>
    <row r="116" spans="1:3" x14ac:dyDescent="0.25">
      <c r="A116" s="1" t="s">
        <v>7013</v>
      </c>
      <c r="B116" s="1" t="s">
        <v>7014</v>
      </c>
      <c r="C116" s="1">
        <v>1.6039999999999999E-2</v>
      </c>
    </row>
    <row r="117" spans="1:3" x14ac:dyDescent="0.25">
      <c r="A117" s="1" t="s">
        <v>7015</v>
      </c>
      <c r="B117" s="1" t="s">
        <v>7016</v>
      </c>
      <c r="C117" s="1">
        <v>1.636E-2</v>
      </c>
    </row>
    <row r="118" spans="1:3" x14ac:dyDescent="0.25">
      <c r="A118" s="1" t="s">
        <v>7017</v>
      </c>
      <c r="B118" s="1" t="s">
        <v>7018</v>
      </c>
      <c r="C118" s="1">
        <v>1.9560000000000001E-2</v>
      </c>
    </row>
    <row r="119" spans="1:3" x14ac:dyDescent="0.25">
      <c r="A119" s="1" t="s">
        <v>7019</v>
      </c>
      <c r="B119" s="1" t="s">
        <v>7020</v>
      </c>
      <c r="C119" s="1">
        <v>2.068E-2</v>
      </c>
    </row>
    <row r="120" spans="1:3" x14ac:dyDescent="0.25">
      <c r="A120" s="1" t="s">
        <v>7021</v>
      </c>
      <c r="B120" s="1" t="s">
        <v>7022</v>
      </c>
      <c r="C120" s="1">
        <v>2.392E-2</v>
      </c>
    </row>
    <row r="121" spans="1:3" x14ac:dyDescent="0.25">
      <c r="A121" s="1" t="s">
        <v>7023</v>
      </c>
      <c r="B121" s="1" t="s">
        <v>7024</v>
      </c>
      <c r="C121" s="1">
        <v>2.3949999999999999E-2</v>
      </c>
    </row>
    <row r="122" spans="1:3" x14ac:dyDescent="0.25">
      <c r="A122" s="1" t="s">
        <v>7025</v>
      </c>
      <c r="B122" s="1" t="s">
        <v>7026</v>
      </c>
      <c r="C122" s="1">
        <v>2.3959999999999999E-2</v>
      </c>
    </row>
    <row r="123" spans="1:3" x14ac:dyDescent="0.25">
      <c r="A123" s="1" t="s">
        <v>7027</v>
      </c>
      <c r="B123" s="1" t="s">
        <v>7028</v>
      </c>
      <c r="C123" s="1">
        <v>2.564E-2</v>
      </c>
    </row>
    <row r="124" spans="1:3" x14ac:dyDescent="0.25">
      <c r="A124" s="1" t="s">
        <v>7029</v>
      </c>
      <c r="B124" s="1" t="s">
        <v>7030</v>
      </c>
      <c r="C124" s="1">
        <v>2.6210000000000001E-2</v>
      </c>
    </row>
    <row r="125" spans="1:3" x14ac:dyDescent="0.25">
      <c r="A125" s="1" t="s">
        <v>7031</v>
      </c>
      <c r="B125" s="1" t="s">
        <v>7032</v>
      </c>
      <c r="C125" s="1">
        <v>3.0849999999999999E-2</v>
      </c>
    </row>
    <row r="126" spans="1:3" x14ac:dyDescent="0.25">
      <c r="A126" s="1" t="s">
        <v>7033</v>
      </c>
      <c r="B126" s="1" t="s">
        <v>7034</v>
      </c>
      <c r="C126" s="1">
        <v>3.0849999999999999E-2</v>
      </c>
    </row>
    <row r="127" spans="1:3" x14ac:dyDescent="0.25">
      <c r="A127" s="1" t="s">
        <v>7035</v>
      </c>
      <c r="B127" s="1" t="s">
        <v>7036</v>
      </c>
      <c r="C127" s="1">
        <v>3.0849999999999999E-2</v>
      </c>
    </row>
    <row r="128" spans="1:3" x14ac:dyDescent="0.25">
      <c r="A128" s="1" t="s">
        <v>7037</v>
      </c>
      <c r="B128" s="1" t="s">
        <v>7038</v>
      </c>
      <c r="C128" s="1">
        <v>3.1890000000000002E-2</v>
      </c>
    </row>
    <row r="129" spans="1:3" x14ac:dyDescent="0.25">
      <c r="A129" s="1" t="s">
        <v>7039</v>
      </c>
      <c r="B129" s="1" t="s">
        <v>7040</v>
      </c>
      <c r="C129" s="1">
        <v>3.4099999999999998E-2</v>
      </c>
    </row>
    <row r="130" spans="1:3" x14ac:dyDescent="0.25">
      <c r="A130" s="1" t="s">
        <v>7041</v>
      </c>
      <c r="B130" s="1" t="s">
        <v>7042</v>
      </c>
      <c r="C130" s="1">
        <v>4.2999999999999997E-2</v>
      </c>
    </row>
    <row r="131" spans="1:3" x14ac:dyDescent="0.25">
      <c r="A131" s="1" t="s">
        <v>7043</v>
      </c>
      <c r="B131" s="1" t="s">
        <v>7044</v>
      </c>
      <c r="C131" s="1">
        <v>4.3150000000000001E-2</v>
      </c>
    </row>
    <row r="132" spans="1:3" x14ac:dyDescent="0.25">
      <c r="A132" s="1" t="s">
        <v>7045</v>
      </c>
      <c r="B132" s="1" t="s">
        <v>7046</v>
      </c>
      <c r="C132" s="1">
        <v>4.4979999999999999E-2</v>
      </c>
    </row>
    <row r="133" spans="1:3" x14ac:dyDescent="0.25">
      <c r="A133" s="1" t="s">
        <v>7047</v>
      </c>
      <c r="B133" s="1" t="s">
        <v>7048</v>
      </c>
      <c r="C133" s="1">
        <v>4.4979999999999999E-2</v>
      </c>
    </row>
    <row r="134" spans="1:3" x14ac:dyDescent="0.25">
      <c r="A134" s="1" t="s">
        <v>7049</v>
      </c>
      <c r="B134" s="1" t="s">
        <v>7050</v>
      </c>
      <c r="C134" s="1">
        <v>4.6760000000000003E-2</v>
      </c>
    </row>
    <row r="135" spans="1:3" x14ac:dyDescent="0.25">
      <c r="A135" s="1" t="s">
        <v>7051</v>
      </c>
      <c r="B135" s="1" t="s">
        <v>7052</v>
      </c>
      <c r="C135" s="1">
        <v>4.7530000000000003E-2</v>
      </c>
    </row>
    <row r="137" spans="1:3" x14ac:dyDescent="0.25">
      <c r="A137" s="127" t="s">
        <v>7053</v>
      </c>
      <c r="B137" s="127"/>
      <c r="C137" s="127"/>
    </row>
    <row r="138" spans="1:3" ht="15.75" thickBot="1" x14ac:dyDescent="0.3">
      <c r="A138" s="19" t="s">
        <v>6794</v>
      </c>
      <c r="B138" s="19" t="s">
        <v>6795</v>
      </c>
      <c r="C138" s="19" t="s">
        <v>65</v>
      </c>
    </row>
    <row r="139" spans="1:3" x14ac:dyDescent="0.25">
      <c r="A139" s="1" t="s">
        <v>7054</v>
      </c>
      <c r="B139" s="1" t="s">
        <v>7055</v>
      </c>
      <c r="C139" s="21">
        <v>3.4E-5</v>
      </c>
    </row>
    <row r="140" spans="1:3" x14ac:dyDescent="0.25">
      <c r="A140" s="1" t="s">
        <v>7056</v>
      </c>
      <c r="B140" s="1" t="s">
        <v>7057</v>
      </c>
      <c r="C140" s="1">
        <v>2.2000000000000001E-4</v>
      </c>
    </row>
    <row r="141" spans="1:3" x14ac:dyDescent="0.25">
      <c r="A141" s="1" t="s">
        <v>7058</v>
      </c>
      <c r="B141" s="1" t="s">
        <v>7059</v>
      </c>
      <c r="C141" s="1">
        <v>2.2000000000000001E-4</v>
      </c>
    </row>
    <row r="142" spans="1:3" x14ac:dyDescent="0.25">
      <c r="A142" s="1" t="s">
        <v>7060</v>
      </c>
      <c r="B142" s="1" t="s">
        <v>7061</v>
      </c>
      <c r="C142" s="1">
        <v>2.2000000000000001E-4</v>
      </c>
    </row>
    <row r="143" spans="1:3" x14ac:dyDescent="0.25">
      <c r="A143" s="1" t="s">
        <v>7062</v>
      </c>
      <c r="B143" s="1" t="s">
        <v>7063</v>
      </c>
      <c r="C143" s="1">
        <v>8.3000000000000001E-4</v>
      </c>
    </row>
    <row r="144" spans="1:3" x14ac:dyDescent="0.25">
      <c r="A144" s="1" t="s">
        <v>7064</v>
      </c>
      <c r="B144" s="1" t="s">
        <v>7065</v>
      </c>
      <c r="C144" s="1">
        <v>1.08E-3</v>
      </c>
    </row>
    <row r="145" spans="1:3" x14ac:dyDescent="0.25">
      <c r="A145" s="1" t="s">
        <v>7066</v>
      </c>
      <c r="B145" s="1" t="s">
        <v>7067</v>
      </c>
      <c r="C145" s="1">
        <v>1.1900000000000001E-3</v>
      </c>
    </row>
    <row r="146" spans="1:3" x14ac:dyDescent="0.25">
      <c r="A146" s="1" t="s">
        <v>7068</v>
      </c>
      <c r="B146" s="1" t="s">
        <v>7069</v>
      </c>
      <c r="C146" s="1">
        <v>2.15E-3</v>
      </c>
    </row>
    <row r="147" spans="1:3" x14ac:dyDescent="0.25">
      <c r="A147" s="1" t="s">
        <v>7070</v>
      </c>
      <c r="B147" s="1" t="s">
        <v>7071</v>
      </c>
      <c r="C147" s="1">
        <v>2.98E-3</v>
      </c>
    </row>
    <row r="148" spans="1:3" x14ac:dyDescent="0.25">
      <c r="A148" s="1" t="s">
        <v>7072</v>
      </c>
      <c r="B148" s="1" t="s">
        <v>7073</v>
      </c>
      <c r="C148" s="1">
        <v>3.48E-3</v>
      </c>
    </row>
    <row r="149" spans="1:3" x14ac:dyDescent="0.25">
      <c r="A149" s="1" t="s">
        <v>7074</v>
      </c>
      <c r="B149" s="1" t="s">
        <v>7075</v>
      </c>
      <c r="C149" s="1">
        <v>5.0000000000000001E-3</v>
      </c>
    </row>
    <row r="150" spans="1:3" x14ac:dyDescent="0.25">
      <c r="A150" s="1" t="s">
        <v>7076</v>
      </c>
      <c r="B150" s="1" t="s">
        <v>7077</v>
      </c>
      <c r="C150" s="1">
        <v>5.7099999999999998E-3</v>
      </c>
    </row>
    <row r="151" spans="1:3" x14ac:dyDescent="0.25">
      <c r="A151" s="1" t="s">
        <v>7078</v>
      </c>
      <c r="B151" s="1" t="s">
        <v>7079</v>
      </c>
      <c r="C151" s="1">
        <v>5.7099999999999998E-3</v>
      </c>
    </row>
    <row r="152" spans="1:3" x14ac:dyDescent="0.25">
      <c r="A152" s="1" t="s">
        <v>7080</v>
      </c>
      <c r="B152" s="1" t="s">
        <v>7081</v>
      </c>
      <c r="C152" s="1">
        <v>5.7099999999999998E-3</v>
      </c>
    </row>
    <row r="153" spans="1:3" x14ac:dyDescent="0.25">
      <c r="A153" s="1" t="s">
        <v>7082</v>
      </c>
      <c r="B153" s="1" t="s">
        <v>7083</v>
      </c>
      <c r="C153" s="1">
        <v>8.3999999999999995E-3</v>
      </c>
    </row>
    <row r="154" spans="1:3" x14ac:dyDescent="0.25">
      <c r="A154" s="1" t="s">
        <v>7084</v>
      </c>
      <c r="B154" s="1" t="s">
        <v>7085</v>
      </c>
      <c r="C154" s="1">
        <v>1.363E-2</v>
      </c>
    </row>
    <row r="155" spans="1:3" x14ac:dyDescent="0.25">
      <c r="A155" s="1" t="s">
        <v>7086</v>
      </c>
      <c r="B155" s="1" t="s">
        <v>7087</v>
      </c>
      <c r="C155" s="1">
        <v>1.593E-2</v>
      </c>
    </row>
    <row r="156" spans="1:3" x14ac:dyDescent="0.25">
      <c r="A156" s="1" t="s">
        <v>7088</v>
      </c>
      <c r="B156" s="1" t="s">
        <v>7089</v>
      </c>
      <c r="C156" s="1">
        <v>1.6109999999999999E-2</v>
      </c>
    </row>
    <row r="157" spans="1:3" x14ac:dyDescent="0.25">
      <c r="A157" s="1" t="s">
        <v>7090</v>
      </c>
      <c r="B157" s="1" t="s">
        <v>7091</v>
      </c>
      <c r="C157" s="1">
        <v>2.1250000000000002E-2</v>
      </c>
    </row>
    <row r="158" spans="1:3" x14ac:dyDescent="0.25">
      <c r="A158" s="1" t="s">
        <v>7092</v>
      </c>
      <c r="B158" s="1" t="s">
        <v>7093</v>
      </c>
      <c r="C158" s="1">
        <v>2.1989999999999999E-2</v>
      </c>
    </row>
    <row r="159" spans="1:3" x14ac:dyDescent="0.25">
      <c r="A159" s="1" t="s">
        <v>7094</v>
      </c>
      <c r="B159" s="1" t="s">
        <v>7095</v>
      </c>
      <c r="C159" s="1">
        <v>2.513E-2</v>
      </c>
    </row>
    <row r="160" spans="1:3" x14ac:dyDescent="0.25">
      <c r="A160" s="1" t="s">
        <v>7096</v>
      </c>
      <c r="B160" s="1" t="s">
        <v>7097</v>
      </c>
      <c r="C160" s="1">
        <v>2.562E-2</v>
      </c>
    </row>
    <row r="161" spans="1:3" x14ac:dyDescent="0.25">
      <c r="A161" s="1" t="s">
        <v>7098</v>
      </c>
      <c r="B161" s="1" t="s">
        <v>7099</v>
      </c>
      <c r="C161" s="1">
        <v>2.6280000000000001E-2</v>
      </c>
    </row>
    <row r="162" spans="1:3" x14ac:dyDescent="0.25">
      <c r="A162" s="1" t="s">
        <v>7100</v>
      </c>
      <c r="B162" s="1" t="s">
        <v>7101</v>
      </c>
      <c r="C162" s="1">
        <v>2.8799999999999999E-2</v>
      </c>
    </row>
    <row r="163" spans="1:3" x14ac:dyDescent="0.25">
      <c r="A163" s="1" t="s">
        <v>7102</v>
      </c>
      <c r="B163" s="1" t="s">
        <v>7103</v>
      </c>
      <c r="C163" s="1">
        <v>3.0800000000000001E-2</v>
      </c>
    </row>
    <row r="164" spans="1:3" x14ac:dyDescent="0.25">
      <c r="A164" s="1" t="s">
        <v>7104</v>
      </c>
      <c r="B164" s="1" t="s">
        <v>7105</v>
      </c>
      <c r="C164" s="1">
        <v>3.286E-2</v>
      </c>
    </row>
    <row r="165" spans="1:3" x14ac:dyDescent="0.25">
      <c r="A165" s="1" t="s">
        <v>7106</v>
      </c>
      <c r="B165" s="1" t="s">
        <v>7107</v>
      </c>
      <c r="C165" s="1">
        <v>3.4509999999999999E-2</v>
      </c>
    </row>
    <row r="166" spans="1:3" x14ac:dyDescent="0.25">
      <c r="A166" s="1" t="s">
        <v>7108</v>
      </c>
      <c r="B166" s="1" t="s">
        <v>7109</v>
      </c>
      <c r="C166" s="1">
        <v>3.5549999999999998E-2</v>
      </c>
    </row>
    <row r="167" spans="1:3" x14ac:dyDescent="0.25">
      <c r="A167" s="1" t="s">
        <v>7110</v>
      </c>
      <c r="B167" s="1" t="s">
        <v>7111</v>
      </c>
      <c r="C167" s="1">
        <v>3.5549999999999998E-2</v>
      </c>
    </row>
    <row r="168" spans="1:3" x14ac:dyDescent="0.25">
      <c r="A168" s="1" t="s">
        <v>7112</v>
      </c>
      <c r="B168" s="1" t="s">
        <v>7113</v>
      </c>
      <c r="C168" s="1">
        <v>3.6900000000000002E-2</v>
      </c>
    </row>
    <row r="169" spans="1:3" x14ac:dyDescent="0.25">
      <c r="A169" s="1" t="s">
        <v>7114</v>
      </c>
      <c r="B169" s="1" t="s">
        <v>7115</v>
      </c>
      <c r="C169" s="1">
        <v>4.4089999999999997E-2</v>
      </c>
    </row>
    <row r="170" spans="1:3" x14ac:dyDescent="0.25">
      <c r="A170" s="1" t="s">
        <v>7116</v>
      </c>
      <c r="B170" s="1" t="s">
        <v>7117</v>
      </c>
      <c r="C170" s="1">
        <v>4.4119999999999999E-2</v>
      </c>
    </row>
    <row r="171" spans="1:3" x14ac:dyDescent="0.25">
      <c r="A171" s="1" t="s">
        <v>7118</v>
      </c>
      <c r="B171" s="1" t="s">
        <v>7119</v>
      </c>
      <c r="C171" s="1">
        <v>4.4240000000000002E-2</v>
      </c>
    </row>
    <row r="172" spans="1:3" x14ac:dyDescent="0.25">
      <c r="A172" s="1" t="s">
        <v>7120</v>
      </c>
      <c r="B172" s="1" t="s">
        <v>7121</v>
      </c>
      <c r="C172" s="1">
        <v>4.4260000000000001E-2</v>
      </c>
    </row>
    <row r="173" spans="1:3" x14ac:dyDescent="0.25">
      <c r="A173" s="1" t="s">
        <v>7122</v>
      </c>
      <c r="B173" s="1" t="s">
        <v>7123</v>
      </c>
      <c r="C173" s="1">
        <v>4.836E-2</v>
      </c>
    </row>
    <row r="174" spans="1:3" x14ac:dyDescent="0.25">
      <c r="A174" s="1" t="s">
        <v>7124</v>
      </c>
      <c r="B174" s="1" t="s">
        <v>7125</v>
      </c>
      <c r="C174" s="1">
        <v>4.8989999999999999E-2</v>
      </c>
    </row>
    <row r="175" spans="1:3" x14ac:dyDescent="0.25">
      <c r="A175" s="1" t="s">
        <v>7126</v>
      </c>
      <c r="B175" s="1" t="s">
        <v>7127</v>
      </c>
      <c r="C175" s="1">
        <v>4.8989999999999999E-2</v>
      </c>
    </row>
    <row r="176" spans="1:3" x14ac:dyDescent="0.25">
      <c r="A176" s="1" t="s">
        <v>7128</v>
      </c>
      <c r="B176" s="1" t="s">
        <v>7129</v>
      </c>
      <c r="C176" s="1">
        <v>4.9250000000000002E-2</v>
      </c>
    </row>
    <row r="177" spans="1:3" x14ac:dyDescent="0.25">
      <c r="A177" s="1" t="s">
        <v>7130</v>
      </c>
      <c r="B177" s="1" t="s">
        <v>7131</v>
      </c>
      <c r="C177" s="1">
        <v>4.9700000000000001E-2</v>
      </c>
    </row>
  </sheetData>
  <mergeCells count="3">
    <mergeCell ref="A3:C3"/>
    <mergeCell ref="A92:C92"/>
    <mergeCell ref="A137:C1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workbookViewId="0"/>
  </sheetViews>
  <sheetFormatPr defaultRowHeight="15" x14ac:dyDescent="0.25"/>
  <cols>
    <col min="1" max="1" width="11.28515625" style="1" customWidth="1"/>
    <col min="2" max="2" width="75.7109375" style="1" customWidth="1"/>
    <col min="3" max="16384" width="9.140625" style="1"/>
  </cols>
  <sheetData>
    <row r="1" spans="1:3" ht="18.75" x14ac:dyDescent="0.3">
      <c r="A1" s="12" t="s">
        <v>7132</v>
      </c>
    </row>
    <row r="3" spans="1:3" x14ac:dyDescent="0.25">
      <c r="A3" s="127" t="s">
        <v>6793</v>
      </c>
      <c r="B3" s="127"/>
      <c r="C3" s="127"/>
    </row>
    <row r="4" spans="1:3" ht="15.75" thickBot="1" x14ac:dyDescent="0.3">
      <c r="A4" s="19" t="s">
        <v>6794</v>
      </c>
      <c r="B4" s="19" t="s">
        <v>6795</v>
      </c>
      <c r="C4" s="19" t="s">
        <v>65</v>
      </c>
    </row>
    <row r="5" spans="1:3" x14ac:dyDescent="0.25">
      <c r="A5" s="1" t="s">
        <v>7133</v>
      </c>
      <c r="B5" s="1" t="s">
        <v>7134</v>
      </c>
      <c r="C5" s="1">
        <v>3.8999999999999999E-4</v>
      </c>
    </row>
    <row r="6" spans="1:3" x14ac:dyDescent="0.25">
      <c r="A6" s="1" t="s">
        <v>7135</v>
      </c>
      <c r="B6" s="1" t="s">
        <v>7136</v>
      </c>
      <c r="C6" s="1">
        <v>1.0300000000000001E-3</v>
      </c>
    </row>
    <row r="7" spans="1:3" x14ac:dyDescent="0.25">
      <c r="A7" s="1" t="s">
        <v>7137</v>
      </c>
      <c r="B7" s="1" t="s">
        <v>7138</v>
      </c>
      <c r="C7" s="1">
        <v>2.9199999999999999E-3</v>
      </c>
    </row>
    <row r="8" spans="1:3" x14ac:dyDescent="0.25">
      <c r="A8" s="1" t="s">
        <v>7139</v>
      </c>
      <c r="B8" s="1" t="s">
        <v>7140</v>
      </c>
      <c r="C8" s="1">
        <v>4.2700000000000004E-3</v>
      </c>
    </row>
    <row r="9" spans="1:3" x14ac:dyDescent="0.25">
      <c r="A9" s="1" t="s">
        <v>6840</v>
      </c>
      <c r="B9" s="1" t="s">
        <v>6841</v>
      </c>
      <c r="C9" s="1">
        <v>4.9199999999999999E-3</v>
      </c>
    </row>
    <row r="10" spans="1:3" x14ac:dyDescent="0.25">
      <c r="A10" s="1" t="s">
        <v>6842</v>
      </c>
      <c r="B10" s="1" t="s">
        <v>6843</v>
      </c>
      <c r="C10" s="1">
        <v>4.9199999999999999E-3</v>
      </c>
    </row>
    <row r="11" spans="1:3" x14ac:dyDescent="0.25">
      <c r="A11" s="1" t="s">
        <v>7141</v>
      </c>
      <c r="B11" s="1" t="s">
        <v>7142</v>
      </c>
      <c r="C11" s="1">
        <v>5.1399999999999996E-3</v>
      </c>
    </row>
    <row r="12" spans="1:3" x14ac:dyDescent="0.25">
      <c r="A12" s="1" t="s">
        <v>7143</v>
      </c>
      <c r="B12" s="1" t="s">
        <v>7144</v>
      </c>
      <c r="C12" s="1">
        <v>6.0600000000000003E-3</v>
      </c>
    </row>
    <row r="13" spans="1:3" x14ac:dyDescent="0.25">
      <c r="A13" s="1" t="s">
        <v>6806</v>
      </c>
      <c r="B13" s="1" t="s">
        <v>6807</v>
      </c>
      <c r="C13" s="1">
        <v>8.1899999999999994E-3</v>
      </c>
    </row>
    <row r="14" spans="1:3" x14ac:dyDescent="0.25">
      <c r="A14" s="1" t="s">
        <v>7145</v>
      </c>
      <c r="B14" s="1" t="s">
        <v>7146</v>
      </c>
      <c r="C14" s="1">
        <v>1.1039999999999999E-2</v>
      </c>
    </row>
    <row r="15" spans="1:3" x14ac:dyDescent="0.25">
      <c r="A15" s="1" t="s">
        <v>7147</v>
      </c>
      <c r="B15" s="1" t="s">
        <v>7148</v>
      </c>
      <c r="C15" s="1">
        <v>1.1089999999999999E-2</v>
      </c>
    </row>
    <row r="16" spans="1:3" x14ac:dyDescent="0.25">
      <c r="A16" s="1" t="s">
        <v>7149</v>
      </c>
      <c r="B16" s="1" t="s">
        <v>7150</v>
      </c>
      <c r="C16" s="1">
        <v>1.213E-2</v>
      </c>
    </row>
    <row r="17" spans="1:3" x14ac:dyDescent="0.25">
      <c r="A17" s="1" t="s">
        <v>7151</v>
      </c>
      <c r="B17" s="1" t="s">
        <v>7152</v>
      </c>
      <c r="C17" s="1">
        <v>1.239E-2</v>
      </c>
    </row>
    <row r="18" spans="1:3" x14ac:dyDescent="0.25">
      <c r="A18" s="1" t="s">
        <v>7153</v>
      </c>
      <c r="B18" s="1" t="s">
        <v>7154</v>
      </c>
      <c r="C18" s="1">
        <v>1.2449999999999999E-2</v>
      </c>
    </row>
    <row r="19" spans="1:3" x14ac:dyDescent="0.25">
      <c r="A19" s="1" t="s">
        <v>7155</v>
      </c>
      <c r="B19" s="1" t="s">
        <v>7156</v>
      </c>
      <c r="C19" s="1">
        <v>1.2460000000000001E-2</v>
      </c>
    </row>
    <row r="20" spans="1:3" x14ac:dyDescent="0.25">
      <c r="A20" s="1" t="s">
        <v>7157</v>
      </c>
      <c r="B20" s="1" t="s">
        <v>7158</v>
      </c>
      <c r="C20" s="1">
        <v>1.268E-2</v>
      </c>
    </row>
    <row r="21" spans="1:3" x14ac:dyDescent="0.25">
      <c r="A21" s="1" t="s">
        <v>6926</v>
      </c>
      <c r="B21" s="1" t="s">
        <v>6927</v>
      </c>
      <c r="C21" s="1">
        <v>1.401E-2</v>
      </c>
    </row>
    <row r="22" spans="1:3" x14ac:dyDescent="0.25">
      <c r="A22" s="1" t="s">
        <v>6812</v>
      </c>
      <c r="B22" s="1" t="s">
        <v>6813</v>
      </c>
      <c r="C22" s="1">
        <v>1.423E-2</v>
      </c>
    </row>
    <row r="23" spans="1:3" x14ac:dyDescent="0.25">
      <c r="A23" s="1" t="s">
        <v>6818</v>
      </c>
      <c r="B23" s="1" t="s">
        <v>6819</v>
      </c>
      <c r="C23" s="1">
        <v>1.728E-2</v>
      </c>
    </row>
    <row r="24" spans="1:3" x14ac:dyDescent="0.25">
      <c r="A24" s="1" t="s">
        <v>7159</v>
      </c>
      <c r="B24" s="1" t="s">
        <v>7160</v>
      </c>
      <c r="C24" s="1">
        <v>1.754E-2</v>
      </c>
    </row>
    <row r="25" spans="1:3" x14ac:dyDescent="0.25">
      <c r="A25" s="1" t="s">
        <v>7161</v>
      </c>
      <c r="B25" s="1" t="s">
        <v>7162</v>
      </c>
      <c r="C25" s="1">
        <v>1.7780000000000001E-2</v>
      </c>
    </row>
    <row r="26" spans="1:3" x14ac:dyDescent="0.25">
      <c r="A26" s="1" t="s">
        <v>7163</v>
      </c>
      <c r="B26" s="1" t="s">
        <v>7164</v>
      </c>
      <c r="C26" s="1">
        <v>1.7780000000000001E-2</v>
      </c>
    </row>
    <row r="27" spans="1:3" x14ac:dyDescent="0.25">
      <c r="A27" s="1" t="s">
        <v>6932</v>
      </c>
      <c r="B27" s="1" t="s">
        <v>6933</v>
      </c>
      <c r="C27" s="1">
        <v>1.7780000000000001E-2</v>
      </c>
    </row>
    <row r="28" spans="1:3" x14ac:dyDescent="0.25">
      <c r="A28" s="1" t="s">
        <v>6966</v>
      </c>
      <c r="B28" s="1" t="s">
        <v>6967</v>
      </c>
      <c r="C28" s="1">
        <v>2.3109999999999999E-2</v>
      </c>
    </row>
    <row r="29" spans="1:3" x14ac:dyDescent="0.25">
      <c r="A29" s="1" t="s">
        <v>7165</v>
      </c>
      <c r="B29" s="1" t="s">
        <v>7166</v>
      </c>
      <c r="C29" s="1">
        <v>2.3800000000000002E-2</v>
      </c>
    </row>
    <row r="30" spans="1:3" x14ac:dyDescent="0.25">
      <c r="A30" s="1" t="s">
        <v>7167</v>
      </c>
      <c r="B30" s="1" t="s">
        <v>7168</v>
      </c>
      <c r="C30" s="1">
        <v>2.3810000000000001E-2</v>
      </c>
    </row>
    <row r="31" spans="1:3" x14ac:dyDescent="0.25">
      <c r="A31" s="1" t="s">
        <v>7169</v>
      </c>
      <c r="B31" s="1" t="s">
        <v>7170</v>
      </c>
      <c r="C31" s="1">
        <v>2.3949999999999999E-2</v>
      </c>
    </row>
    <row r="32" spans="1:3" x14ac:dyDescent="0.25">
      <c r="A32" s="1" t="s">
        <v>6802</v>
      </c>
      <c r="B32" s="1" t="s">
        <v>6803</v>
      </c>
      <c r="C32" s="1">
        <v>2.3949999999999999E-2</v>
      </c>
    </row>
    <row r="33" spans="1:3" x14ac:dyDescent="0.25">
      <c r="A33" s="1" t="s">
        <v>7171</v>
      </c>
      <c r="B33" s="1" t="s">
        <v>7172</v>
      </c>
      <c r="C33" s="1">
        <v>2.4140000000000002E-2</v>
      </c>
    </row>
    <row r="34" spans="1:3" x14ac:dyDescent="0.25">
      <c r="A34" s="1" t="s">
        <v>7173</v>
      </c>
      <c r="B34" s="1" t="s">
        <v>7174</v>
      </c>
      <c r="C34" s="1">
        <v>2.418E-2</v>
      </c>
    </row>
    <row r="35" spans="1:3" x14ac:dyDescent="0.25">
      <c r="A35" s="1" t="s">
        <v>7175</v>
      </c>
      <c r="B35" s="1" t="s">
        <v>7176</v>
      </c>
      <c r="C35" s="1">
        <v>2.418E-2</v>
      </c>
    </row>
    <row r="36" spans="1:3" x14ac:dyDescent="0.25">
      <c r="A36" s="1" t="s">
        <v>7177</v>
      </c>
      <c r="B36" s="1" t="s">
        <v>7178</v>
      </c>
      <c r="C36" s="1">
        <v>2.418E-2</v>
      </c>
    </row>
    <row r="37" spans="1:3" x14ac:dyDescent="0.25">
      <c r="A37" s="1" t="s">
        <v>7179</v>
      </c>
      <c r="B37" s="1" t="s">
        <v>7180</v>
      </c>
      <c r="C37" s="1">
        <v>2.418E-2</v>
      </c>
    </row>
    <row r="38" spans="1:3" x14ac:dyDescent="0.25">
      <c r="A38" s="1" t="s">
        <v>7181</v>
      </c>
      <c r="B38" s="1" t="s">
        <v>7182</v>
      </c>
      <c r="C38" s="1">
        <v>2.767E-2</v>
      </c>
    </row>
    <row r="39" spans="1:3" x14ac:dyDescent="0.25">
      <c r="A39" s="1" t="s">
        <v>7183</v>
      </c>
      <c r="B39" s="1" t="s">
        <v>7184</v>
      </c>
      <c r="C39" s="1">
        <v>3.1649999999999998E-2</v>
      </c>
    </row>
    <row r="40" spans="1:3" x14ac:dyDescent="0.25">
      <c r="A40" s="1" t="s">
        <v>7185</v>
      </c>
      <c r="B40" s="1" t="s">
        <v>7186</v>
      </c>
      <c r="C40" s="1">
        <v>3.1649999999999998E-2</v>
      </c>
    </row>
    <row r="41" spans="1:3" x14ac:dyDescent="0.25">
      <c r="A41" s="1" t="s">
        <v>7187</v>
      </c>
      <c r="B41" s="1" t="s">
        <v>7188</v>
      </c>
      <c r="C41" s="1">
        <v>3.7969999999999997E-2</v>
      </c>
    </row>
    <row r="42" spans="1:3" x14ac:dyDescent="0.25">
      <c r="A42" s="1" t="s">
        <v>6826</v>
      </c>
      <c r="B42" s="1" t="s">
        <v>6827</v>
      </c>
      <c r="C42" s="1">
        <v>3.7999999999999999E-2</v>
      </c>
    </row>
    <row r="43" spans="1:3" x14ac:dyDescent="0.25">
      <c r="A43" s="1" t="s">
        <v>7189</v>
      </c>
      <c r="B43" s="1" t="s">
        <v>7190</v>
      </c>
      <c r="C43" s="1">
        <v>3.7999999999999999E-2</v>
      </c>
    </row>
    <row r="44" spans="1:3" x14ac:dyDescent="0.25">
      <c r="A44" s="1" t="s">
        <v>7191</v>
      </c>
      <c r="B44" s="1" t="s">
        <v>7192</v>
      </c>
      <c r="C44" s="1">
        <v>3.7999999999999999E-2</v>
      </c>
    </row>
    <row r="45" spans="1:3" x14ac:dyDescent="0.25">
      <c r="A45" s="1" t="s">
        <v>7193</v>
      </c>
      <c r="B45" s="1" t="s">
        <v>7194</v>
      </c>
      <c r="C45" s="1">
        <v>3.7999999999999999E-2</v>
      </c>
    </row>
    <row r="46" spans="1:3" x14ac:dyDescent="0.25">
      <c r="A46" s="1" t="s">
        <v>6824</v>
      </c>
      <c r="B46" s="1" t="s">
        <v>6825</v>
      </c>
      <c r="C46" s="1">
        <v>3.7999999999999999E-2</v>
      </c>
    </row>
    <row r="47" spans="1:3" x14ac:dyDescent="0.25">
      <c r="A47" s="1" t="s">
        <v>7195</v>
      </c>
      <c r="B47" s="1" t="s">
        <v>7196</v>
      </c>
      <c r="C47" s="1">
        <v>3.7999999999999999E-2</v>
      </c>
    </row>
    <row r="48" spans="1:3" x14ac:dyDescent="0.25">
      <c r="A48" s="1" t="s">
        <v>7197</v>
      </c>
      <c r="B48" s="1" t="s">
        <v>7198</v>
      </c>
      <c r="C48" s="1">
        <v>3.805E-2</v>
      </c>
    </row>
    <row r="49" spans="1:3" x14ac:dyDescent="0.25">
      <c r="A49" s="1" t="s">
        <v>7199</v>
      </c>
      <c r="B49" s="1" t="s">
        <v>7200</v>
      </c>
      <c r="C49" s="1">
        <v>3.8190000000000002E-2</v>
      </c>
    </row>
    <row r="50" spans="1:3" x14ac:dyDescent="0.25">
      <c r="A50" s="1" t="s">
        <v>7201</v>
      </c>
      <c r="B50" s="1" t="s">
        <v>7202</v>
      </c>
      <c r="C50" s="1">
        <v>3.8960000000000002E-2</v>
      </c>
    </row>
    <row r="51" spans="1:3" x14ac:dyDescent="0.25">
      <c r="A51" s="1" t="s">
        <v>7203</v>
      </c>
      <c r="B51" s="1" t="s">
        <v>7204</v>
      </c>
      <c r="C51" s="1">
        <v>3.916E-2</v>
      </c>
    </row>
    <row r="52" spans="1:3" x14ac:dyDescent="0.25">
      <c r="A52" s="1" t="s">
        <v>6864</v>
      </c>
      <c r="B52" s="1" t="s">
        <v>6865</v>
      </c>
      <c r="C52" s="1">
        <v>4.0169999999999997E-2</v>
      </c>
    </row>
    <row r="53" spans="1:3" x14ac:dyDescent="0.25">
      <c r="A53" s="1" t="s">
        <v>7205</v>
      </c>
      <c r="B53" s="1" t="s">
        <v>7206</v>
      </c>
      <c r="C53" s="1">
        <v>4.0169999999999997E-2</v>
      </c>
    </row>
    <row r="54" spans="1:3" x14ac:dyDescent="0.25">
      <c r="A54" s="1" t="s">
        <v>7207</v>
      </c>
      <c r="B54" s="1" t="s">
        <v>7208</v>
      </c>
      <c r="C54" s="1">
        <v>4.0169999999999997E-2</v>
      </c>
    </row>
    <row r="55" spans="1:3" x14ac:dyDescent="0.25">
      <c r="A55" s="1" t="s">
        <v>7209</v>
      </c>
      <c r="B55" s="1" t="s">
        <v>7210</v>
      </c>
      <c r="C55" s="1">
        <v>4.0169999999999997E-2</v>
      </c>
    </row>
    <row r="56" spans="1:3" x14ac:dyDescent="0.25">
      <c r="A56" s="1" t="s">
        <v>7211</v>
      </c>
      <c r="B56" s="1" t="s">
        <v>7212</v>
      </c>
      <c r="C56" s="1">
        <v>4.0169999999999997E-2</v>
      </c>
    </row>
    <row r="57" spans="1:3" x14ac:dyDescent="0.25">
      <c r="A57" s="1" t="s">
        <v>7213</v>
      </c>
      <c r="B57" s="1" t="s">
        <v>7214</v>
      </c>
      <c r="C57" s="1">
        <v>4.0169999999999997E-2</v>
      </c>
    </row>
    <row r="58" spans="1:3" x14ac:dyDescent="0.25">
      <c r="A58" s="1" t="s">
        <v>7215</v>
      </c>
      <c r="B58" s="1" t="s">
        <v>7216</v>
      </c>
      <c r="C58" s="1">
        <v>4.0169999999999997E-2</v>
      </c>
    </row>
    <row r="59" spans="1:3" x14ac:dyDescent="0.25">
      <c r="A59" s="1" t="s">
        <v>7217</v>
      </c>
      <c r="B59" s="1" t="s">
        <v>7218</v>
      </c>
      <c r="C59" s="1">
        <v>4.4319999999999998E-2</v>
      </c>
    </row>
    <row r="60" spans="1:3" x14ac:dyDescent="0.25">
      <c r="A60" s="1" t="s">
        <v>6852</v>
      </c>
      <c r="B60" s="1" t="s">
        <v>6853</v>
      </c>
      <c r="C60" s="1">
        <v>4.4499999999999998E-2</v>
      </c>
    </row>
    <row r="61" spans="1:3" x14ac:dyDescent="0.25">
      <c r="A61" s="1" t="s">
        <v>7219</v>
      </c>
      <c r="B61" s="1" t="s">
        <v>7220</v>
      </c>
      <c r="C61" s="1">
        <v>4.5569999999999999E-2</v>
      </c>
    </row>
    <row r="62" spans="1:3" x14ac:dyDescent="0.25">
      <c r="A62" s="1" t="s">
        <v>6916</v>
      </c>
      <c r="B62" s="1" t="s">
        <v>6917</v>
      </c>
      <c r="C62" s="1">
        <v>4.5609999999999998E-2</v>
      </c>
    </row>
    <row r="63" spans="1:3" x14ac:dyDescent="0.25">
      <c r="A63" s="1" t="s">
        <v>7221</v>
      </c>
      <c r="B63" s="1" t="s">
        <v>7222</v>
      </c>
      <c r="C63" s="1">
        <v>4.5710000000000001E-2</v>
      </c>
    </row>
    <row r="64" spans="1:3" x14ac:dyDescent="0.25">
      <c r="A64" s="1" t="s">
        <v>7223</v>
      </c>
      <c r="B64" s="1" t="s">
        <v>7224</v>
      </c>
      <c r="C64" s="1">
        <v>4.5780000000000001E-2</v>
      </c>
    </row>
    <row r="65" spans="1:3" x14ac:dyDescent="0.25">
      <c r="A65" s="1" t="s">
        <v>6814</v>
      </c>
      <c r="B65" s="1" t="s">
        <v>6815</v>
      </c>
      <c r="C65" s="1">
        <v>4.6249999999999999E-2</v>
      </c>
    </row>
    <row r="66" spans="1:3" x14ac:dyDescent="0.25">
      <c r="A66" s="1" t="s">
        <v>7225</v>
      </c>
      <c r="B66" s="1" t="s">
        <v>7226</v>
      </c>
      <c r="C66" s="1">
        <v>4.9160000000000002E-2</v>
      </c>
    </row>
    <row r="67" spans="1:3" x14ac:dyDescent="0.25">
      <c r="A67" s="1" t="s">
        <v>7227</v>
      </c>
      <c r="B67" s="1" t="s">
        <v>7228</v>
      </c>
      <c r="C67" s="1">
        <v>4.9630000000000001E-2</v>
      </c>
    </row>
    <row r="68" spans="1:3" x14ac:dyDescent="0.25">
      <c r="A68" s="1" t="s">
        <v>6894</v>
      </c>
      <c r="B68" s="1" t="s">
        <v>6895</v>
      </c>
      <c r="C68" s="1">
        <v>4.9730000000000003E-2</v>
      </c>
    </row>
    <row r="69" spans="1:3" x14ac:dyDescent="0.25">
      <c r="A69" s="1" t="s">
        <v>7229</v>
      </c>
      <c r="B69" s="1" t="s">
        <v>7230</v>
      </c>
      <c r="C69" s="1">
        <v>4.9730000000000003E-2</v>
      </c>
    </row>
    <row r="71" spans="1:3" x14ac:dyDescent="0.25">
      <c r="A71" s="127" t="s">
        <v>6968</v>
      </c>
      <c r="B71" s="127"/>
      <c r="C71" s="127"/>
    </row>
    <row r="72" spans="1:3" ht="15.75" thickBot="1" x14ac:dyDescent="0.3">
      <c r="A72" s="19" t="s">
        <v>6794</v>
      </c>
      <c r="B72" s="19" t="s">
        <v>6795</v>
      </c>
      <c r="C72" s="19" t="s">
        <v>65</v>
      </c>
    </row>
    <row r="73" spans="1:3" x14ac:dyDescent="0.25">
      <c r="A73" s="1" t="s">
        <v>7231</v>
      </c>
      <c r="B73" s="1" t="s">
        <v>7232</v>
      </c>
      <c r="C73" s="1">
        <v>3.2000000000000003E-4</v>
      </c>
    </row>
    <row r="74" spans="1:3" x14ac:dyDescent="0.25">
      <c r="A74" s="1" t="s">
        <v>7233</v>
      </c>
      <c r="B74" s="1" t="s">
        <v>7234</v>
      </c>
      <c r="C74" s="1">
        <v>1.15E-3</v>
      </c>
    </row>
    <row r="75" spans="1:3" x14ac:dyDescent="0.25">
      <c r="A75" s="1" t="s">
        <v>6991</v>
      </c>
      <c r="B75" s="1" t="s">
        <v>6992</v>
      </c>
      <c r="C75" s="1">
        <v>1.32E-3</v>
      </c>
    </row>
    <row r="76" spans="1:3" x14ac:dyDescent="0.25">
      <c r="A76" s="1" t="s">
        <v>7043</v>
      </c>
      <c r="B76" s="1" t="s">
        <v>7044</v>
      </c>
      <c r="C76" s="1">
        <v>2.15E-3</v>
      </c>
    </row>
    <row r="77" spans="1:3" x14ac:dyDescent="0.25">
      <c r="A77" s="1" t="s">
        <v>7235</v>
      </c>
      <c r="B77" s="1" t="s">
        <v>7236</v>
      </c>
      <c r="C77" s="1">
        <v>2.96E-3</v>
      </c>
    </row>
    <row r="78" spans="1:3" x14ac:dyDescent="0.25">
      <c r="A78" s="1" t="s">
        <v>7237</v>
      </c>
      <c r="B78" s="1" t="s">
        <v>7238</v>
      </c>
      <c r="C78" s="1">
        <v>5.6100000000000004E-3</v>
      </c>
    </row>
    <row r="79" spans="1:3" x14ac:dyDescent="0.25">
      <c r="A79" s="1" t="s">
        <v>7239</v>
      </c>
      <c r="B79" s="1" t="s">
        <v>7240</v>
      </c>
      <c r="C79" s="1">
        <v>1.061E-2</v>
      </c>
    </row>
    <row r="80" spans="1:3" x14ac:dyDescent="0.25">
      <c r="A80" s="1" t="s">
        <v>7039</v>
      </c>
      <c r="B80" s="1" t="s">
        <v>7040</v>
      </c>
      <c r="C80" s="1">
        <v>1.2959999999999999E-2</v>
      </c>
    </row>
    <row r="81" spans="1:3" x14ac:dyDescent="0.25">
      <c r="A81" s="1" t="s">
        <v>7241</v>
      </c>
      <c r="B81" s="1" t="s">
        <v>7242</v>
      </c>
      <c r="C81" s="1">
        <v>1.4160000000000001E-2</v>
      </c>
    </row>
    <row r="82" spans="1:3" x14ac:dyDescent="0.25">
      <c r="A82" s="1" t="s">
        <v>6969</v>
      </c>
      <c r="B82" s="1" t="s">
        <v>6970</v>
      </c>
      <c r="C82" s="1">
        <v>2.0160000000000001E-2</v>
      </c>
    </row>
    <row r="83" spans="1:3" x14ac:dyDescent="0.25">
      <c r="A83" s="1" t="s">
        <v>6993</v>
      </c>
      <c r="B83" s="1" t="s">
        <v>6994</v>
      </c>
      <c r="C83" s="1">
        <v>2.0160000000000001E-2</v>
      </c>
    </row>
    <row r="84" spans="1:3" x14ac:dyDescent="0.25">
      <c r="A84" s="1" t="s">
        <v>7243</v>
      </c>
      <c r="B84" s="1" t="s">
        <v>7244</v>
      </c>
      <c r="C84" s="1">
        <v>2.0160000000000001E-2</v>
      </c>
    </row>
    <row r="85" spans="1:3" x14ac:dyDescent="0.25">
      <c r="A85" s="1" t="s">
        <v>7245</v>
      </c>
      <c r="B85" s="1" t="s">
        <v>7246</v>
      </c>
      <c r="C85" s="1">
        <v>2.12E-2</v>
      </c>
    </row>
    <row r="86" spans="1:3" x14ac:dyDescent="0.25">
      <c r="A86" s="1" t="s">
        <v>7247</v>
      </c>
      <c r="B86" s="1" t="s">
        <v>7248</v>
      </c>
      <c r="C86" s="1">
        <v>2.1579999999999998E-2</v>
      </c>
    </row>
    <row r="87" spans="1:3" x14ac:dyDescent="0.25">
      <c r="A87" s="1" t="s">
        <v>7015</v>
      </c>
      <c r="B87" s="1" t="s">
        <v>7016</v>
      </c>
      <c r="C87" s="1">
        <v>2.5010000000000001E-2</v>
      </c>
    </row>
    <row r="88" spans="1:3" x14ac:dyDescent="0.25">
      <c r="A88" s="1" t="s">
        <v>7249</v>
      </c>
      <c r="B88" s="1" t="s">
        <v>7250</v>
      </c>
      <c r="C88" s="1">
        <v>2.717E-2</v>
      </c>
    </row>
    <row r="89" spans="1:3" x14ac:dyDescent="0.25">
      <c r="A89" s="1" t="s">
        <v>6971</v>
      </c>
      <c r="B89" s="1" t="s">
        <v>6972</v>
      </c>
      <c r="C89" s="1">
        <v>2.734E-2</v>
      </c>
    </row>
    <row r="90" spans="1:3" x14ac:dyDescent="0.25">
      <c r="A90" s="1" t="s">
        <v>7251</v>
      </c>
      <c r="B90" s="1" t="s">
        <v>7252</v>
      </c>
      <c r="C90" s="1">
        <v>3.5630000000000002E-2</v>
      </c>
    </row>
    <row r="91" spans="1:3" x14ac:dyDescent="0.25">
      <c r="A91" s="1" t="s">
        <v>7253</v>
      </c>
      <c r="B91" s="1" t="s">
        <v>7254</v>
      </c>
      <c r="C91" s="1">
        <v>4.1450000000000001E-2</v>
      </c>
    </row>
    <row r="92" spans="1:3" x14ac:dyDescent="0.25">
      <c r="A92" s="1" t="s">
        <v>7255</v>
      </c>
      <c r="B92" s="1" t="s">
        <v>7256</v>
      </c>
      <c r="C92" s="1">
        <v>4.1450000000000001E-2</v>
      </c>
    </row>
    <row r="93" spans="1:3" x14ac:dyDescent="0.25">
      <c r="A93" s="1" t="s">
        <v>7257</v>
      </c>
      <c r="B93" s="1" t="s">
        <v>7258</v>
      </c>
      <c r="C93" s="1">
        <v>4.1450000000000001E-2</v>
      </c>
    </row>
    <row r="94" spans="1:3" x14ac:dyDescent="0.25">
      <c r="A94" s="1" t="s">
        <v>7259</v>
      </c>
      <c r="B94" s="1" t="s">
        <v>7260</v>
      </c>
      <c r="C94" s="1">
        <v>4.1450000000000001E-2</v>
      </c>
    </row>
    <row r="95" spans="1:3" x14ac:dyDescent="0.25">
      <c r="A95" s="1" t="s">
        <v>7261</v>
      </c>
      <c r="B95" s="1" t="s">
        <v>7262</v>
      </c>
      <c r="C95" s="1">
        <v>4.521E-2</v>
      </c>
    </row>
    <row r="96" spans="1:3" x14ac:dyDescent="0.25">
      <c r="A96" s="1" t="s">
        <v>7017</v>
      </c>
      <c r="B96" s="1" t="s">
        <v>7018</v>
      </c>
      <c r="C96" s="1">
        <v>4.521E-2</v>
      </c>
    </row>
    <row r="97" spans="1:3" x14ac:dyDescent="0.25">
      <c r="A97" s="1" t="s">
        <v>7263</v>
      </c>
      <c r="B97" s="1" t="s">
        <v>7264</v>
      </c>
      <c r="C97" s="1">
        <v>4.521E-2</v>
      </c>
    </row>
    <row r="98" spans="1:3" x14ac:dyDescent="0.25">
      <c r="A98" s="1" t="s">
        <v>7003</v>
      </c>
      <c r="B98" s="1" t="s">
        <v>7004</v>
      </c>
      <c r="C98" s="1">
        <v>4.5659999999999999E-2</v>
      </c>
    </row>
    <row r="99" spans="1:3" x14ac:dyDescent="0.25">
      <c r="A99" s="1" t="s">
        <v>7265</v>
      </c>
      <c r="B99" s="1" t="s">
        <v>7266</v>
      </c>
      <c r="C99" s="1">
        <v>4.6359999999999998E-2</v>
      </c>
    </row>
    <row r="100" spans="1:3" x14ac:dyDescent="0.25">
      <c r="A100" s="1" t="s">
        <v>7267</v>
      </c>
      <c r="B100" s="1" t="s">
        <v>7268</v>
      </c>
      <c r="C100" s="1">
        <v>4.9500000000000002E-2</v>
      </c>
    </row>
    <row r="102" spans="1:3" x14ac:dyDescent="0.25">
      <c r="A102" s="127" t="s">
        <v>7053</v>
      </c>
      <c r="B102" s="127"/>
      <c r="C102" s="127"/>
    </row>
    <row r="103" spans="1:3" ht="15.75" thickBot="1" x14ac:dyDescent="0.3">
      <c r="A103" s="19" t="s">
        <v>6794</v>
      </c>
      <c r="B103" s="19" t="s">
        <v>6795</v>
      </c>
      <c r="C103" s="19" t="s">
        <v>65</v>
      </c>
    </row>
    <row r="104" spans="1:3" x14ac:dyDescent="0.25">
      <c r="A104" s="1" t="s">
        <v>7054</v>
      </c>
      <c r="B104" s="1" t="s">
        <v>7055</v>
      </c>
      <c r="C104" s="1">
        <v>1.8000000000000001E-4</v>
      </c>
    </row>
    <row r="105" spans="1:3" x14ac:dyDescent="0.25">
      <c r="A105" s="1" t="s">
        <v>7269</v>
      </c>
      <c r="B105" s="1" t="s">
        <v>7270</v>
      </c>
      <c r="C105" s="1">
        <v>1.32E-3</v>
      </c>
    </row>
    <row r="106" spans="1:3" x14ac:dyDescent="0.25">
      <c r="A106" s="1" t="s">
        <v>7271</v>
      </c>
      <c r="B106" s="1" t="s">
        <v>7272</v>
      </c>
      <c r="C106" s="1">
        <v>1.5200000000000001E-3</v>
      </c>
    </row>
    <row r="107" spans="1:3" x14ac:dyDescent="0.25">
      <c r="A107" s="1" t="s">
        <v>7092</v>
      </c>
      <c r="B107" s="1" t="s">
        <v>7093</v>
      </c>
      <c r="C107" s="1">
        <v>2.1700000000000001E-3</v>
      </c>
    </row>
    <row r="108" spans="1:3" x14ac:dyDescent="0.25">
      <c r="A108" s="1" t="s">
        <v>7273</v>
      </c>
      <c r="B108" s="1" t="s">
        <v>7274</v>
      </c>
      <c r="C108" s="1">
        <v>2.9299999999999999E-3</v>
      </c>
    </row>
    <row r="109" spans="1:3" x14ac:dyDescent="0.25">
      <c r="A109" s="1" t="s">
        <v>7275</v>
      </c>
      <c r="B109" s="1" t="s">
        <v>7276</v>
      </c>
      <c r="C109" s="1">
        <v>3.9300000000000003E-3</v>
      </c>
    </row>
    <row r="110" spans="1:3" x14ac:dyDescent="0.25">
      <c r="A110" s="1" t="s">
        <v>7277</v>
      </c>
      <c r="B110" s="1" t="s">
        <v>7278</v>
      </c>
      <c r="C110" s="1">
        <v>4.0699999999999998E-3</v>
      </c>
    </row>
    <row r="111" spans="1:3" x14ac:dyDescent="0.25">
      <c r="A111" s="1" t="s">
        <v>7279</v>
      </c>
      <c r="B111" s="1" t="s">
        <v>7280</v>
      </c>
      <c r="C111" s="1">
        <v>4.4400000000000004E-3</v>
      </c>
    </row>
    <row r="112" spans="1:3" x14ac:dyDescent="0.25">
      <c r="A112" s="1" t="s">
        <v>7281</v>
      </c>
      <c r="B112" s="1" t="s">
        <v>7282</v>
      </c>
      <c r="C112" s="1">
        <v>4.7299999999999998E-3</v>
      </c>
    </row>
    <row r="113" spans="1:3" x14ac:dyDescent="0.25">
      <c r="A113" s="1" t="s">
        <v>7283</v>
      </c>
      <c r="B113" s="1" t="s">
        <v>7284</v>
      </c>
      <c r="C113" s="1">
        <v>5.4799999999999996E-3</v>
      </c>
    </row>
    <row r="114" spans="1:3" x14ac:dyDescent="0.25">
      <c r="A114" s="1" t="s">
        <v>7285</v>
      </c>
      <c r="B114" s="1" t="s">
        <v>7286</v>
      </c>
      <c r="C114" s="1">
        <v>8.1899999999999994E-3</v>
      </c>
    </row>
    <row r="115" spans="1:3" x14ac:dyDescent="0.25">
      <c r="A115" s="1" t="s">
        <v>7287</v>
      </c>
      <c r="B115" s="1" t="s">
        <v>7288</v>
      </c>
      <c r="C115" s="1">
        <v>9.7900000000000001E-3</v>
      </c>
    </row>
    <row r="116" spans="1:3" x14ac:dyDescent="0.25">
      <c r="A116" s="1" t="s">
        <v>7289</v>
      </c>
      <c r="B116" s="1" t="s">
        <v>7290</v>
      </c>
      <c r="C116" s="1">
        <v>1.0840000000000001E-2</v>
      </c>
    </row>
    <row r="117" spans="1:3" x14ac:dyDescent="0.25">
      <c r="A117" s="1" t="s">
        <v>7291</v>
      </c>
      <c r="B117" s="1" t="s">
        <v>7292</v>
      </c>
      <c r="C117" s="1">
        <v>1.2279999999999999E-2</v>
      </c>
    </row>
    <row r="118" spans="1:3" x14ac:dyDescent="0.25">
      <c r="A118" s="1" t="s">
        <v>7293</v>
      </c>
      <c r="B118" s="1" t="s">
        <v>7294</v>
      </c>
      <c r="C118" s="1">
        <v>2.0230000000000001E-2</v>
      </c>
    </row>
    <row r="119" spans="1:3" x14ac:dyDescent="0.25">
      <c r="A119" s="1" t="s">
        <v>7124</v>
      </c>
      <c r="B119" s="1" t="s">
        <v>7125</v>
      </c>
      <c r="C119" s="1">
        <v>2.1090000000000001E-2</v>
      </c>
    </row>
    <row r="120" spans="1:3" x14ac:dyDescent="0.25">
      <c r="A120" s="1" t="s">
        <v>7068</v>
      </c>
      <c r="B120" s="1" t="s">
        <v>7069</v>
      </c>
      <c r="C120" s="1">
        <v>2.1950000000000001E-2</v>
      </c>
    </row>
    <row r="121" spans="1:3" x14ac:dyDescent="0.25">
      <c r="A121" s="1" t="s">
        <v>7295</v>
      </c>
      <c r="B121" s="1" t="s">
        <v>7296</v>
      </c>
      <c r="C121" s="1">
        <v>2.333E-2</v>
      </c>
    </row>
    <row r="122" spans="1:3" x14ac:dyDescent="0.25">
      <c r="A122" s="1" t="s">
        <v>7297</v>
      </c>
      <c r="B122" s="1" t="s">
        <v>7298</v>
      </c>
      <c r="C122" s="1">
        <v>2.445E-2</v>
      </c>
    </row>
    <row r="123" spans="1:3" x14ac:dyDescent="0.25">
      <c r="A123" s="1" t="s">
        <v>7299</v>
      </c>
      <c r="B123" s="1" t="s">
        <v>7300</v>
      </c>
      <c r="C123" s="1">
        <v>2.6200000000000001E-2</v>
      </c>
    </row>
    <row r="124" spans="1:3" x14ac:dyDescent="0.25">
      <c r="A124" s="1" t="s">
        <v>7104</v>
      </c>
      <c r="B124" s="1" t="s">
        <v>7105</v>
      </c>
      <c r="C124" s="1">
        <v>2.724E-2</v>
      </c>
    </row>
    <row r="125" spans="1:3" x14ac:dyDescent="0.25">
      <c r="A125" s="1" t="s">
        <v>7301</v>
      </c>
      <c r="B125" s="1" t="s">
        <v>7302</v>
      </c>
      <c r="C125" s="1">
        <v>3.252E-2</v>
      </c>
    </row>
    <row r="126" spans="1:3" x14ac:dyDescent="0.25">
      <c r="A126" s="1" t="s">
        <v>7303</v>
      </c>
      <c r="B126" s="1" t="s">
        <v>7304</v>
      </c>
      <c r="C126" s="1">
        <v>3.7069999999999999E-2</v>
      </c>
    </row>
    <row r="127" spans="1:3" x14ac:dyDescent="0.25">
      <c r="A127" s="1" t="s">
        <v>7305</v>
      </c>
      <c r="B127" s="1" t="s">
        <v>7306</v>
      </c>
      <c r="C127" s="1">
        <v>3.7069999999999999E-2</v>
      </c>
    </row>
    <row r="128" spans="1:3" x14ac:dyDescent="0.25">
      <c r="A128" s="1" t="s">
        <v>7307</v>
      </c>
      <c r="B128" s="1" t="s">
        <v>7308</v>
      </c>
      <c r="C128" s="1">
        <v>3.7069999999999999E-2</v>
      </c>
    </row>
    <row r="129" spans="1:3" x14ac:dyDescent="0.25">
      <c r="A129" s="1" t="s">
        <v>7309</v>
      </c>
      <c r="B129" s="1" t="s">
        <v>7310</v>
      </c>
      <c r="C129" s="1">
        <v>3.7069999999999999E-2</v>
      </c>
    </row>
    <row r="130" spans="1:3" x14ac:dyDescent="0.25">
      <c r="A130" s="1" t="s">
        <v>7311</v>
      </c>
      <c r="B130" s="1" t="s">
        <v>7312</v>
      </c>
      <c r="C130" s="1">
        <v>3.7069999999999999E-2</v>
      </c>
    </row>
    <row r="131" spans="1:3" x14ac:dyDescent="0.25">
      <c r="A131" s="1" t="s">
        <v>7313</v>
      </c>
      <c r="B131" s="1" t="s">
        <v>7314</v>
      </c>
      <c r="C131" s="1">
        <v>3.7069999999999999E-2</v>
      </c>
    </row>
    <row r="132" spans="1:3" x14ac:dyDescent="0.25">
      <c r="A132" s="1" t="s">
        <v>7315</v>
      </c>
      <c r="B132" s="1" t="s">
        <v>7316</v>
      </c>
      <c r="C132" s="1">
        <v>3.7069999999999999E-2</v>
      </c>
    </row>
    <row r="133" spans="1:3" x14ac:dyDescent="0.25">
      <c r="A133" s="1" t="s">
        <v>7080</v>
      </c>
      <c r="B133" s="1" t="s">
        <v>7081</v>
      </c>
      <c r="C133" s="1">
        <v>3.7069999999999999E-2</v>
      </c>
    </row>
    <row r="134" spans="1:3" x14ac:dyDescent="0.25">
      <c r="A134" s="1" t="s">
        <v>7317</v>
      </c>
      <c r="B134" s="1" t="s">
        <v>7318</v>
      </c>
      <c r="C134" s="1">
        <v>3.7069999999999999E-2</v>
      </c>
    </row>
    <row r="135" spans="1:3" x14ac:dyDescent="0.25">
      <c r="A135" s="1" t="s">
        <v>7319</v>
      </c>
      <c r="B135" s="1" t="s">
        <v>7320</v>
      </c>
      <c r="C135" s="1">
        <v>4.1910000000000003E-2</v>
      </c>
    </row>
    <row r="136" spans="1:3" x14ac:dyDescent="0.25">
      <c r="A136" s="1" t="s">
        <v>7321</v>
      </c>
      <c r="B136" s="1" t="s">
        <v>7322</v>
      </c>
      <c r="C136" s="1">
        <v>4.6489999999999997E-2</v>
      </c>
    </row>
  </sheetData>
  <mergeCells count="3">
    <mergeCell ref="A3:C3"/>
    <mergeCell ref="A71:C71"/>
    <mergeCell ref="A102:C10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workbookViewId="0"/>
  </sheetViews>
  <sheetFormatPr defaultRowHeight="15" x14ac:dyDescent="0.25"/>
  <cols>
    <col min="1" max="1" width="11.28515625" style="1" customWidth="1"/>
    <col min="2" max="2" width="75.7109375" style="1" customWidth="1"/>
    <col min="3" max="16384" width="9.140625" style="1"/>
  </cols>
  <sheetData>
    <row r="1" spans="1:3" ht="18.75" x14ac:dyDescent="0.3">
      <c r="A1" s="12" t="s">
        <v>7323</v>
      </c>
    </row>
    <row r="3" spans="1:3" x14ac:dyDescent="0.25">
      <c r="A3" s="127" t="s">
        <v>6793</v>
      </c>
      <c r="B3" s="127"/>
      <c r="C3" s="127"/>
    </row>
    <row r="4" spans="1:3" ht="15.75" thickBot="1" x14ac:dyDescent="0.3">
      <c r="A4" s="19" t="s">
        <v>6794</v>
      </c>
      <c r="B4" s="19" t="s">
        <v>6795</v>
      </c>
      <c r="C4" s="19" t="s">
        <v>65</v>
      </c>
    </row>
    <row r="5" spans="1:3" x14ac:dyDescent="0.25">
      <c r="A5" s="1" t="s">
        <v>7324</v>
      </c>
      <c r="B5" s="1" t="s">
        <v>7325</v>
      </c>
      <c r="C5" s="1">
        <v>3.6999999999999999E-4</v>
      </c>
    </row>
    <row r="6" spans="1:3" x14ac:dyDescent="0.25">
      <c r="A6" s="1" t="s">
        <v>7326</v>
      </c>
      <c r="B6" s="1" t="s">
        <v>7327</v>
      </c>
      <c r="C6" s="1">
        <v>6.2E-4</v>
      </c>
    </row>
    <row r="7" spans="1:3" x14ac:dyDescent="0.25">
      <c r="A7" s="1" t="s">
        <v>6898</v>
      </c>
      <c r="B7" s="1" t="s">
        <v>6899</v>
      </c>
      <c r="C7" s="1">
        <v>1.1000000000000001E-3</v>
      </c>
    </row>
    <row r="8" spans="1:3" x14ac:dyDescent="0.25">
      <c r="A8" s="1" t="s">
        <v>7328</v>
      </c>
      <c r="B8" s="1" t="s">
        <v>7329</v>
      </c>
      <c r="C8" s="1">
        <v>1.1100000000000001E-3</v>
      </c>
    </row>
    <row r="9" spans="1:3" x14ac:dyDescent="0.25">
      <c r="A9" s="1" t="s">
        <v>7330</v>
      </c>
      <c r="B9" s="1" t="s">
        <v>7331</v>
      </c>
      <c r="C9" s="1">
        <v>1.7700000000000001E-3</v>
      </c>
    </row>
    <row r="10" spans="1:3" x14ac:dyDescent="0.25">
      <c r="A10" s="1" t="s">
        <v>7332</v>
      </c>
      <c r="B10" s="1" t="s">
        <v>7333</v>
      </c>
      <c r="C10" s="1">
        <v>3.3400000000000001E-3</v>
      </c>
    </row>
    <row r="11" spans="1:3" x14ac:dyDescent="0.25">
      <c r="A11" s="1" t="s">
        <v>7334</v>
      </c>
      <c r="B11" s="1" t="s">
        <v>7335</v>
      </c>
      <c r="C11" s="1">
        <v>3.3400000000000001E-3</v>
      </c>
    </row>
    <row r="12" spans="1:3" x14ac:dyDescent="0.25">
      <c r="A12" s="1" t="s">
        <v>7336</v>
      </c>
      <c r="B12" s="1" t="s">
        <v>7337</v>
      </c>
      <c r="C12" s="1">
        <v>3.4299999999999999E-3</v>
      </c>
    </row>
    <row r="13" spans="1:3" x14ac:dyDescent="0.25">
      <c r="A13" s="1" t="s">
        <v>6874</v>
      </c>
      <c r="B13" s="1" t="s">
        <v>6875</v>
      </c>
      <c r="C13" s="1">
        <v>3.5200000000000001E-3</v>
      </c>
    </row>
    <row r="14" spans="1:3" x14ac:dyDescent="0.25">
      <c r="A14" s="1" t="s">
        <v>6930</v>
      </c>
      <c r="B14" s="1" t="s">
        <v>6931</v>
      </c>
      <c r="C14" s="1">
        <v>5.5700000000000003E-3</v>
      </c>
    </row>
    <row r="15" spans="1:3" x14ac:dyDescent="0.25">
      <c r="A15" s="1" t="s">
        <v>7338</v>
      </c>
      <c r="B15" s="1" t="s">
        <v>7339</v>
      </c>
      <c r="C15" s="1">
        <v>5.6699999999999997E-3</v>
      </c>
    </row>
    <row r="16" spans="1:3" x14ac:dyDescent="0.25">
      <c r="A16" s="1" t="s">
        <v>7340</v>
      </c>
      <c r="B16" s="1" t="s">
        <v>7341</v>
      </c>
      <c r="C16" s="1">
        <v>5.6699999999999997E-3</v>
      </c>
    </row>
    <row r="17" spans="1:3" x14ac:dyDescent="0.25">
      <c r="A17" s="1" t="s">
        <v>6818</v>
      </c>
      <c r="B17" s="1" t="s">
        <v>6819</v>
      </c>
      <c r="C17" s="1">
        <v>5.9100000000000003E-3</v>
      </c>
    </row>
    <row r="18" spans="1:3" x14ac:dyDescent="0.25">
      <c r="A18" s="1" t="s">
        <v>6922</v>
      </c>
      <c r="B18" s="1" t="s">
        <v>6923</v>
      </c>
      <c r="C18" s="1">
        <v>5.9699999999999996E-3</v>
      </c>
    </row>
    <row r="19" spans="1:3" x14ac:dyDescent="0.25">
      <c r="A19" s="1" t="s">
        <v>7342</v>
      </c>
      <c r="B19" s="1" t="s">
        <v>7343</v>
      </c>
      <c r="C19" s="1">
        <v>7.3699999999999998E-3</v>
      </c>
    </row>
    <row r="20" spans="1:3" x14ac:dyDescent="0.25">
      <c r="A20" s="1" t="s">
        <v>7151</v>
      </c>
      <c r="B20" s="1" t="s">
        <v>7152</v>
      </c>
      <c r="C20" s="1">
        <v>8.6099999999999996E-3</v>
      </c>
    </row>
    <row r="21" spans="1:3" x14ac:dyDescent="0.25">
      <c r="A21" s="1" t="s">
        <v>6910</v>
      </c>
      <c r="B21" s="1" t="s">
        <v>6911</v>
      </c>
      <c r="C21" s="1">
        <v>8.6800000000000002E-3</v>
      </c>
    </row>
    <row r="22" spans="1:3" x14ac:dyDescent="0.25">
      <c r="A22" s="1" t="s">
        <v>6876</v>
      </c>
      <c r="B22" s="1" t="s">
        <v>6877</v>
      </c>
      <c r="C22" s="1">
        <v>9.1500000000000001E-3</v>
      </c>
    </row>
    <row r="23" spans="1:3" x14ac:dyDescent="0.25">
      <c r="A23" s="1" t="s">
        <v>7344</v>
      </c>
      <c r="B23" s="1" t="s">
        <v>7345</v>
      </c>
      <c r="C23" s="1">
        <v>9.1699999999999993E-3</v>
      </c>
    </row>
    <row r="24" spans="1:3" x14ac:dyDescent="0.25">
      <c r="A24" s="1" t="s">
        <v>7346</v>
      </c>
      <c r="B24" s="1" t="s">
        <v>7347</v>
      </c>
      <c r="C24" s="1">
        <v>9.6399999999999993E-3</v>
      </c>
    </row>
    <row r="25" spans="1:3" x14ac:dyDescent="0.25">
      <c r="A25" s="1" t="s">
        <v>7163</v>
      </c>
      <c r="B25" s="1" t="s">
        <v>7164</v>
      </c>
      <c r="C25" s="1">
        <v>1.2460000000000001E-2</v>
      </c>
    </row>
    <row r="26" spans="1:3" x14ac:dyDescent="0.25">
      <c r="A26" s="1" t="s">
        <v>7221</v>
      </c>
      <c r="B26" s="1" t="s">
        <v>7222</v>
      </c>
      <c r="C26" s="1">
        <v>1.528E-2</v>
      </c>
    </row>
    <row r="27" spans="1:3" x14ac:dyDescent="0.25">
      <c r="A27" s="1" t="s">
        <v>7348</v>
      </c>
      <c r="B27" s="1" t="s">
        <v>7349</v>
      </c>
      <c r="C27" s="1">
        <v>1.6219999999999998E-2</v>
      </c>
    </row>
    <row r="28" spans="1:3" x14ac:dyDescent="0.25">
      <c r="A28" s="1" t="s">
        <v>7169</v>
      </c>
      <c r="B28" s="1" t="s">
        <v>7170</v>
      </c>
      <c r="C28" s="1">
        <v>1.668E-2</v>
      </c>
    </row>
    <row r="29" spans="1:3" x14ac:dyDescent="0.25">
      <c r="A29" s="1" t="s">
        <v>7177</v>
      </c>
      <c r="B29" s="1" t="s">
        <v>7178</v>
      </c>
      <c r="C29" s="1">
        <v>1.7049999999999999E-2</v>
      </c>
    </row>
    <row r="30" spans="1:3" x14ac:dyDescent="0.25">
      <c r="A30" s="1" t="s">
        <v>7179</v>
      </c>
      <c r="B30" s="1" t="s">
        <v>7180</v>
      </c>
      <c r="C30" s="1">
        <v>1.7049999999999999E-2</v>
      </c>
    </row>
    <row r="31" spans="1:3" x14ac:dyDescent="0.25">
      <c r="A31" s="1" t="s">
        <v>6966</v>
      </c>
      <c r="B31" s="1" t="s">
        <v>6967</v>
      </c>
      <c r="C31" s="1">
        <v>1.712E-2</v>
      </c>
    </row>
    <row r="32" spans="1:3" x14ac:dyDescent="0.25">
      <c r="A32" s="1" t="s">
        <v>7350</v>
      </c>
      <c r="B32" s="1" t="s">
        <v>7351</v>
      </c>
      <c r="C32" s="1">
        <v>1.8419999999999999E-2</v>
      </c>
    </row>
    <row r="33" spans="1:3" x14ac:dyDescent="0.25">
      <c r="A33" s="1" t="s">
        <v>7352</v>
      </c>
      <c r="B33" s="1" t="s">
        <v>7353</v>
      </c>
      <c r="C33" s="1">
        <v>1.8519999999999998E-2</v>
      </c>
    </row>
    <row r="34" spans="1:3" x14ac:dyDescent="0.25">
      <c r="A34" s="1" t="s">
        <v>7354</v>
      </c>
      <c r="B34" s="1" t="s">
        <v>7355</v>
      </c>
      <c r="C34" s="1">
        <v>1.8530000000000001E-2</v>
      </c>
    </row>
    <row r="35" spans="1:3" x14ac:dyDescent="0.25">
      <c r="A35" s="1" t="s">
        <v>7356</v>
      </c>
      <c r="B35" s="1" t="s">
        <v>7357</v>
      </c>
      <c r="C35" s="1">
        <v>1.8630000000000001E-2</v>
      </c>
    </row>
    <row r="36" spans="1:3" x14ac:dyDescent="0.25">
      <c r="A36" s="1" t="s">
        <v>7358</v>
      </c>
      <c r="B36" s="1" t="s">
        <v>7359</v>
      </c>
      <c r="C36" s="1">
        <v>2.2069999999999999E-2</v>
      </c>
    </row>
    <row r="37" spans="1:3" x14ac:dyDescent="0.25">
      <c r="A37" s="1" t="s">
        <v>7360</v>
      </c>
      <c r="B37" s="1" t="s">
        <v>7361</v>
      </c>
      <c r="C37" s="1">
        <v>2.392E-2</v>
      </c>
    </row>
    <row r="38" spans="1:3" x14ac:dyDescent="0.25">
      <c r="A38" s="1" t="s">
        <v>7362</v>
      </c>
      <c r="B38" s="1" t="s">
        <v>7363</v>
      </c>
      <c r="C38" s="1">
        <v>2.7119999999999998E-2</v>
      </c>
    </row>
    <row r="39" spans="1:3" x14ac:dyDescent="0.25">
      <c r="A39" s="1" t="s">
        <v>7364</v>
      </c>
      <c r="B39" s="1" t="s">
        <v>7365</v>
      </c>
      <c r="C39" s="1">
        <v>2.861E-2</v>
      </c>
    </row>
    <row r="40" spans="1:3" x14ac:dyDescent="0.25">
      <c r="A40" s="1" t="s">
        <v>7366</v>
      </c>
      <c r="B40" s="1" t="s">
        <v>7367</v>
      </c>
      <c r="C40" s="1">
        <v>2.8639999999999999E-2</v>
      </c>
    </row>
    <row r="41" spans="1:3" x14ac:dyDescent="0.25">
      <c r="A41" s="1" t="s">
        <v>7205</v>
      </c>
      <c r="B41" s="1" t="s">
        <v>7206</v>
      </c>
      <c r="C41" s="1">
        <v>2.8670000000000001E-2</v>
      </c>
    </row>
    <row r="42" spans="1:3" x14ac:dyDescent="0.25">
      <c r="A42" s="1" t="s">
        <v>7368</v>
      </c>
      <c r="B42" s="1" t="s">
        <v>7369</v>
      </c>
      <c r="C42" s="1">
        <v>2.8670000000000001E-2</v>
      </c>
    </row>
    <row r="43" spans="1:3" x14ac:dyDescent="0.25">
      <c r="A43" s="1" t="s">
        <v>7211</v>
      </c>
      <c r="B43" s="1" t="s">
        <v>7212</v>
      </c>
      <c r="C43" s="1">
        <v>2.8670000000000001E-2</v>
      </c>
    </row>
    <row r="44" spans="1:3" x14ac:dyDescent="0.25">
      <c r="A44" s="1" t="s">
        <v>7370</v>
      </c>
      <c r="B44" s="1" t="s">
        <v>7371</v>
      </c>
      <c r="C44" s="1">
        <v>2.9739999999999999E-2</v>
      </c>
    </row>
    <row r="45" spans="1:3" x14ac:dyDescent="0.25">
      <c r="A45" s="1" t="s">
        <v>7372</v>
      </c>
      <c r="B45" s="1" t="s">
        <v>7373</v>
      </c>
      <c r="C45" s="1">
        <v>2.9739999999999999E-2</v>
      </c>
    </row>
    <row r="46" spans="1:3" x14ac:dyDescent="0.25">
      <c r="A46" s="1" t="s">
        <v>7374</v>
      </c>
      <c r="B46" s="1" t="s">
        <v>7375</v>
      </c>
      <c r="C46" s="1">
        <v>2.9739999999999999E-2</v>
      </c>
    </row>
    <row r="47" spans="1:3" x14ac:dyDescent="0.25">
      <c r="A47" s="1" t="s">
        <v>7376</v>
      </c>
      <c r="B47" s="1" t="s">
        <v>7377</v>
      </c>
      <c r="C47" s="1">
        <v>2.9739999999999999E-2</v>
      </c>
    </row>
    <row r="48" spans="1:3" x14ac:dyDescent="0.25">
      <c r="A48" s="1" t="s">
        <v>7378</v>
      </c>
      <c r="B48" s="1" t="s">
        <v>7379</v>
      </c>
      <c r="C48" s="1">
        <v>2.9739999999999999E-2</v>
      </c>
    </row>
    <row r="49" spans="1:3" x14ac:dyDescent="0.25">
      <c r="A49" s="1" t="s">
        <v>7380</v>
      </c>
      <c r="B49" s="1" t="s">
        <v>7381</v>
      </c>
      <c r="C49" s="1">
        <v>2.9739999999999999E-2</v>
      </c>
    </row>
    <row r="50" spans="1:3" x14ac:dyDescent="0.25">
      <c r="A50" s="1" t="s">
        <v>7382</v>
      </c>
      <c r="B50" s="1" t="s">
        <v>7383</v>
      </c>
      <c r="C50" s="1">
        <v>2.9739999999999999E-2</v>
      </c>
    </row>
    <row r="51" spans="1:3" x14ac:dyDescent="0.25">
      <c r="A51" s="1" t="s">
        <v>7384</v>
      </c>
      <c r="B51" s="1" t="s">
        <v>7385</v>
      </c>
      <c r="C51" s="1">
        <v>3.0290000000000001E-2</v>
      </c>
    </row>
    <row r="52" spans="1:3" x14ac:dyDescent="0.25">
      <c r="A52" s="1" t="s">
        <v>7386</v>
      </c>
      <c r="B52" s="1" t="s">
        <v>7387</v>
      </c>
      <c r="C52" s="1">
        <v>3.2190000000000003E-2</v>
      </c>
    </row>
    <row r="53" spans="1:3" x14ac:dyDescent="0.25">
      <c r="A53" s="1" t="s">
        <v>7157</v>
      </c>
      <c r="B53" s="1" t="s">
        <v>7158</v>
      </c>
      <c r="C53" s="1">
        <v>3.5369999999999999E-2</v>
      </c>
    </row>
    <row r="54" spans="1:3" x14ac:dyDescent="0.25">
      <c r="A54" s="1" t="s">
        <v>6894</v>
      </c>
      <c r="B54" s="1" t="s">
        <v>6895</v>
      </c>
      <c r="C54" s="1">
        <v>3.5700000000000003E-2</v>
      </c>
    </row>
    <row r="55" spans="1:3" x14ac:dyDescent="0.25">
      <c r="A55" s="1" t="s">
        <v>7229</v>
      </c>
      <c r="B55" s="1" t="s">
        <v>7230</v>
      </c>
      <c r="C55" s="1">
        <v>3.5700000000000003E-2</v>
      </c>
    </row>
    <row r="56" spans="1:3" x14ac:dyDescent="0.25">
      <c r="A56" s="1" t="s">
        <v>7388</v>
      </c>
      <c r="B56" s="1" t="s">
        <v>7389</v>
      </c>
      <c r="C56" s="1">
        <v>3.5700000000000003E-2</v>
      </c>
    </row>
    <row r="57" spans="1:3" x14ac:dyDescent="0.25">
      <c r="A57" s="1" t="s">
        <v>6796</v>
      </c>
      <c r="B57" s="1" t="s">
        <v>6797</v>
      </c>
      <c r="C57" s="1">
        <v>3.5700000000000003E-2</v>
      </c>
    </row>
    <row r="58" spans="1:3" x14ac:dyDescent="0.25">
      <c r="A58" s="1" t="s">
        <v>6798</v>
      </c>
      <c r="B58" s="1" t="s">
        <v>6799</v>
      </c>
      <c r="C58" s="1">
        <v>3.5700000000000003E-2</v>
      </c>
    </row>
    <row r="59" spans="1:3" x14ac:dyDescent="0.25">
      <c r="A59" s="1" t="s">
        <v>7390</v>
      </c>
      <c r="B59" s="1" t="s">
        <v>7391</v>
      </c>
      <c r="C59" s="1">
        <v>3.619E-2</v>
      </c>
    </row>
    <row r="60" spans="1:3" x14ac:dyDescent="0.25">
      <c r="A60" s="1" t="s">
        <v>7392</v>
      </c>
      <c r="B60" s="1" t="s">
        <v>7393</v>
      </c>
      <c r="C60" s="1">
        <v>3.7139999999999999E-2</v>
      </c>
    </row>
    <row r="61" spans="1:3" x14ac:dyDescent="0.25">
      <c r="A61" s="1" t="s">
        <v>7394</v>
      </c>
      <c r="B61" s="1" t="s">
        <v>7395</v>
      </c>
      <c r="C61" s="1">
        <v>4.2279999999999998E-2</v>
      </c>
    </row>
    <row r="62" spans="1:3" x14ac:dyDescent="0.25">
      <c r="A62" s="1" t="s">
        <v>7396</v>
      </c>
      <c r="B62" s="1" t="s">
        <v>7397</v>
      </c>
      <c r="C62" s="1">
        <v>4.2790000000000002E-2</v>
      </c>
    </row>
    <row r="63" spans="1:3" x14ac:dyDescent="0.25">
      <c r="A63" s="1" t="s">
        <v>7398</v>
      </c>
      <c r="B63" s="1" t="s">
        <v>7399</v>
      </c>
      <c r="C63" s="1">
        <v>4.2900000000000001E-2</v>
      </c>
    </row>
    <row r="64" spans="1:3" x14ac:dyDescent="0.25">
      <c r="A64" s="1" t="s">
        <v>7400</v>
      </c>
      <c r="B64" s="1" t="s">
        <v>7401</v>
      </c>
      <c r="C64" s="1">
        <v>4.2909999999999997E-2</v>
      </c>
    </row>
    <row r="65" spans="1:3" x14ac:dyDescent="0.25">
      <c r="A65" s="1" t="s">
        <v>7402</v>
      </c>
      <c r="B65" s="1" t="s">
        <v>7403</v>
      </c>
      <c r="C65" s="1">
        <v>4.2909999999999997E-2</v>
      </c>
    </row>
    <row r="66" spans="1:3" x14ac:dyDescent="0.25">
      <c r="A66" s="1" t="s">
        <v>7404</v>
      </c>
      <c r="B66" s="1" t="s">
        <v>7405</v>
      </c>
      <c r="C66" s="1">
        <v>4.2909999999999997E-2</v>
      </c>
    </row>
    <row r="67" spans="1:3" x14ac:dyDescent="0.25">
      <c r="A67" s="1" t="s">
        <v>7406</v>
      </c>
      <c r="B67" s="1" t="s">
        <v>7407</v>
      </c>
      <c r="C67" s="1">
        <v>4.2909999999999997E-2</v>
      </c>
    </row>
    <row r="68" spans="1:3" x14ac:dyDescent="0.25">
      <c r="A68" s="1" t="s">
        <v>7165</v>
      </c>
      <c r="B68" s="1" t="s">
        <v>7166</v>
      </c>
      <c r="C68" s="1">
        <v>4.2909999999999997E-2</v>
      </c>
    </row>
    <row r="69" spans="1:3" x14ac:dyDescent="0.25">
      <c r="A69" s="1" t="s">
        <v>7408</v>
      </c>
      <c r="B69" s="1" t="s">
        <v>7409</v>
      </c>
      <c r="C69" s="1">
        <v>4.2909999999999997E-2</v>
      </c>
    </row>
    <row r="70" spans="1:3" x14ac:dyDescent="0.25">
      <c r="A70" s="1" t="s">
        <v>6842</v>
      </c>
      <c r="B70" s="1" t="s">
        <v>6843</v>
      </c>
      <c r="C70" s="1">
        <v>4.2909999999999997E-2</v>
      </c>
    </row>
    <row r="71" spans="1:3" x14ac:dyDescent="0.25">
      <c r="A71" s="1" t="s">
        <v>7410</v>
      </c>
      <c r="B71" s="1" t="s">
        <v>7411</v>
      </c>
      <c r="C71" s="1">
        <v>4.3529999999999999E-2</v>
      </c>
    </row>
    <row r="72" spans="1:3" x14ac:dyDescent="0.25">
      <c r="A72" s="1" t="s">
        <v>7412</v>
      </c>
      <c r="B72" s="1" t="s">
        <v>7413</v>
      </c>
      <c r="C72" s="1">
        <v>4.3529999999999999E-2</v>
      </c>
    </row>
    <row r="73" spans="1:3" x14ac:dyDescent="0.25">
      <c r="A73" s="1" t="s">
        <v>7414</v>
      </c>
      <c r="B73" s="1" t="s">
        <v>7415</v>
      </c>
      <c r="C73" s="1">
        <v>4.7780000000000003E-2</v>
      </c>
    </row>
    <row r="74" spans="1:3" x14ac:dyDescent="0.25">
      <c r="A74" s="1" t="s">
        <v>7416</v>
      </c>
      <c r="B74" s="1" t="s">
        <v>7417</v>
      </c>
      <c r="C74" s="1">
        <v>4.9340000000000002E-2</v>
      </c>
    </row>
    <row r="75" spans="1:3" x14ac:dyDescent="0.25">
      <c r="A75" s="1" t="s">
        <v>7418</v>
      </c>
      <c r="B75" s="1" t="s">
        <v>7419</v>
      </c>
      <c r="C75" s="1">
        <v>4.9399999999999999E-2</v>
      </c>
    </row>
    <row r="76" spans="1:3" x14ac:dyDescent="0.25">
      <c r="A76" s="1" t="s">
        <v>7133</v>
      </c>
      <c r="B76" s="1" t="s">
        <v>7134</v>
      </c>
      <c r="C76" s="1">
        <v>4.972E-2</v>
      </c>
    </row>
    <row r="77" spans="1:3" x14ac:dyDescent="0.25">
      <c r="A77" s="1" t="s">
        <v>6834</v>
      </c>
      <c r="B77" s="1" t="s">
        <v>6835</v>
      </c>
      <c r="C77" s="1">
        <v>4.9880000000000001E-2</v>
      </c>
    </row>
    <row r="79" spans="1:3" x14ac:dyDescent="0.25">
      <c r="A79" s="127" t="s">
        <v>6968</v>
      </c>
      <c r="B79" s="127"/>
      <c r="C79" s="127"/>
    </row>
    <row r="80" spans="1:3" ht="15.75" thickBot="1" x14ac:dyDescent="0.3">
      <c r="A80" s="19" t="s">
        <v>6794</v>
      </c>
      <c r="B80" s="19" t="s">
        <v>6795</v>
      </c>
      <c r="C80" s="19" t="s">
        <v>65</v>
      </c>
    </row>
    <row r="81" spans="1:3" x14ac:dyDescent="0.25">
      <c r="A81" s="1" t="s">
        <v>7420</v>
      </c>
      <c r="B81" s="1" t="s">
        <v>7421</v>
      </c>
      <c r="C81" s="1">
        <v>1.3999999999999999E-4</v>
      </c>
    </row>
    <row r="82" spans="1:3" x14ac:dyDescent="0.25">
      <c r="A82" s="1" t="s">
        <v>6969</v>
      </c>
      <c r="B82" s="1" t="s">
        <v>6970</v>
      </c>
      <c r="C82" s="1">
        <v>1.23E-3</v>
      </c>
    </row>
    <row r="83" spans="1:3" x14ac:dyDescent="0.25">
      <c r="A83" s="1" t="s">
        <v>7422</v>
      </c>
      <c r="B83" s="1" t="s">
        <v>7423</v>
      </c>
      <c r="C83" s="1">
        <v>1.49E-3</v>
      </c>
    </row>
    <row r="84" spans="1:3" x14ac:dyDescent="0.25">
      <c r="A84" s="1" t="s">
        <v>6983</v>
      </c>
      <c r="B84" s="1" t="s">
        <v>6984</v>
      </c>
      <c r="C84" s="1">
        <v>1.7899999999999999E-3</v>
      </c>
    </row>
    <row r="85" spans="1:3" x14ac:dyDescent="0.25">
      <c r="A85" s="1" t="s">
        <v>6991</v>
      </c>
      <c r="B85" s="1" t="s">
        <v>6992</v>
      </c>
      <c r="C85" s="1">
        <v>4.3699999999999998E-3</v>
      </c>
    </row>
    <row r="86" spans="1:3" x14ac:dyDescent="0.25">
      <c r="A86" s="1" t="s">
        <v>7424</v>
      </c>
      <c r="B86" s="1" t="s">
        <v>7425</v>
      </c>
      <c r="C86" s="1">
        <v>9.3600000000000003E-3</v>
      </c>
    </row>
    <row r="87" spans="1:3" x14ac:dyDescent="0.25">
      <c r="A87" s="1" t="s">
        <v>7426</v>
      </c>
      <c r="B87" s="1" t="s">
        <v>7427</v>
      </c>
      <c r="C87" s="1">
        <v>9.8099999999999993E-3</v>
      </c>
    </row>
    <row r="88" spans="1:3" x14ac:dyDescent="0.25">
      <c r="A88" s="1" t="s">
        <v>7025</v>
      </c>
      <c r="B88" s="1" t="s">
        <v>7026</v>
      </c>
      <c r="C88" s="1">
        <v>1.0160000000000001E-2</v>
      </c>
    </row>
    <row r="89" spans="1:3" x14ac:dyDescent="0.25">
      <c r="A89" s="1" t="s">
        <v>7245</v>
      </c>
      <c r="B89" s="1" t="s">
        <v>7246</v>
      </c>
      <c r="C89" s="1">
        <v>1.285E-2</v>
      </c>
    </row>
    <row r="90" spans="1:3" x14ac:dyDescent="0.25">
      <c r="A90" s="1" t="s">
        <v>7428</v>
      </c>
      <c r="B90" s="1" t="s">
        <v>7429</v>
      </c>
      <c r="C90" s="1">
        <v>1.3270000000000001E-2</v>
      </c>
    </row>
    <row r="91" spans="1:3" x14ac:dyDescent="0.25">
      <c r="A91" s="1" t="s">
        <v>7430</v>
      </c>
      <c r="B91" s="1" t="s">
        <v>7431</v>
      </c>
      <c r="C91" s="1">
        <v>1.337E-2</v>
      </c>
    </row>
    <row r="92" spans="1:3" x14ac:dyDescent="0.25">
      <c r="A92" s="1" t="s">
        <v>7432</v>
      </c>
      <c r="B92" s="1" t="s">
        <v>7433</v>
      </c>
      <c r="C92" s="1">
        <v>1.6729999999999998E-2</v>
      </c>
    </row>
    <row r="93" spans="1:3" x14ac:dyDescent="0.25">
      <c r="A93" s="1" t="s">
        <v>7434</v>
      </c>
      <c r="B93" s="1" t="s">
        <v>7435</v>
      </c>
      <c r="C93" s="1">
        <v>1.8329999999999999E-2</v>
      </c>
    </row>
    <row r="94" spans="1:3" x14ac:dyDescent="0.25">
      <c r="A94" s="1" t="s">
        <v>7436</v>
      </c>
      <c r="B94" s="1" t="s">
        <v>7437</v>
      </c>
      <c r="C94" s="1">
        <v>2.349E-2</v>
      </c>
    </row>
    <row r="95" spans="1:3" x14ac:dyDescent="0.25">
      <c r="A95" s="1" t="s">
        <v>7438</v>
      </c>
      <c r="B95" s="1" t="s">
        <v>7439</v>
      </c>
      <c r="C95" s="1">
        <v>2.349E-2</v>
      </c>
    </row>
    <row r="96" spans="1:3" x14ac:dyDescent="0.25">
      <c r="A96" s="1" t="s">
        <v>7251</v>
      </c>
      <c r="B96" s="1" t="s">
        <v>7252</v>
      </c>
      <c r="C96" s="1">
        <v>2.4060000000000002E-2</v>
      </c>
    </row>
    <row r="97" spans="1:3" x14ac:dyDescent="0.25">
      <c r="A97" s="1" t="s">
        <v>7021</v>
      </c>
      <c r="B97" s="1" t="s">
        <v>7022</v>
      </c>
      <c r="C97" s="1">
        <v>2.6380000000000001E-2</v>
      </c>
    </row>
    <row r="98" spans="1:3" x14ac:dyDescent="0.25">
      <c r="A98" s="1" t="s">
        <v>7440</v>
      </c>
      <c r="B98" s="1" t="s">
        <v>7441</v>
      </c>
      <c r="C98" s="1">
        <v>2.802E-2</v>
      </c>
    </row>
    <row r="99" spans="1:3" x14ac:dyDescent="0.25">
      <c r="A99" s="1" t="s">
        <v>7442</v>
      </c>
      <c r="B99" s="1" t="s">
        <v>7443</v>
      </c>
      <c r="C99" s="1">
        <v>3.0759999999999999E-2</v>
      </c>
    </row>
    <row r="100" spans="1:3" x14ac:dyDescent="0.25">
      <c r="A100" s="1" t="s">
        <v>7444</v>
      </c>
      <c r="B100" s="1" t="s">
        <v>7445</v>
      </c>
      <c r="C100" s="1">
        <v>3.0759999999999999E-2</v>
      </c>
    </row>
    <row r="101" spans="1:3" x14ac:dyDescent="0.25">
      <c r="A101" s="1" t="s">
        <v>6987</v>
      </c>
      <c r="B101" s="1" t="s">
        <v>6988</v>
      </c>
      <c r="C101" s="1">
        <v>3.1780000000000003E-2</v>
      </c>
    </row>
    <row r="102" spans="1:3" x14ac:dyDescent="0.25">
      <c r="A102" s="1" t="s">
        <v>7446</v>
      </c>
      <c r="B102" s="1" t="s">
        <v>7447</v>
      </c>
      <c r="C102" s="1">
        <v>3.7289999999999997E-2</v>
      </c>
    </row>
    <row r="103" spans="1:3" x14ac:dyDescent="0.25">
      <c r="A103" s="1" t="s">
        <v>7247</v>
      </c>
      <c r="B103" s="1" t="s">
        <v>7248</v>
      </c>
      <c r="C103" s="1">
        <v>4.0910000000000002E-2</v>
      </c>
    </row>
    <row r="104" spans="1:3" x14ac:dyDescent="0.25">
      <c r="A104" s="1" t="s">
        <v>7448</v>
      </c>
      <c r="B104" s="1" t="s">
        <v>7449</v>
      </c>
      <c r="C104" s="1">
        <v>4.4519999999999997E-2</v>
      </c>
    </row>
    <row r="105" spans="1:3" x14ac:dyDescent="0.25">
      <c r="A105" s="1" t="s">
        <v>7450</v>
      </c>
      <c r="B105" s="1" t="s">
        <v>7451</v>
      </c>
      <c r="C105" s="1">
        <v>4.5109999999999997E-2</v>
      </c>
    </row>
    <row r="106" spans="1:3" x14ac:dyDescent="0.25">
      <c r="A106" s="1" t="s">
        <v>7015</v>
      </c>
      <c r="B106" s="1" t="s">
        <v>7016</v>
      </c>
      <c r="C106" s="1">
        <v>4.5159999999999999E-2</v>
      </c>
    </row>
    <row r="107" spans="1:3" x14ac:dyDescent="0.25">
      <c r="A107" s="1" t="s">
        <v>7452</v>
      </c>
      <c r="B107" s="1" t="s">
        <v>7453</v>
      </c>
      <c r="C107" s="1">
        <v>4.657E-2</v>
      </c>
    </row>
    <row r="108" spans="1:3" x14ac:dyDescent="0.25">
      <c r="A108" s="1" t="s">
        <v>7003</v>
      </c>
      <c r="B108" s="1" t="s">
        <v>7004</v>
      </c>
      <c r="C108" s="1">
        <v>4.7079999999999997E-2</v>
      </c>
    </row>
    <row r="110" spans="1:3" x14ac:dyDescent="0.25">
      <c r="A110" s="127" t="s">
        <v>7053</v>
      </c>
      <c r="B110" s="127"/>
      <c r="C110" s="127"/>
    </row>
    <row r="111" spans="1:3" ht="15.75" thickBot="1" x14ac:dyDescent="0.3">
      <c r="A111" s="19" t="s">
        <v>6794</v>
      </c>
      <c r="B111" s="19" t="s">
        <v>6795</v>
      </c>
      <c r="C111" s="19" t="s">
        <v>65</v>
      </c>
    </row>
    <row r="112" spans="1:3" x14ac:dyDescent="0.25">
      <c r="A112" s="1" t="s">
        <v>7293</v>
      </c>
      <c r="B112" s="1" t="s">
        <v>7294</v>
      </c>
      <c r="C112" s="1">
        <v>1E-4</v>
      </c>
    </row>
    <row r="113" spans="1:3" x14ac:dyDescent="0.25">
      <c r="A113" s="1" t="s">
        <v>7124</v>
      </c>
      <c r="B113" s="1" t="s">
        <v>7125</v>
      </c>
      <c r="C113" s="1">
        <v>4.0000000000000002E-4</v>
      </c>
    </row>
    <row r="114" spans="1:3" x14ac:dyDescent="0.25">
      <c r="A114" s="1" t="s">
        <v>7454</v>
      </c>
      <c r="B114" s="1" t="s">
        <v>7455</v>
      </c>
      <c r="C114" s="1">
        <v>8.0000000000000004E-4</v>
      </c>
    </row>
    <row r="115" spans="1:3" x14ac:dyDescent="0.25">
      <c r="A115" s="1" t="s">
        <v>7116</v>
      </c>
      <c r="B115" s="1" t="s">
        <v>7117</v>
      </c>
      <c r="C115" s="1">
        <v>1.5E-3</v>
      </c>
    </row>
    <row r="116" spans="1:3" x14ac:dyDescent="0.25">
      <c r="A116" s="1" t="s">
        <v>7299</v>
      </c>
      <c r="B116" s="1" t="s">
        <v>7300</v>
      </c>
      <c r="C116" s="1">
        <v>2.8E-3</v>
      </c>
    </row>
    <row r="117" spans="1:3" x14ac:dyDescent="0.25">
      <c r="A117" s="1" t="s">
        <v>7456</v>
      </c>
      <c r="B117" s="1" t="s">
        <v>7457</v>
      </c>
      <c r="C117" s="1">
        <v>3.3E-3</v>
      </c>
    </row>
    <row r="118" spans="1:3" x14ac:dyDescent="0.25">
      <c r="A118" s="1" t="s">
        <v>7269</v>
      </c>
      <c r="B118" s="1" t="s">
        <v>7270</v>
      </c>
      <c r="C118" s="1">
        <v>4.5999999999999999E-3</v>
      </c>
    </row>
    <row r="119" spans="1:3" x14ac:dyDescent="0.25">
      <c r="A119" s="1" t="s">
        <v>7092</v>
      </c>
      <c r="B119" s="1" t="s">
        <v>7093</v>
      </c>
      <c r="C119" s="1">
        <v>7.4000000000000003E-3</v>
      </c>
    </row>
    <row r="120" spans="1:3" x14ac:dyDescent="0.25">
      <c r="A120" s="1" t="s">
        <v>7279</v>
      </c>
      <c r="B120" s="1" t="s">
        <v>7280</v>
      </c>
      <c r="C120" s="1">
        <v>8.0999999999999996E-3</v>
      </c>
    </row>
    <row r="121" spans="1:3" x14ac:dyDescent="0.25">
      <c r="A121" s="1" t="s">
        <v>7458</v>
      </c>
      <c r="B121" s="1" t="s">
        <v>7459</v>
      </c>
      <c r="C121" s="1">
        <v>8.5000000000000006E-3</v>
      </c>
    </row>
    <row r="122" spans="1:3" x14ac:dyDescent="0.25">
      <c r="A122" s="1" t="s">
        <v>7126</v>
      </c>
      <c r="B122" s="1" t="s">
        <v>7127</v>
      </c>
      <c r="C122" s="1">
        <v>1.0999999999999999E-2</v>
      </c>
    </row>
    <row r="123" spans="1:3" x14ac:dyDescent="0.25">
      <c r="A123" s="1" t="s">
        <v>7283</v>
      </c>
      <c r="B123" s="1" t="s">
        <v>7284</v>
      </c>
      <c r="C123" s="1">
        <v>1.17E-2</v>
      </c>
    </row>
    <row r="124" spans="1:3" x14ac:dyDescent="0.25">
      <c r="A124" s="1" t="s">
        <v>7460</v>
      </c>
      <c r="B124" s="1" t="s">
        <v>7461</v>
      </c>
      <c r="C124" s="1">
        <v>1.2200000000000001E-2</v>
      </c>
    </row>
    <row r="125" spans="1:3" x14ac:dyDescent="0.25">
      <c r="A125" s="1" t="s">
        <v>7462</v>
      </c>
      <c r="B125" s="1" t="s">
        <v>7463</v>
      </c>
      <c r="C125" s="1">
        <v>1.2500000000000001E-2</v>
      </c>
    </row>
    <row r="126" spans="1:3" x14ac:dyDescent="0.25">
      <c r="A126" s="1" t="s">
        <v>7464</v>
      </c>
      <c r="B126" s="1" t="s">
        <v>7465</v>
      </c>
      <c r="C126" s="1">
        <v>1.26E-2</v>
      </c>
    </row>
    <row r="127" spans="1:3" x14ac:dyDescent="0.25">
      <c r="A127" s="1" t="s">
        <v>7466</v>
      </c>
      <c r="B127" s="1" t="s">
        <v>7467</v>
      </c>
      <c r="C127" s="1">
        <v>1.41E-2</v>
      </c>
    </row>
    <row r="128" spans="1:3" x14ac:dyDescent="0.25">
      <c r="A128" s="1" t="s">
        <v>7468</v>
      </c>
      <c r="B128" s="1" t="s">
        <v>7469</v>
      </c>
      <c r="C128" s="1">
        <v>1.5100000000000001E-2</v>
      </c>
    </row>
    <row r="129" spans="1:3" x14ac:dyDescent="0.25">
      <c r="A129" s="1" t="s">
        <v>7295</v>
      </c>
      <c r="B129" s="1" t="s">
        <v>7296</v>
      </c>
      <c r="C129" s="1">
        <v>1.67E-2</v>
      </c>
    </row>
    <row r="130" spans="1:3" x14ac:dyDescent="0.25">
      <c r="A130" s="1" t="s">
        <v>7470</v>
      </c>
      <c r="B130" s="1" t="s">
        <v>7471</v>
      </c>
      <c r="C130" s="1">
        <v>1.67E-2</v>
      </c>
    </row>
    <row r="131" spans="1:3" x14ac:dyDescent="0.25">
      <c r="A131" s="1" t="s">
        <v>7472</v>
      </c>
      <c r="B131" s="1" t="s">
        <v>7473</v>
      </c>
      <c r="C131" s="1">
        <v>1.78E-2</v>
      </c>
    </row>
    <row r="132" spans="1:3" x14ac:dyDescent="0.25">
      <c r="A132" s="1" t="s">
        <v>7474</v>
      </c>
      <c r="B132" s="1" t="s">
        <v>7475</v>
      </c>
      <c r="C132" s="1">
        <v>1.8200000000000001E-2</v>
      </c>
    </row>
    <row r="133" spans="1:3" x14ac:dyDescent="0.25">
      <c r="A133" s="1" t="s">
        <v>7476</v>
      </c>
      <c r="B133" s="1" t="s">
        <v>7477</v>
      </c>
      <c r="C133" s="1">
        <v>1.84E-2</v>
      </c>
    </row>
    <row r="134" spans="1:3" x14ac:dyDescent="0.25">
      <c r="A134" s="1" t="s">
        <v>7319</v>
      </c>
      <c r="B134" s="1" t="s">
        <v>7320</v>
      </c>
      <c r="C134" s="1">
        <v>2.3199999999999998E-2</v>
      </c>
    </row>
    <row r="135" spans="1:3" x14ac:dyDescent="0.25">
      <c r="A135" s="1" t="s">
        <v>7064</v>
      </c>
      <c r="B135" s="1" t="s">
        <v>7065</v>
      </c>
      <c r="C135" s="1">
        <v>2.4199999999999999E-2</v>
      </c>
    </row>
    <row r="136" spans="1:3" x14ac:dyDescent="0.25">
      <c r="A136" s="1" t="s">
        <v>7054</v>
      </c>
      <c r="B136" s="1" t="s">
        <v>7055</v>
      </c>
      <c r="C136" s="1">
        <v>2.5100000000000001E-2</v>
      </c>
    </row>
    <row r="137" spans="1:3" x14ac:dyDescent="0.25">
      <c r="A137" s="1" t="s">
        <v>7478</v>
      </c>
      <c r="B137" s="1" t="s">
        <v>7479</v>
      </c>
      <c r="C137" s="1">
        <v>2.6499999999999999E-2</v>
      </c>
    </row>
    <row r="138" spans="1:3" x14ac:dyDescent="0.25">
      <c r="A138" s="1" t="s">
        <v>7480</v>
      </c>
      <c r="B138" s="1" t="s">
        <v>7481</v>
      </c>
      <c r="C138" s="1">
        <v>2.8000000000000001E-2</v>
      </c>
    </row>
    <row r="139" spans="1:3" x14ac:dyDescent="0.25">
      <c r="A139" s="1" t="s">
        <v>7482</v>
      </c>
      <c r="B139" s="1" t="s">
        <v>7483</v>
      </c>
      <c r="C139" s="1">
        <v>2.93E-2</v>
      </c>
    </row>
    <row r="140" spans="1:3" x14ac:dyDescent="0.25">
      <c r="A140" s="1" t="s">
        <v>7078</v>
      </c>
      <c r="B140" s="1" t="s">
        <v>7079</v>
      </c>
      <c r="C140" s="1">
        <v>2.93E-2</v>
      </c>
    </row>
    <row r="141" spans="1:3" x14ac:dyDescent="0.25">
      <c r="A141" s="1" t="s">
        <v>7484</v>
      </c>
      <c r="B141" s="1" t="s">
        <v>7485</v>
      </c>
      <c r="C141" s="1">
        <v>2.93E-2</v>
      </c>
    </row>
    <row r="142" spans="1:3" x14ac:dyDescent="0.25">
      <c r="A142" s="1" t="s">
        <v>7080</v>
      </c>
      <c r="B142" s="1" t="s">
        <v>7081</v>
      </c>
      <c r="C142" s="1">
        <v>2.93E-2</v>
      </c>
    </row>
    <row r="143" spans="1:3" x14ac:dyDescent="0.25">
      <c r="A143" s="1" t="s">
        <v>7068</v>
      </c>
      <c r="B143" s="1" t="s">
        <v>7069</v>
      </c>
      <c r="C143" s="1">
        <v>3.1099999999999999E-2</v>
      </c>
    </row>
    <row r="144" spans="1:3" x14ac:dyDescent="0.25">
      <c r="A144" s="1" t="s">
        <v>7486</v>
      </c>
      <c r="B144" s="1" t="s">
        <v>7487</v>
      </c>
      <c r="C144" s="1">
        <v>3.5000000000000003E-2</v>
      </c>
    </row>
    <row r="145" spans="1:3" x14ac:dyDescent="0.25">
      <c r="A145" s="1" t="s">
        <v>7062</v>
      </c>
      <c r="B145" s="1" t="s">
        <v>7063</v>
      </c>
      <c r="C145" s="1">
        <v>3.6499999999999998E-2</v>
      </c>
    </row>
    <row r="146" spans="1:3" x14ac:dyDescent="0.25">
      <c r="A146" s="1" t="s">
        <v>7488</v>
      </c>
      <c r="B146" s="1" t="s">
        <v>7489</v>
      </c>
      <c r="C146" s="1">
        <v>3.9899999999999998E-2</v>
      </c>
    </row>
    <row r="147" spans="1:3" x14ac:dyDescent="0.25">
      <c r="A147" s="1" t="s">
        <v>7490</v>
      </c>
      <c r="B147" s="1" t="s">
        <v>7491</v>
      </c>
      <c r="C147" s="1">
        <v>4.2299999999999997E-2</v>
      </c>
    </row>
    <row r="148" spans="1:3" x14ac:dyDescent="0.25">
      <c r="A148" s="1" t="s">
        <v>7492</v>
      </c>
      <c r="B148" s="1" t="s">
        <v>7493</v>
      </c>
      <c r="C148" s="1">
        <v>4.2299999999999997E-2</v>
      </c>
    </row>
  </sheetData>
  <mergeCells count="3">
    <mergeCell ref="A3:C3"/>
    <mergeCell ref="A79:C79"/>
    <mergeCell ref="A110:C1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ColWidth="9" defaultRowHeight="15" x14ac:dyDescent="0.25"/>
  <cols>
    <col min="1" max="1" width="23.140625" style="1" customWidth="1"/>
    <col min="2" max="2" width="23.7109375" style="1" customWidth="1"/>
    <col min="3" max="3" width="62.7109375" style="1" customWidth="1"/>
    <col min="4" max="4" width="26.140625" style="1" customWidth="1"/>
    <col min="5" max="5" width="14.28515625" style="1" customWidth="1"/>
    <col min="6" max="6" width="9.42578125" style="1" customWidth="1"/>
    <col min="7" max="7" width="7.42578125" style="1" customWidth="1"/>
    <col min="8" max="9" width="6.7109375" style="1" customWidth="1"/>
    <col min="10" max="10" width="29" style="1" customWidth="1"/>
    <col min="11" max="11" width="28.7109375" style="1" customWidth="1"/>
    <col min="12" max="12" width="26.28515625" style="1" customWidth="1"/>
    <col min="13" max="13" width="25.140625" style="1" customWidth="1"/>
    <col min="14" max="14" width="26.140625" style="1" customWidth="1"/>
    <col min="15" max="16384" width="9" style="1"/>
  </cols>
  <sheetData>
    <row r="1" spans="1:14" ht="18.75" x14ac:dyDescent="0.3">
      <c r="A1" s="12" t="s">
        <v>7494</v>
      </c>
      <c r="B1" s="12"/>
      <c r="C1" s="12"/>
    </row>
    <row r="2" spans="1:14" x14ac:dyDescent="0.25">
      <c r="A2" s="11" t="s">
        <v>7495</v>
      </c>
      <c r="B2" s="11"/>
      <c r="C2" s="11"/>
    </row>
    <row r="4" spans="1:14" x14ac:dyDescent="0.25">
      <c r="A4" s="22" t="s">
        <v>7496</v>
      </c>
      <c r="B4" s="22"/>
      <c r="C4" s="22"/>
    </row>
    <row r="5" spans="1:14" s="9" customFormat="1" ht="30.75" thickBot="1" x14ac:dyDescent="0.3">
      <c r="A5" s="10" t="s">
        <v>61</v>
      </c>
      <c r="B5" s="10" t="s">
        <v>7497</v>
      </c>
      <c r="C5" s="10" t="s">
        <v>62</v>
      </c>
      <c r="D5" s="10" t="s">
        <v>7498</v>
      </c>
      <c r="E5" s="10" t="s">
        <v>7499</v>
      </c>
      <c r="F5" s="10" t="s">
        <v>7500</v>
      </c>
      <c r="G5" s="10" t="s">
        <v>7501</v>
      </c>
      <c r="H5" s="10" t="s">
        <v>7502</v>
      </c>
      <c r="I5" s="10" t="s">
        <v>7503</v>
      </c>
      <c r="J5" s="10" t="s">
        <v>7504</v>
      </c>
      <c r="K5" s="10" t="s">
        <v>7505</v>
      </c>
      <c r="L5" s="10" t="s">
        <v>7506</v>
      </c>
      <c r="M5" s="10" t="s">
        <v>7507</v>
      </c>
      <c r="N5" s="10" t="s">
        <v>7508</v>
      </c>
    </row>
    <row r="6" spans="1:14" x14ac:dyDescent="0.25">
      <c r="A6" s="1" t="s">
        <v>7509</v>
      </c>
      <c r="B6" s="1" t="s">
        <v>7510</v>
      </c>
      <c r="C6" s="1" t="s">
        <v>7511</v>
      </c>
      <c r="D6" s="1" t="s">
        <v>7512</v>
      </c>
      <c r="E6" s="1" t="s">
        <v>7513</v>
      </c>
      <c r="F6" s="1">
        <v>114</v>
      </c>
      <c r="G6" s="1" t="b">
        <v>0</v>
      </c>
      <c r="H6" s="1">
        <v>0</v>
      </c>
      <c r="I6" s="1">
        <f>F6-H6</f>
        <v>114</v>
      </c>
      <c r="J6" s="1" t="s">
        <v>7514</v>
      </c>
      <c r="K6" s="1" t="s">
        <v>7515</v>
      </c>
      <c r="L6" s="1" t="s">
        <v>7516</v>
      </c>
      <c r="M6" s="1" t="s">
        <v>7517</v>
      </c>
    </row>
    <row r="7" spans="1:14" x14ac:dyDescent="0.25">
      <c r="A7" s="1" t="s">
        <v>7518</v>
      </c>
      <c r="B7" s="1" t="s">
        <v>7519</v>
      </c>
      <c r="C7" s="1" t="s">
        <v>7520</v>
      </c>
      <c r="D7" s="1" t="s">
        <v>7521</v>
      </c>
      <c r="E7" s="1" t="s">
        <v>7522</v>
      </c>
      <c r="F7" s="1">
        <v>266</v>
      </c>
      <c r="G7" s="1" t="b">
        <v>1</v>
      </c>
      <c r="H7" s="1">
        <v>160</v>
      </c>
      <c r="I7" s="1">
        <f t="shared" ref="I7:I10" si="0">F7-H7</f>
        <v>106</v>
      </c>
      <c r="J7" s="1" t="s">
        <v>7523</v>
      </c>
      <c r="K7" s="1" t="s">
        <v>7524</v>
      </c>
      <c r="L7" s="1" t="s">
        <v>7525</v>
      </c>
      <c r="M7" s="1" t="s">
        <v>7526</v>
      </c>
    </row>
    <row r="8" spans="1:14" x14ac:dyDescent="0.25">
      <c r="A8" s="1" t="s">
        <v>7527</v>
      </c>
      <c r="B8" s="1" t="s">
        <v>7528</v>
      </c>
      <c r="C8" s="1" t="s">
        <v>7529</v>
      </c>
      <c r="D8" s="1" t="s">
        <v>7530</v>
      </c>
      <c r="E8" s="1" t="s">
        <v>7531</v>
      </c>
      <c r="F8" s="1">
        <v>907</v>
      </c>
      <c r="G8" s="1" t="b">
        <v>1</v>
      </c>
      <c r="H8" s="1">
        <v>802</v>
      </c>
      <c r="I8" s="1">
        <f t="shared" si="0"/>
        <v>105</v>
      </c>
      <c r="J8" s="1" t="s">
        <v>7532</v>
      </c>
      <c r="K8" s="1" t="s">
        <v>7533</v>
      </c>
      <c r="L8" s="1" t="s">
        <v>7534</v>
      </c>
      <c r="M8" s="1" t="s">
        <v>7535</v>
      </c>
    </row>
    <row r="9" spans="1:14" x14ac:dyDescent="0.25">
      <c r="A9" s="1" t="s">
        <v>7536</v>
      </c>
      <c r="B9" s="1" t="s">
        <v>7537</v>
      </c>
      <c r="C9" s="1" t="s">
        <v>7538</v>
      </c>
      <c r="D9" s="1" t="s">
        <v>7539</v>
      </c>
      <c r="E9" s="1" t="s">
        <v>7540</v>
      </c>
      <c r="F9" s="1">
        <v>116</v>
      </c>
      <c r="G9" s="1" t="b">
        <v>0</v>
      </c>
      <c r="H9" s="1">
        <v>0</v>
      </c>
      <c r="I9" s="1">
        <f t="shared" si="0"/>
        <v>116</v>
      </c>
      <c r="J9" s="1" t="s">
        <v>7541</v>
      </c>
      <c r="K9" s="1" t="s">
        <v>7542</v>
      </c>
      <c r="L9" s="1" t="s">
        <v>7543</v>
      </c>
      <c r="M9" s="1" t="s">
        <v>7544</v>
      </c>
    </row>
    <row r="10" spans="1:14" x14ac:dyDescent="0.25">
      <c r="A10" s="1" t="s">
        <v>7545</v>
      </c>
      <c r="B10" s="1" t="s">
        <v>3216</v>
      </c>
      <c r="C10" s="1" t="s">
        <v>3217</v>
      </c>
      <c r="D10" s="1" t="s">
        <v>7546</v>
      </c>
      <c r="E10" s="1" t="s">
        <v>7547</v>
      </c>
      <c r="F10" s="1">
        <v>101</v>
      </c>
      <c r="G10" s="1" t="b">
        <v>0</v>
      </c>
      <c r="H10" s="1">
        <v>0</v>
      </c>
      <c r="I10" s="1">
        <f t="shared" si="0"/>
        <v>101</v>
      </c>
      <c r="J10" s="1" t="s">
        <v>7548</v>
      </c>
      <c r="K10" s="1" t="s">
        <v>7549</v>
      </c>
      <c r="L10" s="1" t="s">
        <v>7550</v>
      </c>
      <c r="M10" s="1" t="s">
        <v>7551</v>
      </c>
    </row>
    <row r="12" spans="1:14" x14ac:dyDescent="0.25">
      <c r="A12" s="22" t="s">
        <v>7552</v>
      </c>
      <c r="B12" s="22"/>
      <c r="C12" s="22"/>
    </row>
    <row r="13" spans="1:14" s="9" customFormat="1" ht="30.75" thickBot="1" x14ac:dyDescent="0.3">
      <c r="A13" s="10" t="s">
        <v>61</v>
      </c>
      <c r="B13" s="10" t="s">
        <v>7497</v>
      </c>
      <c r="C13" s="10" t="s">
        <v>62</v>
      </c>
      <c r="D13" s="10" t="s">
        <v>7498</v>
      </c>
      <c r="E13" s="10" t="s">
        <v>7499</v>
      </c>
      <c r="F13" s="10" t="s">
        <v>7500</v>
      </c>
      <c r="G13" s="10" t="s">
        <v>7501</v>
      </c>
      <c r="H13" s="10" t="s">
        <v>7502</v>
      </c>
      <c r="I13" s="10" t="s">
        <v>7503</v>
      </c>
      <c r="J13" s="10" t="s">
        <v>7504</v>
      </c>
      <c r="K13" s="10" t="s">
        <v>7505</v>
      </c>
      <c r="L13" s="10" t="s">
        <v>7506</v>
      </c>
      <c r="M13" s="10" t="s">
        <v>7507</v>
      </c>
      <c r="N13" s="10" t="s">
        <v>7508</v>
      </c>
    </row>
    <row r="14" spans="1:14" ht="15" customHeight="1" x14ac:dyDescent="0.25">
      <c r="A14" s="1" t="s">
        <v>7553</v>
      </c>
      <c r="B14" s="1" t="s">
        <v>7554</v>
      </c>
      <c r="C14" s="1" t="s">
        <v>7555</v>
      </c>
      <c r="D14" s="1" t="s">
        <v>7556</v>
      </c>
      <c r="E14" s="1" t="s">
        <v>7557</v>
      </c>
      <c r="I14" s="1">
        <v>82</v>
      </c>
      <c r="J14" s="7" t="s">
        <v>7558</v>
      </c>
      <c r="K14" s="7" t="s">
        <v>7559</v>
      </c>
      <c r="N14" s="11" t="s">
        <v>7560</v>
      </c>
    </row>
    <row r="15" spans="1:14" x14ac:dyDescent="0.25">
      <c r="A15" s="1" t="s">
        <v>7561</v>
      </c>
      <c r="B15" s="1" t="s">
        <v>1659</v>
      </c>
      <c r="C15" s="1" t="s">
        <v>1660</v>
      </c>
      <c r="D15" s="1" t="s">
        <v>7562</v>
      </c>
      <c r="E15" s="1" t="s">
        <v>7563</v>
      </c>
      <c r="F15" s="1">
        <v>102</v>
      </c>
      <c r="G15" s="1" t="b">
        <v>0</v>
      </c>
      <c r="H15" s="1">
        <v>0</v>
      </c>
      <c r="I15" s="1">
        <f t="shared" ref="I15:I17" si="1">F15-H15</f>
        <v>102</v>
      </c>
      <c r="J15" s="1" t="s">
        <v>7564</v>
      </c>
      <c r="K15" s="1" t="s">
        <v>7565</v>
      </c>
      <c r="L15" s="1" t="s">
        <v>7566</v>
      </c>
      <c r="M15" s="1" t="s">
        <v>7567</v>
      </c>
    </row>
    <row r="16" spans="1:14" x14ac:dyDescent="0.25">
      <c r="A16" s="1" t="s">
        <v>7568</v>
      </c>
      <c r="B16" s="1" t="s">
        <v>3336</v>
      </c>
      <c r="C16" s="1" t="s">
        <v>665</v>
      </c>
      <c r="D16" s="1" t="s">
        <v>7569</v>
      </c>
      <c r="E16" s="1" t="s">
        <v>7570</v>
      </c>
      <c r="F16" s="1">
        <v>527</v>
      </c>
      <c r="G16" s="1" t="b">
        <v>1</v>
      </c>
      <c r="H16" s="1">
        <v>430</v>
      </c>
      <c r="I16" s="1">
        <f t="shared" si="1"/>
        <v>97</v>
      </c>
      <c r="J16" s="1" t="s">
        <v>7571</v>
      </c>
      <c r="K16" s="1" t="s">
        <v>7572</v>
      </c>
      <c r="L16" s="1" t="s">
        <v>7573</v>
      </c>
      <c r="M16" s="1" t="s">
        <v>7574</v>
      </c>
    </row>
    <row r="17" spans="1:13" x14ac:dyDescent="0.25">
      <c r="A17" s="1" t="s">
        <v>7575</v>
      </c>
      <c r="B17" s="1" t="s">
        <v>664</v>
      </c>
      <c r="C17" s="1" t="s">
        <v>665</v>
      </c>
      <c r="D17" s="1" t="s">
        <v>7576</v>
      </c>
      <c r="E17" s="1" t="s">
        <v>7577</v>
      </c>
      <c r="F17" s="1">
        <v>1072</v>
      </c>
      <c r="G17" s="1" t="b">
        <v>1</v>
      </c>
      <c r="H17" s="1">
        <v>972</v>
      </c>
      <c r="I17" s="1">
        <f t="shared" si="1"/>
        <v>100</v>
      </c>
      <c r="J17" s="1" t="s">
        <v>7578</v>
      </c>
      <c r="K17" s="1" t="s">
        <v>7579</v>
      </c>
      <c r="L17" s="1" t="s">
        <v>7580</v>
      </c>
      <c r="M17" s="1" t="s">
        <v>7581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workbookViewId="0"/>
  </sheetViews>
  <sheetFormatPr defaultRowHeight="15" x14ac:dyDescent="0.25"/>
  <cols>
    <col min="1" max="1" width="11.5703125" customWidth="1"/>
  </cols>
  <sheetData>
    <row r="1" spans="1:22" ht="18.75" x14ac:dyDescent="0.3">
      <c r="A1" s="23" t="s">
        <v>7582</v>
      </c>
    </row>
    <row r="2" spans="1:22" x14ac:dyDescent="0.25">
      <c r="A2" t="s">
        <v>7583</v>
      </c>
    </row>
    <row r="4" spans="1:22" s="1" customFormat="1" ht="15.75" thickBot="1" x14ac:dyDescent="0.3">
      <c r="A4" s="24"/>
      <c r="B4" s="132" t="s">
        <v>1</v>
      </c>
      <c r="C4" s="132"/>
      <c r="D4" s="133"/>
      <c r="E4" s="132" t="s">
        <v>2</v>
      </c>
      <c r="F4" s="132"/>
      <c r="G4" s="133"/>
      <c r="H4" s="132" t="s">
        <v>3</v>
      </c>
      <c r="I4" s="132"/>
      <c r="J4" s="133"/>
      <c r="K4" s="132" t="s">
        <v>57</v>
      </c>
      <c r="L4" s="132"/>
      <c r="M4" s="133"/>
      <c r="N4" s="132" t="s">
        <v>58</v>
      </c>
      <c r="O4" s="132"/>
      <c r="P4" s="133"/>
      <c r="Q4" s="132" t="s">
        <v>59</v>
      </c>
      <c r="R4" s="132"/>
      <c r="S4" s="133"/>
      <c r="T4" s="129" t="s">
        <v>7584</v>
      </c>
      <c r="U4" s="130"/>
      <c r="V4" s="131"/>
    </row>
    <row r="5" spans="1:22" x14ac:dyDescent="0.25">
      <c r="A5" s="25" t="s">
        <v>7509</v>
      </c>
      <c r="B5" s="26">
        <v>25.173722999999999</v>
      </c>
      <c r="C5" s="26">
        <v>25.145568999999998</v>
      </c>
      <c r="D5" s="27">
        <v>25.196959</v>
      </c>
      <c r="E5" s="26">
        <v>25.155117000000001</v>
      </c>
      <c r="F5" s="26">
        <v>25.349909</v>
      </c>
      <c r="G5" s="27">
        <v>25.117674000000001</v>
      </c>
      <c r="H5" s="26">
        <v>25.825865</v>
      </c>
      <c r="I5" s="26">
        <v>25.855063999999999</v>
      </c>
      <c r="J5" s="27">
        <v>25.621100999999999</v>
      </c>
      <c r="K5" s="26">
        <v>26.986452</v>
      </c>
      <c r="L5" s="26">
        <v>26.855791</v>
      </c>
      <c r="M5" s="27">
        <v>26.898848000000001</v>
      </c>
      <c r="N5" s="26">
        <v>26.455490000000001</v>
      </c>
      <c r="O5" s="26">
        <v>26.470086999999999</v>
      </c>
      <c r="P5" s="27">
        <v>26.420570000000001</v>
      </c>
      <c r="Q5" s="26">
        <v>26.713469</v>
      </c>
      <c r="R5" s="26">
        <v>26.584831000000001</v>
      </c>
      <c r="S5" s="27">
        <v>26.644192</v>
      </c>
      <c r="T5" s="28" t="s">
        <v>7585</v>
      </c>
      <c r="U5" s="29" t="s">
        <v>7585</v>
      </c>
      <c r="V5" s="30" t="s">
        <v>7585</v>
      </c>
    </row>
    <row r="6" spans="1:22" x14ac:dyDescent="0.25">
      <c r="A6" s="25" t="s">
        <v>7518</v>
      </c>
      <c r="B6" s="26">
        <v>22.175262</v>
      </c>
      <c r="C6" s="26">
        <v>22.219470999999999</v>
      </c>
      <c r="D6" s="27">
        <v>22.126906999999999</v>
      </c>
      <c r="E6" s="26">
        <v>22.39649</v>
      </c>
      <c r="F6" s="26">
        <v>22.421312</v>
      </c>
      <c r="G6" s="27">
        <v>22.301473999999999</v>
      </c>
      <c r="H6" s="26">
        <v>22.706043000000001</v>
      </c>
      <c r="I6" s="26">
        <v>23.889091000000001</v>
      </c>
      <c r="J6" s="27">
        <v>22.950119000000001</v>
      </c>
      <c r="K6" s="26">
        <v>24.057576999999998</v>
      </c>
      <c r="L6" s="29" t="s">
        <v>7585</v>
      </c>
      <c r="M6" s="27">
        <v>23.842822999999999</v>
      </c>
      <c r="N6" s="26">
        <v>23.402066999999999</v>
      </c>
      <c r="O6" s="26">
        <v>23.818404999999998</v>
      </c>
      <c r="P6" s="27">
        <v>23.326239999999999</v>
      </c>
      <c r="Q6" s="26">
        <v>23.704509999999999</v>
      </c>
      <c r="R6" s="26">
        <v>23.703399999999998</v>
      </c>
      <c r="S6" s="27">
        <v>23.597738</v>
      </c>
      <c r="T6" s="28" t="s">
        <v>7585</v>
      </c>
      <c r="U6" s="29">
        <v>43.296126999999998</v>
      </c>
      <c r="V6" s="30" t="s">
        <v>7585</v>
      </c>
    </row>
    <row r="7" spans="1:22" x14ac:dyDescent="0.25">
      <c r="A7" s="25" t="s">
        <v>7527</v>
      </c>
      <c r="B7" s="26">
        <v>21.967282999999998</v>
      </c>
      <c r="C7" s="26">
        <v>22.035885</v>
      </c>
      <c r="D7" s="27">
        <v>22.043075999999999</v>
      </c>
      <c r="E7" s="26">
        <v>22.320319999999999</v>
      </c>
      <c r="F7" s="26">
        <v>22.245455</v>
      </c>
      <c r="G7" s="27">
        <v>22.206947</v>
      </c>
      <c r="H7" s="26">
        <v>22.878551000000002</v>
      </c>
      <c r="I7" s="26">
        <v>22.991667</v>
      </c>
      <c r="J7" s="27">
        <v>22.930962000000001</v>
      </c>
      <c r="K7" s="26">
        <v>23.067264999999999</v>
      </c>
      <c r="L7" s="26">
        <v>22.923560999999999</v>
      </c>
      <c r="M7" s="27">
        <v>23.100812999999999</v>
      </c>
      <c r="N7" s="26">
        <v>22.647144000000001</v>
      </c>
      <c r="O7" s="26">
        <v>22.435547</v>
      </c>
      <c r="P7" s="27">
        <v>22.369990999999999</v>
      </c>
      <c r="Q7" s="26">
        <v>22.901533000000001</v>
      </c>
      <c r="R7" s="26">
        <v>22.864481000000001</v>
      </c>
      <c r="S7" s="27">
        <v>22.88644</v>
      </c>
      <c r="T7" s="28">
        <v>34.937809999999999</v>
      </c>
      <c r="U7" s="29" t="s">
        <v>7585</v>
      </c>
      <c r="V7" s="30">
        <v>30.027481000000002</v>
      </c>
    </row>
    <row r="8" spans="1:22" x14ac:dyDescent="0.25">
      <c r="A8" s="25" t="s">
        <v>7536</v>
      </c>
      <c r="B8" s="26">
        <v>22.24962</v>
      </c>
      <c r="C8" s="26">
        <v>22.307252999999999</v>
      </c>
      <c r="D8" s="27">
        <v>22.094559</v>
      </c>
      <c r="E8" s="26">
        <v>22.546253</v>
      </c>
      <c r="F8" s="26">
        <v>22.589005</v>
      </c>
      <c r="G8" s="27">
        <v>22.489505999999999</v>
      </c>
      <c r="H8" s="26">
        <v>22.853148000000001</v>
      </c>
      <c r="I8" s="26">
        <v>22.797802000000001</v>
      </c>
      <c r="J8" s="27">
        <v>22.817769999999999</v>
      </c>
      <c r="K8" s="26">
        <v>23.625737999999998</v>
      </c>
      <c r="L8" s="26">
        <v>23.664953000000001</v>
      </c>
      <c r="M8" s="27">
        <v>23.89941</v>
      </c>
      <c r="N8" s="26">
        <v>23.448585999999999</v>
      </c>
      <c r="O8" s="26">
        <v>23.315289</v>
      </c>
      <c r="P8" s="27">
        <v>23.074915000000001</v>
      </c>
      <c r="Q8" s="26">
        <v>23.623139999999999</v>
      </c>
      <c r="R8" s="26">
        <v>23.550319999999999</v>
      </c>
      <c r="S8" s="27">
        <v>23.545093999999999</v>
      </c>
      <c r="T8" s="28">
        <v>37.112811999999998</v>
      </c>
      <c r="U8" s="29" t="s">
        <v>7585</v>
      </c>
      <c r="V8" s="30" t="s">
        <v>7585</v>
      </c>
    </row>
    <row r="9" spans="1:22" x14ac:dyDescent="0.25">
      <c r="A9" s="25" t="s">
        <v>7545</v>
      </c>
      <c r="B9" s="26">
        <v>26.453247000000001</v>
      </c>
      <c r="C9" s="26">
        <v>26.225687000000001</v>
      </c>
      <c r="D9" s="27">
        <v>26.199076000000002</v>
      </c>
      <c r="E9" s="26">
        <v>26.43779</v>
      </c>
      <c r="F9" s="26">
        <v>26.770378000000001</v>
      </c>
      <c r="G9" s="27">
        <v>26.416674</v>
      </c>
      <c r="H9" s="26">
        <v>26.851386999999999</v>
      </c>
      <c r="I9" s="26">
        <v>27.072732999999999</v>
      </c>
      <c r="J9" s="30">
        <v>34.285564000000001</v>
      </c>
      <c r="K9" s="26">
        <v>28.330901999999998</v>
      </c>
      <c r="L9" s="26">
        <v>28.4847</v>
      </c>
      <c r="M9" s="27">
        <v>28.636358000000001</v>
      </c>
      <c r="N9" s="29">
        <v>17.755707000000001</v>
      </c>
      <c r="O9" s="26">
        <v>28.848493999999999</v>
      </c>
      <c r="P9" s="27">
        <v>27.857783999999999</v>
      </c>
      <c r="Q9" s="26">
        <v>28.948962999999999</v>
      </c>
      <c r="R9" s="26">
        <v>28.977326999999999</v>
      </c>
      <c r="S9" s="27">
        <v>28.660402000000001</v>
      </c>
      <c r="T9" s="28" t="s">
        <v>7585</v>
      </c>
      <c r="U9" s="29" t="s">
        <v>7585</v>
      </c>
      <c r="V9" s="30" t="s">
        <v>7585</v>
      </c>
    </row>
    <row r="10" spans="1:22" x14ac:dyDescent="0.25">
      <c r="A10" s="25" t="s">
        <v>7553</v>
      </c>
      <c r="B10" s="26">
        <v>17.426067</v>
      </c>
      <c r="C10" s="26">
        <v>17.495232000000001</v>
      </c>
      <c r="D10" s="27">
        <v>17.612143</v>
      </c>
      <c r="E10" s="26">
        <v>18.240103000000001</v>
      </c>
      <c r="F10" s="26">
        <v>17.605528</v>
      </c>
      <c r="G10" s="27">
        <v>17.413364000000001</v>
      </c>
      <c r="H10" s="26">
        <v>18.268571999999999</v>
      </c>
      <c r="I10" s="26">
        <v>18.166128</v>
      </c>
      <c r="J10" s="27">
        <v>18.166063000000001</v>
      </c>
      <c r="K10" s="26">
        <v>18.617948999999999</v>
      </c>
      <c r="L10" s="26">
        <v>18.662801999999999</v>
      </c>
      <c r="M10" s="27">
        <v>18.493331999999999</v>
      </c>
      <c r="N10" s="26">
        <v>18.72945</v>
      </c>
      <c r="O10" s="26">
        <v>18.430695</v>
      </c>
      <c r="P10" s="27">
        <v>18.968026999999999</v>
      </c>
      <c r="Q10" s="26">
        <v>18.427765000000001</v>
      </c>
      <c r="R10" s="26">
        <v>19.380661</v>
      </c>
      <c r="S10" s="27">
        <v>18.541536000000001</v>
      </c>
      <c r="T10" s="28" t="s">
        <v>7585</v>
      </c>
      <c r="U10" s="29" t="s">
        <v>7585</v>
      </c>
      <c r="V10" s="30" t="s">
        <v>7585</v>
      </c>
    </row>
    <row r="11" spans="1:22" x14ac:dyDescent="0.25">
      <c r="A11" s="25" t="s">
        <v>7561</v>
      </c>
      <c r="B11" s="26">
        <v>18.437828</v>
      </c>
      <c r="C11" s="26">
        <v>18.529032000000001</v>
      </c>
      <c r="D11" s="30">
        <v>16.319786000000001</v>
      </c>
      <c r="E11" s="26">
        <v>17.972017000000001</v>
      </c>
      <c r="F11" s="26">
        <v>18.052029000000001</v>
      </c>
      <c r="G11" s="27">
        <v>18.276667</v>
      </c>
      <c r="H11" s="26">
        <v>19.007574000000002</v>
      </c>
      <c r="I11" s="29" t="s">
        <v>7585</v>
      </c>
      <c r="J11" s="27">
        <v>18.747969000000001</v>
      </c>
      <c r="K11" s="26">
        <v>19.214922000000001</v>
      </c>
      <c r="L11" s="26">
        <v>18.867837999999999</v>
      </c>
      <c r="M11" s="27">
        <v>19.365580000000001</v>
      </c>
      <c r="N11" s="26">
        <v>19.186775000000001</v>
      </c>
      <c r="O11" s="29" t="s">
        <v>7585</v>
      </c>
      <c r="P11" s="27">
        <v>18.878233000000002</v>
      </c>
      <c r="Q11" s="26">
        <v>19.257398999999999</v>
      </c>
      <c r="R11" s="26">
        <v>19.298223</v>
      </c>
      <c r="S11" s="27">
        <v>19.457455</v>
      </c>
      <c r="T11" s="28" t="s">
        <v>7585</v>
      </c>
      <c r="U11" s="29">
        <v>42.170969999999997</v>
      </c>
      <c r="V11" s="30">
        <v>42.166527000000002</v>
      </c>
    </row>
    <row r="12" spans="1:22" x14ac:dyDescent="0.25">
      <c r="A12" s="25" t="s">
        <v>7568</v>
      </c>
      <c r="B12" s="26">
        <v>23.501359999999998</v>
      </c>
      <c r="C12" s="29" t="s">
        <v>7585</v>
      </c>
      <c r="D12" s="27">
        <v>23.440335999999999</v>
      </c>
      <c r="E12" s="26">
        <v>22.984580000000001</v>
      </c>
      <c r="F12" s="26">
        <v>23.152477000000001</v>
      </c>
      <c r="G12" s="27">
        <v>23.002600000000001</v>
      </c>
      <c r="H12" s="26">
        <v>24.016386000000001</v>
      </c>
      <c r="I12" s="26">
        <v>24.160132999999998</v>
      </c>
      <c r="J12" s="27">
        <v>24.039455</v>
      </c>
      <c r="K12" s="26">
        <v>24.323153999999999</v>
      </c>
      <c r="L12" s="26">
        <v>24.573557000000001</v>
      </c>
      <c r="M12" s="27">
        <v>24.535882999999998</v>
      </c>
      <c r="N12" s="26">
        <v>23.924710999999999</v>
      </c>
      <c r="O12" s="26">
        <v>23.627904999999998</v>
      </c>
      <c r="P12" s="27">
        <v>23.565125999999999</v>
      </c>
      <c r="Q12" s="26">
        <v>23.923007999999999</v>
      </c>
      <c r="R12" s="26">
        <v>23.713215000000002</v>
      </c>
      <c r="S12" s="27">
        <v>23.680745999999999</v>
      </c>
      <c r="T12" s="28">
        <v>38.670769999999997</v>
      </c>
      <c r="U12" s="29">
        <v>43.626159999999999</v>
      </c>
      <c r="V12" s="30">
        <v>43.455787999999998</v>
      </c>
    </row>
    <row r="13" spans="1:22" x14ac:dyDescent="0.25">
      <c r="A13" s="25" t="s">
        <v>7575</v>
      </c>
      <c r="B13" s="29" t="s">
        <v>7585</v>
      </c>
      <c r="C13" s="26">
        <v>18.596249</v>
      </c>
      <c r="D13" s="27">
        <v>18.560528000000001</v>
      </c>
      <c r="E13" s="26">
        <v>18.096724999999999</v>
      </c>
      <c r="F13" s="26">
        <v>18.042915000000001</v>
      </c>
      <c r="G13" s="27">
        <v>17.990608000000002</v>
      </c>
      <c r="H13" s="26">
        <v>18.999707999999998</v>
      </c>
      <c r="I13" s="26">
        <v>18.957338</v>
      </c>
      <c r="J13" s="27">
        <v>19.030581999999999</v>
      </c>
      <c r="K13" s="26">
        <v>19.334913</v>
      </c>
      <c r="L13" s="26">
        <v>19.428028000000001</v>
      </c>
      <c r="M13" s="27">
        <v>19.292059999999999</v>
      </c>
      <c r="N13" s="26">
        <v>18.777988000000001</v>
      </c>
      <c r="O13" s="26">
        <v>18.726891999999999</v>
      </c>
      <c r="P13" s="27">
        <v>18.755942999999998</v>
      </c>
      <c r="Q13" s="26">
        <v>19.073823999999998</v>
      </c>
      <c r="R13" s="26">
        <v>19.043856000000002</v>
      </c>
      <c r="S13" s="27">
        <v>19.042968999999999</v>
      </c>
      <c r="T13" s="28" t="s">
        <v>7585</v>
      </c>
      <c r="U13" s="29">
        <v>42.537613</v>
      </c>
      <c r="V13" s="30" t="s">
        <v>7585</v>
      </c>
    </row>
  </sheetData>
  <mergeCells count="7">
    <mergeCell ref="T4:V4"/>
    <mergeCell ref="B4:D4"/>
    <mergeCell ref="E4:G4"/>
    <mergeCell ref="H4:J4"/>
    <mergeCell ref="K4:M4"/>
    <mergeCell ref="N4:P4"/>
    <mergeCell ref="Q4:S4"/>
  </mergeCells>
  <pageMargins left="0.25" right="0.25" top="0.75" bottom="0.75" header="0.3" footer="0.3"/>
  <pageSetup scale="5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1</vt:lpstr>
      <vt:lpstr>2a</vt:lpstr>
      <vt:lpstr>2b</vt:lpstr>
      <vt:lpstr>2c</vt:lpstr>
      <vt:lpstr>3a</vt:lpstr>
      <vt:lpstr>3b</vt:lpstr>
      <vt:lpstr>3c</vt:lpstr>
      <vt:lpstr>4a</vt:lpstr>
      <vt:lpstr>4b</vt:lpstr>
      <vt:lpstr>4c</vt:lpstr>
      <vt:lpstr>5a</vt:lpstr>
      <vt:lpstr>5b</vt:lpstr>
      <vt:lpstr>6a</vt:lpstr>
      <vt:lpstr>6b</vt:lpstr>
      <vt:lpstr>7</vt:lpstr>
      <vt:lpstr>8</vt:lpstr>
      <vt:lpstr>9</vt:lpstr>
      <vt:lpstr>num_cols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2017-08-15T12:13:54Z</dcterms:modified>
</cp:coreProperties>
</file>