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920" windowHeight="9156" activeTab="5"/>
  </bookViews>
  <sheets>
    <sheet name="graph miRBase" sheetId="8" r:id="rId1"/>
    <sheet name="table" sheetId="10" r:id="rId2"/>
    <sheet name="graph" sheetId="1" state="hidden" r:id="rId3"/>
    <sheet name="overview" sheetId="6" r:id="rId4"/>
    <sheet name="file_info" sheetId="9" r:id="rId5"/>
    <sheet name="CAGE" sheetId="11" r:id="rId6"/>
  </sheets>
  <calcPr calcId="145621"/>
</workbook>
</file>

<file path=xl/calcChain.xml><?xml version="1.0" encoding="utf-8"?>
<calcChain xmlns="http://schemas.openxmlformats.org/spreadsheetml/2006/main">
  <c r="J44" i="1" l="1"/>
  <c r="J42" i="1"/>
  <c r="J41" i="1"/>
  <c r="J39" i="1"/>
  <c r="J38" i="1"/>
  <c r="J36" i="1"/>
  <c r="J35" i="1"/>
  <c r="J33" i="1"/>
  <c r="J32" i="1"/>
  <c r="J31" i="1"/>
  <c r="J30" i="1"/>
  <c r="J28" i="1"/>
  <c r="J27" i="1"/>
  <c r="J25" i="1"/>
  <c r="J24" i="1"/>
  <c r="J22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4" i="1"/>
  <c r="C5" i="6"/>
  <c r="X10" i="6"/>
  <c r="X11" i="6"/>
  <c r="X12" i="6"/>
  <c r="X13" i="6"/>
  <c r="X15" i="6"/>
  <c r="X17" i="6"/>
  <c r="X19" i="6"/>
  <c r="X21" i="6"/>
  <c r="X22" i="6"/>
  <c r="X24" i="6"/>
  <c r="X25" i="6"/>
  <c r="X27" i="6"/>
  <c r="X28" i="6"/>
  <c r="X30" i="6"/>
  <c r="X31" i="6"/>
  <c r="X33" i="6"/>
  <c r="X35" i="6"/>
  <c r="X37" i="6"/>
  <c r="X5" i="6"/>
  <c r="X6" i="6"/>
  <c r="X7" i="6"/>
  <c r="X8" i="6"/>
  <c r="X9" i="6"/>
  <c r="X4" i="6"/>
  <c r="V37" i="6" l="1"/>
  <c r="W5" i="6"/>
  <c r="W6" i="6"/>
  <c r="W7" i="6"/>
  <c r="W8" i="6"/>
  <c r="W9" i="6"/>
  <c r="W10" i="6"/>
  <c r="W11" i="6"/>
  <c r="W12" i="6"/>
  <c r="W13" i="6"/>
  <c r="W15" i="6"/>
  <c r="W17" i="6"/>
  <c r="W19" i="6"/>
  <c r="W21" i="6"/>
  <c r="W22" i="6"/>
  <c r="W24" i="6"/>
  <c r="W25" i="6"/>
  <c r="W27" i="6"/>
  <c r="W28" i="6"/>
  <c r="W30" i="6"/>
  <c r="W31" i="6"/>
  <c r="W33" i="6"/>
  <c r="W35" i="6"/>
  <c r="W4" i="6"/>
  <c r="U37" i="6"/>
  <c r="T37" i="6"/>
  <c r="W37" i="6" l="1"/>
  <c r="Q42" i="1"/>
  <c r="O42" i="1"/>
  <c r="N42" i="1"/>
  <c r="L42" i="1"/>
  <c r="Q41" i="1"/>
  <c r="O41" i="1"/>
  <c r="N41" i="1"/>
  <c r="L41" i="1"/>
  <c r="Q39" i="1"/>
  <c r="O39" i="1"/>
  <c r="N39" i="1"/>
  <c r="L39" i="1"/>
  <c r="Q38" i="1"/>
  <c r="O38" i="1"/>
  <c r="N38" i="1"/>
  <c r="L38" i="1"/>
  <c r="Q36" i="1"/>
  <c r="O36" i="1"/>
  <c r="N36" i="1"/>
  <c r="L36" i="1"/>
  <c r="Q35" i="1"/>
  <c r="O35" i="1"/>
  <c r="N35" i="1"/>
  <c r="L35" i="1"/>
  <c r="Q33" i="1"/>
  <c r="O33" i="1"/>
  <c r="N33" i="1"/>
  <c r="L33" i="1"/>
  <c r="Q32" i="1"/>
  <c r="O32" i="1"/>
  <c r="N32" i="1"/>
  <c r="L32" i="1"/>
  <c r="Q31" i="1"/>
  <c r="O31" i="1"/>
  <c r="N31" i="1"/>
  <c r="L31" i="1"/>
  <c r="Q30" i="1"/>
  <c r="O30" i="1"/>
  <c r="N30" i="1"/>
  <c r="L30" i="1"/>
  <c r="Q28" i="1"/>
  <c r="O28" i="1"/>
  <c r="N28" i="1"/>
  <c r="L28" i="1"/>
  <c r="Q27" i="1"/>
  <c r="O27" i="1"/>
  <c r="N27" i="1"/>
  <c r="L27" i="1"/>
  <c r="N24" i="1"/>
  <c r="O24" i="1"/>
  <c r="Q24" i="1"/>
  <c r="N25" i="1"/>
  <c r="O25" i="1"/>
  <c r="Q25" i="1"/>
  <c r="L25" i="1"/>
  <c r="L24" i="1"/>
  <c r="N14" i="1"/>
  <c r="O14" i="1"/>
  <c r="Q14" i="1"/>
  <c r="N15" i="1"/>
  <c r="O15" i="1"/>
  <c r="Q15" i="1"/>
  <c r="L15" i="1"/>
  <c r="L14" i="1"/>
  <c r="Q5" i="1"/>
  <c r="O5" i="1"/>
  <c r="Q4" i="1"/>
  <c r="O4" i="1"/>
  <c r="N5" i="1"/>
  <c r="N4" i="1"/>
  <c r="L5" i="1"/>
  <c r="L4" i="1"/>
  <c r="B5" i="6" l="1"/>
  <c r="I44" i="1" l="1"/>
  <c r="G44" i="1"/>
  <c r="F44" i="1"/>
  <c r="D44" i="1"/>
  <c r="H42" i="1" l="1"/>
  <c r="E42" i="1"/>
  <c r="H41" i="1"/>
  <c r="E41" i="1"/>
  <c r="H39" i="1"/>
  <c r="E39" i="1"/>
  <c r="H38" i="1"/>
  <c r="E38" i="1"/>
  <c r="H36" i="1"/>
  <c r="E36" i="1"/>
  <c r="H35" i="1"/>
  <c r="E35" i="1"/>
  <c r="H33" i="1"/>
  <c r="E33" i="1"/>
  <c r="H32" i="1"/>
  <c r="E32" i="1"/>
  <c r="H31" i="1"/>
  <c r="E31" i="1"/>
  <c r="H30" i="1"/>
  <c r="E30" i="1"/>
  <c r="H28" i="1"/>
  <c r="E28" i="1"/>
  <c r="H27" i="1"/>
  <c r="E27" i="1"/>
  <c r="H25" i="1"/>
  <c r="E25" i="1"/>
  <c r="H24" i="1"/>
  <c r="E24" i="1"/>
  <c r="H22" i="1"/>
  <c r="E22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E5" i="1"/>
  <c r="H5" i="1"/>
  <c r="E6" i="1"/>
  <c r="H6" i="1"/>
  <c r="E7" i="1"/>
  <c r="H7" i="1"/>
  <c r="E8" i="1"/>
  <c r="H8" i="1"/>
  <c r="E9" i="1"/>
  <c r="H9" i="1"/>
  <c r="E10" i="1"/>
  <c r="H10" i="1"/>
  <c r="E11" i="1"/>
  <c r="H11" i="1"/>
  <c r="E12" i="1"/>
  <c r="H12" i="1"/>
  <c r="E13" i="1"/>
  <c r="H13" i="1"/>
  <c r="H4" i="1"/>
  <c r="E4" i="1"/>
  <c r="M5" i="1" l="1"/>
  <c r="M4" i="1"/>
  <c r="M14" i="1"/>
  <c r="M15" i="1"/>
  <c r="M24" i="1"/>
  <c r="M25" i="1"/>
  <c r="M28" i="1"/>
  <c r="M27" i="1"/>
  <c r="M31" i="1"/>
  <c r="M30" i="1"/>
  <c r="M33" i="1"/>
  <c r="M32" i="1"/>
  <c r="M36" i="1"/>
  <c r="M35" i="1"/>
  <c r="M39" i="1"/>
  <c r="M38" i="1"/>
  <c r="M42" i="1"/>
  <c r="M41" i="1"/>
  <c r="P4" i="1"/>
  <c r="P5" i="1"/>
  <c r="P14" i="1"/>
  <c r="P15" i="1"/>
  <c r="P24" i="1"/>
  <c r="P25" i="1"/>
  <c r="P27" i="1"/>
  <c r="P28" i="1"/>
  <c r="P30" i="1"/>
  <c r="P31" i="1"/>
  <c r="P32" i="1"/>
  <c r="P33" i="1"/>
  <c r="P35" i="1"/>
  <c r="P36" i="1"/>
  <c r="P38" i="1"/>
  <c r="P39" i="1"/>
  <c r="P41" i="1"/>
  <c r="P42" i="1"/>
  <c r="E44" i="1"/>
  <c r="H44" i="1"/>
</calcChain>
</file>

<file path=xl/sharedStrings.xml><?xml version="1.0" encoding="utf-8"?>
<sst xmlns="http://schemas.openxmlformats.org/spreadsheetml/2006/main" count="1675" uniqueCount="705">
  <si>
    <t>all</t>
  </si>
  <si>
    <t>Eutheria (Placental mammals)</t>
  </si>
  <si>
    <t>Aves (Birds)</t>
  </si>
  <si>
    <t>Crocodylia (Alligators and Crocodiles)</t>
  </si>
  <si>
    <t>Testudines (Turtles)</t>
  </si>
  <si>
    <t>Squamata (Lizards and snakes)</t>
  </si>
  <si>
    <t>Anura (Frogs and toads)</t>
  </si>
  <si>
    <t>Teleostei (Teleost fish)</t>
  </si>
  <si>
    <t>Cephalochordata</t>
  </si>
  <si>
    <t>Hemichordata</t>
  </si>
  <si>
    <t>Echinodermata</t>
  </si>
  <si>
    <t>Hexapoda</t>
  </si>
  <si>
    <t>Crustacea</t>
  </si>
  <si>
    <t>Chelicerata</t>
  </si>
  <si>
    <t>Nematoda</t>
  </si>
  <si>
    <t>Mollusca</t>
  </si>
  <si>
    <t>Annelida</t>
  </si>
  <si>
    <t>Human </t>
  </si>
  <si>
    <t>Rhesus monkey </t>
  </si>
  <si>
    <t>House mouse </t>
  </si>
  <si>
    <t>Norway rat </t>
  </si>
  <si>
    <t>Guinea pig </t>
  </si>
  <si>
    <t>Rabbit </t>
  </si>
  <si>
    <t>Dog </t>
  </si>
  <si>
    <t>Cow </t>
  </si>
  <si>
    <t>Nine-banded armadillo </t>
  </si>
  <si>
    <t>Lesser hedgehog tenrec </t>
  </si>
  <si>
    <t>Chicken </t>
  </si>
  <si>
    <t>Rock pigeon </t>
  </si>
  <si>
    <t>American alligator </t>
  </si>
  <si>
    <t>Western painted turtle </t>
  </si>
  <si>
    <t>Green anole lizard </t>
  </si>
  <si>
    <t>Tropical clawed frog </t>
  </si>
  <si>
    <t>Zebrafish </t>
  </si>
  <si>
    <t>Florida lancelet </t>
  </si>
  <si>
    <t>Acorn worm </t>
  </si>
  <si>
    <t>Acorn worm 2 </t>
  </si>
  <si>
    <t>Purple sea urchin </t>
  </si>
  <si>
    <t>Bar starfish </t>
  </si>
  <si>
    <t>Fruit fly </t>
  </si>
  <si>
    <t>Red flour beetle </t>
  </si>
  <si>
    <t>Common water flea </t>
  </si>
  <si>
    <t>Black-legged tick </t>
  </si>
  <si>
    <t>Roundworm </t>
  </si>
  <si>
    <t>Large roundworm </t>
  </si>
  <si>
    <t>Owl limpet </t>
  </si>
  <si>
    <t>Pacific oyster </t>
  </si>
  <si>
    <t>Polychaete worm </t>
  </si>
  <si>
    <t>Common brandling worm </t>
  </si>
  <si>
    <t>Homo sapiens</t>
  </si>
  <si>
    <t>Macaca mulatta</t>
  </si>
  <si>
    <t>Mus musculus</t>
  </si>
  <si>
    <t>Rattus norvegicus</t>
  </si>
  <si>
    <t>Cavia porcellus</t>
  </si>
  <si>
    <t>Oryctolagus cuniculus</t>
  </si>
  <si>
    <t>Canis familiaris</t>
  </si>
  <si>
    <t>Bos taurus</t>
  </si>
  <si>
    <t>Dasypus novemcinctus</t>
  </si>
  <si>
    <t>Echinops telfairi</t>
  </si>
  <si>
    <t>Gallus gallus</t>
  </si>
  <si>
    <t>Columba livia</t>
  </si>
  <si>
    <t>Alligator mississippiensis</t>
  </si>
  <si>
    <t>Chrysemys picta bellii</t>
  </si>
  <si>
    <t>Anolis carolinensis</t>
  </si>
  <si>
    <t>Xenopus tropicalis</t>
  </si>
  <si>
    <t>Danio rerio</t>
  </si>
  <si>
    <t>Branchiostoma floridae</t>
  </si>
  <si>
    <t>Saccoglossus kowalevskii</t>
  </si>
  <si>
    <t>Ptychodera flava</t>
  </si>
  <si>
    <t xml:space="preserve">Strongylocentrotus purpuratus </t>
  </si>
  <si>
    <t>Patiria miniata</t>
  </si>
  <si>
    <t>Drosophila melanogaster</t>
  </si>
  <si>
    <t>Tribolium castaneum</t>
  </si>
  <si>
    <t>Daphnia pulex</t>
  </si>
  <si>
    <t>Ixodes scapularis</t>
  </si>
  <si>
    <t>Caenorhabditis elegans</t>
  </si>
  <si>
    <t>Ascaris suum</t>
  </si>
  <si>
    <t>Lottia gigantea</t>
  </si>
  <si>
    <t>Crassostrea gigas</t>
  </si>
  <si>
    <t>Capitella teleta</t>
  </si>
  <si>
    <t>Eisenia fetida</t>
  </si>
  <si>
    <t>genes</t>
  </si>
  <si>
    <t>families</t>
  </si>
  <si>
    <t>unique</t>
  </si>
  <si>
    <t xml:space="preserve">conserved </t>
  </si>
  <si>
    <t>conserved</t>
  </si>
  <si>
    <t>scientific</t>
  </si>
  <si>
    <t>common</t>
  </si>
  <si>
    <t>species</t>
  </si>
  <si>
    <t>clade</t>
  </si>
  <si>
    <t>all genes</t>
  </si>
  <si>
    <t>Genes fully available</t>
  </si>
  <si>
    <t>one arm not annotated</t>
  </si>
  <si>
    <t>not available</t>
  </si>
  <si>
    <r>
      <t>Mir</t>
    </r>
    <r>
      <rPr>
        <sz val="16"/>
        <color rgb="FF000000"/>
        <rFont val="Courier New"/>
        <family val="3"/>
      </rPr>
      <t>Gene</t>
    </r>
    <r>
      <rPr>
        <sz val="16"/>
        <color rgb="FF0000FF"/>
        <rFont val="Courier New"/>
        <family val="3"/>
      </rPr>
      <t xml:space="preserve">DB </t>
    </r>
    <r>
      <rPr>
        <sz val="16"/>
        <color rgb="FF000000"/>
        <rFont val="Courier New"/>
        <family val="3"/>
      </rPr>
      <t>annotations in miRBase</t>
    </r>
  </si>
  <si>
    <t>average</t>
  </si>
  <si>
    <t>STDV</t>
  </si>
  <si>
    <t>miRBase</t>
  </si>
  <si>
    <t>in miRBase</t>
  </si>
  <si>
    <t>false positives</t>
  </si>
  <si>
    <t>MirGeneDB</t>
  </si>
  <si>
    <r>
      <t xml:space="preserve">miRBase annotations in </t>
    </r>
    <r>
      <rPr>
        <sz val="16"/>
        <color rgb="FFFF0000"/>
        <rFont val="Courier New"/>
        <family val="3"/>
      </rPr>
      <t>Mir</t>
    </r>
    <r>
      <rPr>
        <sz val="16"/>
        <color rgb="FF000000"/>
        <rFont val="Courier New"/>
        <family val="3"/>
      </rPr>
      <t>Gene</t>
    </r>
    <r>
      <rPr>
        <sz val="16"/>
        <color rgb="FF0000FF"/>
        <rFont val="Courier New"/>
        <family val="3"/>
      </rPr>
      <t>DB</t>
    </r>
    <r>
      <rPr>
        <sz val="16"/>
        <color rgb="FF000000"/>
        <rFont val="Courier New"/>
        <family val="3"/>
      </rPr>
      <t xml:space="preserve"> </t>
    </r>
  </si>
  <si>
    <t>bona fide</t>
  </si>
  <si>
    <t>false negatives</t>
  </si>
  <si>
    <t>ratio</t>
  </si>
  <si>
    <t>Anolis</t>
  </si>
  <si>
    <t>skeletal muscle</t>
  </si>
  <si>
    <t>Hutchins et al. 2016</t>
  </si>
  <si>
    <t>https://www.ncbi.nlm.nih.gov/pubmed/27150582</t>
  </si>
  <si>
    <t>SRR1918200</t>
  </si>
  <si>
    <t>whole brain</t>
  </si>
  <si>
    <t>SRR1918201</t>
  </si>
  <si>
    <t>25 day regenerating tail base</t>
  </si>
  <si>
    <t>SRR1918202, SRR1918204, SRR1918205</t>
  </si>
  <si>
    <t>25 day regenerating tail tip</t>
  </si>
  <si>
    <t>SRR1918206</t>
  </si>
  <si>
    <t>total animal</t>
  </si>
  <si>
    <t>Lyson et al. 2012</t>
  </si>
  <si>
    <t>https://www.ncbi.nlm.nih.gov/pubmed/21775315</t>
  </si>
  <si>
    <t>Alligator</t>
  </si>
  <si>
    <t>Zygotes</t>
  </si>
  <si>
    <t>Wang J. et al. 2011</t>
  </si>
  <si>
    <t>https://www.ncbi.nlm.nih.gov/pubmed/21685128</t>
  </si>
  <si>
    <t>SRR096847	,SRR096875	,SRR096865	,SRR096882	,SRR096848	,SRR096876	,SRR096866	,SRR096883	,SRR096849	,SRR096877	,SRR096867	,SRR096884	,SRR096850	,SRR096878</t>
  </si>
  <si>
    <t>Ascaris</t>
  </si>
  <si>
    <t>Testis</t>
  </si>
  <si>
    <t>Wang J. et al. 2012</t>
  </si>
  <si>
    <t>SRR096862,SRR096840,SRR096868,SRR096887,SRR096841,SRR96862</t>
  </si>
  <si>
    <t>Ovaries</t>
  </si>
  <si>
    <t>Wang J. et al. 2013</t>
  </si>
  <si>
    <t>https://www.ncbi.nlm.nih.gov/pubmed/21685129</t>
  </si>
  <si>
    <t>SRR096846,SRR096874,SRR096844,SRR096845,SRR096872,SRR096873,SRR096888</t>
  </si>
  <si>
    <t>Spermatids</t>
  </si>
  <si>
    <t>Wang J. et al. 2014</t>
  </si>
  <si>
    <t>https://www.ncbi.nlm.nih.gov/pubmed/21685130</t>
  </si>
  <si>
    <t>SRR096843,SRR096871,SRR096864</t>
  </si>
  <si>
    <t>Seminal_vesicles</t>
  </si>
  <si>
    <t>Wang J. et al. 2015</t>
  </si>
  <si>
    <t>https://www.ncbi.nlm.nih.gov/pubmed/21685131</t>
  </si>
  <si>
    <t>SRR096863</t>
  </si>
  <si>
    <t>Embryo_mixed</t>
  </si>
  <si>
    <t>Wang J. et al. 2016</t>
  </si>
  <si>
    <t>https://www.ncbi.nlm.nih.gov/pubmed/21685132</t>
  </si>
  <si>
    <t>SRR096889</t>
  </si>
  <si>
    <t>128_cell</t>
  </si>
  <si>
    <t>Wang J. et al. 2017</t>
  </si>
  <si>
    <t>https://www.ncbi.nlm.nih.gov/pubmed/21685133</t>
  </si>
  <si>
    <t>SRR096886,SRR096890</t>
  </si>
  <si>
    <t>Larva</t>
  </si>
  <si>
    <t>Wang J. et al. 2018</t>
  </si>
  <si>
    <t>https://www.ncbi.nlm.nih.gov/pubmed/21685134</t>
  </si>
  <si>
    <t>SRR096860,SRR096861</t>
  </si>
  <si>
    <t>0hrembryo</t>
  </si>
  <si>
    <t>Wang J. et al. 2019</t>
  </si>
  <si>
    <t>https://www.ncbi.nlm.nih.gov/pubmed/21685135</t>
  </si>
  <si>
    <t>SRR096851</t>
  </si>
  <si>
    <t>24hrembryo</t>
  </si>
  <si>
    <t>Wang J. et al. 2020</t>
  </si>
  <si>
    <t>https://www.ncbi.nlm.nih.gov/pubmed/21685136</t>
  </si>
  <si>
    <t>SRR096852</t>
  </si>
  <si>
    <t>46hrembryo</t>
  </si>
  <si>
    <t>Wang J. et al. 2021</t>
  </si>
  <si>
    <t>https://www.ncbi.nlm.nih.gov/pubmed/21685137</t>
  </si>
  <si>
    <t>SRR096853</t>
  </si>
  <si>
    <t>64hrembryo</t>
  </si>
  <si>
    <t>Wang J. et al. 2022</t>
  </si>
  <si>
    <t>https://www.ncbi.nlm.nih.gov/pubmed/21685138</t>
  </si>
  <si>
    <t>SRR096854</t>
  </si>
  <si>
    <t>116hrembryo</t>
  </si>
  <si>
    <t>Wang J. et al. 2023</t>
  </si>
  <si>
    <t>https://www.ncbi.nlm.nih.gov/pubmed/21685139</t>
  </si>
  <si>
    <t>SRR096856</t>
  </si>
  <si>
    <t>96hrembryo</t>
  </si>
  <si>
    <t>Wang J. et al. 2024</t>
  </si>
  <si>
    <t>https://www.ncbi.nlm.nih.gov/pubmed/21685140</t>
  </si>
  <si>
    <t>SRR096855</t>
  </si>
  <si>
    <t>6dayembryo</t>
  </si>
  <si>
    <t>Wang J. et al. 2025</t>
  </si>
  <si>
    <t>https://www.ncbi.nlm.nih.gov/pubmed/21685141</t>
  </si>
  <si>
    <t>SRR096857</t>
  </si>
  <si>
    <t>7dayembryo</t>
  </si>
  <si>
    <t>Wang J. et al. 2026</t>
  </si>
  <si>
    <t>https://www.ncbi.nlm.nih.gov/pubmed/21685142</t>
  </si>
  <si>
    <t>SRR096858</t>
  </si>
  <si>
    <t>8dayembryo</t>
  </si>
  <si>
    <t>Wang J. et al. 2027</t>
  </si>
  <si>
    <t>https://www.ncbi.nlm.nih.gov/pubmed/21685143</t>
  </si>
  <si>
    <t>SRR096859</t>
  </si>
  <si>
    <t>Lancelet</t>
  </si>
  <si>
    <t xml:space="preserve">total animal </t>
  </si>
  <si>
    <t>Wheeler et al. 2009</t>
  </si>
  <si>
    <t>https://www.ncbi.nlm.nih.gov/pubmed/19196333</t>
  </si>
  <si>
    <t>Cow</t>
  </si>
  <si>
    <t>longissimus_thoracis</t>
  </si>
  <si>
    <t>Sun et al. 2010</t>
  </si>
  <si>
    <t>https://www.ncbi.nlm.nih.gov/pmc/articles/PMC3938653/</t>
  </si>
  <si>
    <t>SRR926610</t>
  </si>
  <si>
    <t>adult_backfat</t>
  </si>
  <si>
    <t>SRR926609</t>
  </si>
  <si>
    <t>embryo_backfat</t>
  </si>
  <si>
    <t>SRR926608</t>
  </si>
  <si>
    <t>CD14+milk_derived_monocytes</t>
  </si>
  <si>
    <t>Lawless et al. 2014</t>
  </si>
  <si>
    <t>https://www.ncbi.nlm.nih.gov/pubmed/24470219</t>
  </si>
  <si>
    <t>SRR1020299_SRR1020348</t>
  </si>
  <si>
    <t>lactation_mammary_gland</t>
  </si>
  <si>
    <t>Liz et al. 2012</t>
  </si>
  <si>
    <t>https://www.ncbi.nlm.nih.gov/pubmed/23270386</t>
  </si>
  <si>
    <t>SRR518057</t>
  </si>
  <si>
    <t>non-lactation_mammary_gland</t>
  </si>
  <si>
    <t>SRR518058</t>
  </si>
  <si>
    <t>kidney-cells</t>
  </si>
  <si>
    <t>Glazov et al. 2009</t>
  </si>
  <si>
    <t>https://www.ncbi.nlm.nih.gov/pubmed/19633723</t>
  </si>
  <si>
    <t>SRR20463_SRR020465</t>
  </si>
  <si>
    <t>C.elegans</t>
  </si>
  <si>
    <t>young adult_hermaphrodite</t>
  </si>
  <si>
    <t>Shi et al. 2013</t>
  </si>
  <si>
    <t>https://www.ncbi.nlm.nih.gov/pubmed/23363624</t>
  </si>
  <si>
    <t>SRR585535</t>
  </si>
  <si>
    <t>early embryo</t>
  </si>
  <si>
    <t>SRR585536</t>
  </si>
  <si>
    <t>young adult_male</t>
  </si>
  <si>
    <t>SRR585537</t>
  </si>
  <si>
    <t>mixed</t>
  </si>
  <si>
    <t>Ahmed et al. 2013</t>
  </si>
  <si>
    <t>https://www.ncbi.nlm.nih.gov/pubmed/23729632</t>
  </si>
  <si>
    <t>SRR582883,SRR582885</t>
  </si>
  <si>
    <t>dauer</t>
  </si>
  <si>
    <t>SRR582886</t>
  </si>
  <si>
    <t>Blood</t>
  </si>
  <si>
    <t>Penso-Dolfin et al. 2016</t>
  </si>
  <si>
    <t>https://www.ncbi.nlm.nih.gov/pubmed/27119849</t>
  </si>
  <si>
    <t>SRR3587076</t>
  </si>
  <si>
    <t>Heart</t>
  </si>
  <si>
    <t>SRR3587077</t>
  </si>
  <si>
    <t>Liver</t>
  </si>
  <si>
    <t>SRR3587078</t>
  </si>
  <si>
    <t>Smooth_Muscle</t>
  </si>
  <si>
    <t>SRR3587080</t>
  </si>
  <si>
    <t>SRR3587081</t>
  </si>
  <si>
    <t>Ovary</t>
  </si>
  <si>
    <t>SRR3587082</t>
  </si>
  <si>
    <t>Lung</t>
  </si>
  <si>
    <t>SRR3587083</t>
  </si>
  <si>
    <t>Brain</t>
  </si>
  <si>
    <t>SRR3587084</t>
  </si>
  <si>
    <t>Kidney</t>
  </si>
  <si>
    <t>SRR3587085</t>
  </si>
  <si>
    <t>Skin</t>
  </si>
  <si>
    <t>SRR3587086</t>
  </si>
  <si>
    <t>Oyster</t>
  </si>
  <si>
    <t>haemocytes</t>
  </si>
  <si>
    <t>Zhou et al. 2014</t>
  </si>
  <si>
    <t>https://www.ncbi.nlm.nih.gov/pmc/articles/PMC3916443/</t>
  </si>
  <si>
    <t>Turtle</t>
  </si>
  <si>
    <t>total_animal</t>
  </si>
  <si>
    <t>Tarver et al 2016</t>
  </si>
  <si>
    <t>http://www.ncbi.nlm.nih.gov/pubmed/26733575</t>
  </si>
  <si>
    <t>female_head</t>
  </si>
  <si>
    <t>Fukunaga et al. 2013</t>
  </si>
  <si>
    <t>https://www.ncbi.nlm.nih.gov/pubmed/23063653</t>
  </si>
  <si>
    <t>SRR498250-SRR498359</t>
  </si>
  <si>
    <t>female_ovary</t>
  </si>
  <si>
    <t>SRR498260-SRR498369</t>
  </si>
  <si>
    <t>late third instar larvae (=18BPF)</t>
  </si>
  <si>
    <t>Yeh et al. 2014</t>
  </si>
  <si>
    <t>https://www.ncbi.nlm.nih.gov/pubmed/24951729</t>
  </si>
  <si>
    <t>SRR1275477,SRR1275478,SRR1275481</t>
  </si>
  <si>
    <t>white prepupae</t>
  </si>
  <si>
    <t>SRR1275479,SRR1275480,SRR1275482</t>
  </si>
  <si>
    <t xml:space="preserve">L3 salivary glands </t>
  </si>
  <si>
    <t>Fagegaltier et al. 2014</t>
  </si>
  <si>
    <t>https://www.ncbi.nlm.nih.gov/pubmed/25081570</t>
  </si>
  <si>
    <t>SRR1259518-SRR1259519</t>
  </si>
  <si>
    <t>Head 1-2 day old</t>
  </si>
  <si>
    <t>SRR1259520-SRR1259521</t>
  </si>
  <si>
    <t>Body (head removed) 1-2 day old</t>
  </si>
  <si>
    <t>SRR1259522-SRR1259523</t>
  </si>
  <si>
    <t>Armadillo</t>
  </si>
  <si>
    <t>unpublishedDaphnia</t>
  </si>
  <si>
    <t>brain_female</t>
  </si>
  <si>
    <t>Vaz et al 2015</t>
  </si>
  <si>
    <t>http://www.ncbi.nlm.nih.gov/pmc/articles/PMC4647824/</t>
  </si>
  <si>
    <t>SRR1265740:SRR1265741:SRR1265742</t>
  </si>
  <si>
    <t>brain_male</t>
  </si>
  <si>
    <t>SRR1265739:SRR1265737:SRR1265738</t>
  </si>
  <si>
    <t>embryo</t>
  </si>
  <si>
    <t>SRR1265734:SRR1265735:SRR1265736</t>
  </si>
  <si>
    <t>eye</t>
  </si>
  <si>
    <t>SRR1265761:SRR1265762:SRR1265763</t>
  </si>
  <si>
    <t>gut_female</t>
  </si>
  <si>
    <t>SRR1265746:SRR1265747:SRR1265748</t>
  </si>
  <si>
    <t>gut_male</t>
  </si>
  <si>
    <t>SRR1265743:SRR1265744:SRR1265745</t>
  </si>
  <si>
    <t>heart</t>
  </si>
  <si>
    <t>SRR1265764:SRR1265765:SRR1265766</t>
  </si>
  <si>
    <t>liver_female</t>
  </si>
  <si>
    <t>SRR1265752:SRR1265753:SRR1265754</t>
  </si>
  <si>
    <t>liver_male</t>
  </si>
  <si>
    <t>SRR1265749:SRR1265750:SRR1265751</t>
  </si>
  <si>
    <t>testis</t>
  </si>
  <si>
    <t>SRR1265760:SRR1265759:SRR1265758</t>
  </si>
  <si>
    <t>ovary</t>
  </si>
  <si>
    <t>totalanimal</t>
  </si>
  <si>
    <t>Bhambri et al 2017</t>
  </si>
  <si>
    <t>https://www.biorxiv.org/content/early/2017/08/25/180612</t>
  </si>
  <si>
    <t>SRR5927137</t>
  </si>
  <si>
    <t>Tenrec</t>
  </si>
  <si>
    <t>unpublished</t>
  </si>
  <si>
    <t>Chicken</t>
  </si>
  <si>
    <t>adrenal-gland_male</t>
  </si>
  <si>
    <t>n.a.</t>
  </si>
  <si>
    <t>http://www.ebi.ac.uk/arrayexpress/experiments/E-MTAB-1826/?page=6&amp;pagesize=25</t>
  </si>
  <si>
    <t>ERR1193576</t>
  </si>
  <si>
    <t>adipose_male</t>
  </si>
  <si>
    <t>ERR1193577</t>
  </si>
  <si>
    <t>adipose_female</t>
  </si>
  <si>
    <t>ERR1193578</t>
  </si>
  <si>
    <t>cerebrum_male</t>
  </si>
  <si>
    <t>ERR1193579</t>
  </si>
  <si>
    <t>cerebrum_female</t>
  </si>
  <si>
    <t>ERR1193580</t>
  </si>
  <si>
    <t>cerebellum_male</t>
  </si>
  <si>
    <t>ERR1193581</t>
  </si>
  <si>
    <t>cerebellum_female</t>
  </si>
  <si>
    <t>ERR1193582</t>
  </si>
  <si>
    <t>ERR1193583</t>
  </si>
  <si>
    <t>ERR1193584</t>
  </si>
  <si>
    <t>heart_male</t>
  </si>
  <si>
    <t>ERR1193585</t>
  </si>
  <si>
    <t>heart_female</t>
  </si>
  <si>
    <t>ERR1193586</t>
  </si>
  <si>
    <t>hypothalamus_male</t>
  </si>
  <si>
    <t>ERR1193587</t>
  </si>
  <si>
    <t>hypothalamus_female</t>
  </si>
  <si>
    <t>ERR1193588</t>
  </si>
  <si>
    <t>kidney_male</t>
  </si>
  <si>
    <t>ERR1193589</t>
  </si>
  <si>
    <t>kidney_female</t>
  </si>
  <si>
    <t>ERR1193590</t>
  </si>
  <si>
    <t>ERR1193591</t>
  </si>
  <si>
    <t>ERR1193592</t>
  </si>
  <si>
    <t>lung_male</t>
  </si>
  <si>
    <t>ERR1193593</t>
  </si>
  <si>
    <t>lung_female</t>
  </si>
  <si>
    <t>ERR1193594</t>
  </si>
  <si>
    <t>breast-muscle_male</t>
  </si>
  <si>
    <t>ERR1193595</t>
  </si>
  <si>
    <t>breast-muscle_female</t>
  </si>
  <si>
    <t>ERR1193596</t>
  </si>
  <si>
    <t>sciatic-nerve_male</t>
  </si>
  <si>
    <t>ERR1193597</t>
  </si>
  <si>
    <t>sciatic-nerve_female</t>
  </si>
  <si>
    <t>ERR1193598</t>
  </si>
  <si>
    <t>proventriculus_male</t>
  </si>
  <si>
    <t>ERR1193599</t>
  </si>
  <si>
    <t>proventriculus_female</t>
  </si>
  <si>
    <t>ERR1193600</t>
  </si>
  <si>
    <t>spleen_male</t>
  </si>
  <si>
    <t>ERR1193601</t>
  </si>
  <si>
    <t>spleen_female</t>
  </si>
  <si>
    <t>testes</t>
  </si>
  <si>
    <t>http://trace.ncbi.nlm.nih.gov/Traces/study/?acc=SRP049394</t>
  </si>
  <si>
    <t>SRR1635041:SRR1783581</t>
  </si>
  <si>
    <t>Human</t>
  </si>
  <si>
    <t>cerebellum</t>
  </si>
  <si>
    <t>SRR1635904</t>
  </si>
  <si>
    <t>kidney</t>
  </si>
  <si>
    <t>SRR1635906</t>
  </si>
  <si>
    <t>lung</t>
  </si>
  <si>
    <t>n.a. ; Faghihi et al 2010</t>
  </si>
  <si>
    <t>http://trace.ncbi.nlm.nih.gov/Traces/study/?acc=SRP049394 ; http://www.ncbi.nlm.nih.gov/pubmed/20507594</t>
  </si>
  <si>
    <t>SRR1635907:SRR040446:SRR1240805</t>
  </si>
  <si>
    <t>liver</t>
  </si>
  <si>
    <t>Lopez et al 2015</t>
  </si>
  <si>
    <t>http://www.ncbi.nlm.nih.gov/pubmed/26130076</t>
  </si>
  <si>
    <t>SRR2061810:SRR2061809:SRR2061808:SRR2061807</t>
  </si>
  <si>
    <t>SRR2061803:SRR2061804:SRR2061805:SRR2061806</t>
  </si>
  <si>
    <t>brain</t>
  </si>
  <si>
    <t>SRR2061799:SRR2061800:SRR2061801:SRR2061802</t>
  </si>
  <si>
    <t>blood</t>
  </si>
  <si>
    <t>SRR2061747:SRR2061748:SRR2061749:SRR2061795:SRR2061796:SRR2061797:SRR2061798</t>
  </si>
  <si>
    <t>pancreas</t>
  </si>
  <si>
    <t>Faghihi et al 2010</t>
  </si>
  <si>
    <t>http://www.ncbi.nlm.nih.gov/pubmed/20507594</t>
  </si>
  <si>
    <t>SRR040574:SRR040800</t>
  </si>
  <si>
    <t>muscle</t>
  </si>
  <si>
    <t>SRR040798:SRR040572</t>
  </si>
  <si>
    <t>spleen</t>
  </si>
  <si>
    <t>SRR040802:SRR040801</t>
  </si>
  <si>
    <t>colorectum</t>
  </si>
  <si>
    <t>Neerincx et al 2015</t>
  </si>
  <si>
    <t>https://www.ncbi.nlm.nih.gov/pubmed/26436952</t>
  </si>
  <si>
    <t>EGAD00001001644</t>
  </si>
  <si>
    <t>X_HCT116_WT_1_1.fas</t>
  </si>
  <si>
    <t>Kim et al 2016</t>
  </si>
  <si>
    <t>http://www.ncbi.nlm.nih.gov/pubmed/26976605</t>
  </si>
  <si>
    <t>SRR3174960</t>
  </si>
  <si>
    <t>X_HCT116_WT_1_2.fas</t>
  </si>
  <si>
    <t>SRR3174961</t>
  </si>
  <si>
    <t>X_DROSHA_knockout_1.fas</t>
  </si>
  <si>
    <t>SRR3174962</t>
  </si>
  <si>
    <t>X_DROSHA_knockout_2.fas</t>
  </si>
  <si>
    <t>SRR3174963</t>
  </si>
  <si>
    <t>X_HCT116_WT_2.fas</t>
  </si>
  <si>
    <t>SRR3174964</t>
  </si>
  <si>
    <t>X_XPO_knockout_1.fas</t>
  </si>
  <si>
    <t>SRR3174965</t>
  </si>
  <si>
    <t>X_XPO_knockout_2.fas</t>
  </si>
  <si>
    <t>SRR3174966</t>
  </si>
  <si>
    <t>X_DCR_knockout_1.fas</t>
  </si>
  <si>
    <t>SRR3174967</t>
  </si>
  <si>
    <t>X_DCR_knockout_2.fas</t>
  </si>
  <si>
    <t>SRR3174968</t>
  </si>
  <si>
    <t>X_Coronary Endothelial Cell</t>
  </si>
  <si>
    <t>McCall et al. 2017</t>
  </si>
  <si>
    <t>https://www.ncbi.nlm.nih.gov/pubmed/28877962</t>
  </si>
  <si>
    <t>SRR5127228</t>
  </si>
  <si>
    <t>X_Colon Epithelial Cell</t>
  </si>
  <si>
    <t>SRR5127219</t>
  </si>
  <si>
    <t>X_Coronary Fibroblast</t>
  </si>
  <si>
    <t>SRR5127231</t>
  </si>
  <si>
    <t>X_Astrocyte</t>
  </si>
  <si>
    <t>SRR5127214</t>
  </si>
  <si>
    <t>X_Bronchial Epithelial Cell</t>
  </si>
  <si>
    <t>SRR5127216</t>
  </si>
  <si>
    <t>X_Articular Chondrocytes</t>
  </si>
  <si>
    <t>SRR5127229</t>
  </si>
  <si>
    <t>X_Umbilical Vein Endothelial Cell</t>
  </si>
  <si>
    <t>SRR5127213</t>
  </si>
  <si>
    <t>X_Microvascular Endothelial Cell</t>
  </si>
  <si>
    <t>SRR5127201</t>
  </si>
  <si>
    <t>X_Adult Dermal Fibroblast</t>
  </si>
  <si>
    <t>SRR5127205</t>
  </si>
  <si>
    <t>X_Neonatal Dermal Fibroblast</t>
  </si>
  <si>
    <t>SRR5127225</t>
  </si>
  <si>
    <t>X_Cardiac Fibroblast</t>
  </si>
  <si>
    <t>SRR5127236</t>
  </si>
  <si>
    <t>X_Adult Epidermal Keratinocyte</t>
  </si>
  <si>
    <t>SRR5127203</t>
  </si>
  <si>
    <t>X_Neonatal Epidermal Keratinocyte</t>
  </si>
  <si>
    <t>SRR5127208</t>
  </si>
  <si>
    <t>X_Melanocyte</t>
  </si>
  <si>
    <t>SRR5127207</t>
  </si>
  <si>
    <t>X_Mammary Epithelial Cell</t>
  </si>
  <si>
    <t>SRR5127224</t>
  </si>
  <si>
    <t>X_Mesangial Cell</t>
  </si>
  <si>
    <t>SRR5127221</t>
  </si>
  <si>
    <t>X_Osteoblast</t>
  </si>
  <si>
    <t>SRR5127233</t>
  </si>
  <si>
    <t>X_Prostate Epithelial Cell</t>
  </si>
  <si>
    <t>SRR5127212</t>
  </si>
  <si>
    <t>X_Renal Cortical Epithelial Cell</t>
  </si>
  <si>
    <t>SRR5127204</t>
  </si>
  <si>
    <t>X_Renal Epithelial Cell</t>
  </si>
  <si>
    <t>SRR5127235</t>
  </si>
  <si>
    <t>X_Renal Proximal Tubule Cell</t>
  </si>
  <si>
    <t>SRR5127230</t>
  </si>
  <si>
    <t>X_Retinal Pigment Epithelial Cell</t>
  </si>
  <si>
    <t>SRR5127210</t>
  </si>
  <si>
    <t>X_Aortic Adventitial Fibroblast</t>
  </si>
  <si>
    <t>SRR5127206</t>
  </si>
  <si>
    <t>X_Periodontal Ligament Fibroblast</t>
  </si>
  <si>
    <t>SRR5127227</t>
  </si>
  <si>
    <t>X_Prostate Stromal Cell</t>
  </si>
  <si>
    <t>SRR5127226</t>
  </si>
  <si>
    <t>X_Skeletal Muscle Myoblast</t>
  </si>
  <si>
    <t>SRR5127218</t>
  </si>
  <si>
    <t>X_Skeletal Muscle Cell</t>
  </si>
  <si>
    <t>SRR5127202</t>
  </si>
  <si>
    <t>X_Aortic Smooth Muscle Cell</t>
  </si>
  <si>
    <t>SRR5127217</t>
  </si>
  <si>
    <t>X_Intestinal Epithelial Cell</t>
  </si>
  <si>
    <t>SRR5127223</t>
  </si>
  <si>
    <t>X_Myofibroblast</t>
  </si>
  <si>
    <t>SRR5127220</t>
  </si>
  <si>
    <t>X_Prostate Smooth Muscle Cell</t>
  </si>
  <si>
    <t>SRR5127222</t>
  </si>
  <si>
    <t>X_Bladder Smooth Muscle Cell</t>
  </si>
  <si>
    <t>SRR5127215</t>
  </si>
  <si>
    <t>X_Aortic Endothelial Cell</t>
  </si>
  <si>
    <t>SRR5139121</t>
  </si>
  <si>
    <t>X_Dopaminergic Neuron</t>
  </si>
  <si>
    <t>SRR5127234</t>
  </si>
  <si>
    <t>X_Cortical Neuron</t>
  </si>
  <si>
    <t>SRR5127209</t>
  </si>
  <si>
    <t>X_T lymphocyte</t>
  </si>
  <si>
    <t>SRR5127200</t>
  </si>
  <si>
    <t>X_Red Blood Cell</t>
  </si>
  <si>
    <t>SRR5127232</t>
  </si>
  <si>
    <t>X_Coronary Smooth Muscle Cell</t>
  </si>
  <si>
    <t>SRR5127211</t>
  </si>
  <si>
    <t>Ixodes</t>
  </si>
  <si>
    <t>Bone_marrow</t>
  </si>
  <si>
    <t>Peng et al. 2015</t>
  </si>
  <si>
    <t>https://www.ncbi.nlm.nih.gov/pubmed/25392405</t>
  </si>
  <si>
    <t>SRR1955933</t>
  </si>
  <si>
    <t>Macaque</t>
  </si>
  <si>
    <t>Brain_cerebellum</t>
  </si>
  <si>
    <t>SRR1955934</t>
  </si>
  <si>
    <t>Brain_frontal_cortex</t>
  </si>
  <si>
    <t>SRR1955935</t>
  </si>
  <si>
    <t>SRR1955936</t>
  </si>
  <si>
    <t>SRR1955937</t>
  </si>
  <si>
    <t>SRR1955938</t>
  </si>
  <si>
    <t>SRR1955939</t>
  </si>
  <si>
    <t>Lymph_node</t>
  </si>
  <si>
    <t>SRR1955940</t>
  </si>
  <si>
    <t>Brain_Pituitary_Gland</t>
  </si>
  <si>
    <t>SRR1955941</t>
  </si>
  <si>
    <t>Skeletal_muscle</t>
  </si>
  <si>
    <t>SRR1955942</t>
  </si>
  <si>
    <t>Spleen</t>
  </si>
  <si>
    <t>SRR1955943</t>
  </si>
  <si>
    <t>Thymus</t>
  </si>
  <si>
    <t>SRR1955944</t>
  </si>
  <si>
    <t>Testes</t>
  </si>
  <si>
    <t>SRR1955945</t>
  </si>
  <si>
    <t>Mouse</t>
  </si>
  <si>
    <t xml:space="preserve">pro B cells </t>
  </si>
  <si>
    <t>Kuchen et al. 2010</t>
  </si>
  <si>
    <t>https://www.ncbi.nlm.nih.gov/pubmed/20605486</t>
  </si>
  <si>
    <t>SRR042443</t>
  </si>
  <si>
    <t xml:space="preserve">pre B cells </t>
  </si>
  <si>
    <t>SRR042444</t>
  </si>
  <si>
    <t xml:space="preserve">immature B cells </t>
  </si>
  <si>
    <t>SRR042445</t>
  </si>
  <si>
    <t xml:space="preserve">mature B cells (spleen) </t>
  </si>
  <si>
    <t>SRR042446-SRR042447</t>
  </si>
  <si>
    <t xml:space="preserve">B1 B cells </t>
  </si>
  <si>
    <t>SRR042452</t>
  </si>
  <si>
    <t xml:space="preserve">marginal zone B cells (spleen) </t>
  </si>
  <si>
    <t>SRR042453</t>
  </si>
  <si>
    <t xml:space="preserve">germinal center B cells (lymph node) </t>
  </si>
  <si>
    <t>SRR042454</t>
  </si>
  <si>
    <t xml:space="preserve">plasma cells </t>
  </si>
  <si>
    <t>SRR042455</t>
  </si>
  <si>
    <t xml:space="preserve">hematopoetic progenitor cells </t>
  </si>
  <si>
    <t>SRR042456</t>
  </si>
  <si>
    <t xml:space="preserve">mast cells </t>
  </si>
  <si>
    <t>SRR042457</t>
  </si>
  <si>
    <t xml:space="preserve">basophil cells </t>
  </si>
  <si>
    <t>SRR042458</t>
  </si>
  <si>
    <t xml:space="preserve">neutrophil cells </t>
  </si>
  <si>
    <t>SRR042459-SRR042460</t>
  </si>
  <si>
    <t xml:space="preserve">dendritic cells </t>
  </si>
  <si>
    <t>SRR042461</t>
  </si>
  <si>
    <t xml:space="preserve">macrophages </t>
  </si>
  <si>
    <t>SRR042462</t>
  </si>
  <si>
    <t xml:space="preserve">natural killer cells </t>
  </si>
  <si>
    <t>SRR042463</t>
  </si>
  <si>
    <t xml:space="preserve">CD4+CD8+ T cells (thymus) </t>
  </si>
  <si>
    <t>SRR042464</t>
  </si>
  <si>
    <t xml:space="preserve">CD4+ T cells (spleen) </t>
  </si>
  <si>
    <t>SRR042465</t>
  </si>
  <si>
    <t xml:space="preserve">CD8+ T cells (spleen) </t>
  </si>
  <si>
    <t>SRR042466</t>
  </si>
  <si>
    <t xml:space="preserve">Th1 cells </t>
  </si>
  <si>
    <t>SRR042468</t>
  </si>
  <si>
    <t xml:space="preserve">Th2 cells </t>
  </si>
  <si>
    <t>SRR042469</t>
  </si>
  <si>
    <t xml:space="preserve">Th17 cells </t>
  </si>
  <si>
    <t>SRR042470</t>
  </si>
  <si>
    <t xml:space="preserve">TFHS cells </t>
  </si>
  <si>
    <t>SRR042471</t>
  </si>
  <si>
    <t xml:space="preserve">iTreg cells </t>
  </si>
  <si>
    <t>SRR042472</t>
  </si>
  <si>
    <t xml:space="preserve">nTreg cells </t>
  </si>
  <si>
    <t>SRR042473</t>
  </si>
  <si>
    <t xml:space="preserve">embryonic stem cells </t>
  </si>
  <si>
    <t>SRR042474</t>
  </si>
  <si>
    <t xml:space="preserve">embryonic fibroblast cells </t>
  </si>
  <si>
    <t>SRR042475</t>
  </si>
  <si>
    <t>SRR042476</t>
  </si>
  <si>
    <t>SRR042477</t>
  </si>
  <si>
    <t>SRR042478</t>
  </si>
  <si>
    <t>SRR042479</t>
  </si>
  <si>
    <t>SRR042480</t>
  </si>
  <si>
    <t>SRR042481</t>
  </si>
  <si>
    <t>skin</t>
  </si>
  <si>
    <t>SRR042482</t>
  </si>
  <si>
    <t>SRR042483</t>
  </si>
  <si>
    <t>salivary glands</t>
  </si>
  <si>
    <t>SRR042484</t>
  </si>
  <si>
    <t>SRR042485</t>
  </si>
  <si>
    <t>ovaries</t>
  </si>
  <si>
    <t>SRR042486</t>
  </si>
  <si>
    <t>Ahn et al 2010</t>
  </si>
  <si>
    <t>http://www.ncbi.nlm.nih.gov/pubmed/20215419</t>
  </si>
  <si>
    <t>SRR069881</t>
  </si>
  <si>
    <t>Sharma et al 2015</t>
  </si>
  <si>
    <t>http://www.ncbi.nlm.nih.gov/pubmed/26721685</t>
  </si>
  <si>
    <t>SRR2977164:SRR2977165:SRR2977166:SRR2977167:SRR2977168:SRR2977169:SRR2977171:SRR2977170</t>
  </si>
  <si>
    <t>Rabbit</t>
  </si>
  <si>
    <t>Ptychodera</t>
  </si>
  <si>
    <t>Kadri et al. 2011</t>
  </si>
  <si>
    <t>https://www.ncbi.nlm.nih.gov/pubmed/22216218</t>
  </si>
  <si>
    <t>Patriria</t>
  </si>
  <si>
    <t xml:space="preserve">embryos </t>
  </si>
  <si>
    <t>Rat</t>
  </si>
  <si>
    <t>liver_1</t>
  </si>
  <si>
    <t>Yang et al. 2014</t>
  </si>
  <si>
    <t>http://www.ncbi.nlm.nih.gov/pubmed/24472605</t>
  </si>
  <si>
    <t>SRR768350</t>
  </si>
  <si>
    <t>liver_2</t>
  </si>
  <si>
    <t>Ignacio et al 2015</t>
  </si>
  <si>
    <t>http://www.ncbi.nlm.nih.gov/pubmed/26341662</t>
  </si>
  <si>
    <t>SRR2143330</t>
  </si>
  <si>
    <t>SRR2143323:SRR2143324:SRR2143325</t>
  </si>
  <si>
    <t>SRR2143327</t>
  </si>
  <si>
    <t>SRR2143328</t>
  </si>
  <si>
    <t>large_intestine</t>
  </si>
  <si>
    <t>SRR2143329</t>
  </si>
  <si>
    <t>fat_subcutanous</t>
  </si>
  <si>
    <t>SRR2143326</t>
  </si>
  <si>
    <t>SRR2143331</t>
  </si>
  <si>
    <t>SRR2143332</t>
  </si>
  <si>
    <t>SRR2143333</t>
  </si>
  <si>
    <t>SRR2143337</t>
  </si>
  <si>
    <t>small_intestine</t>
  </si>
  <si>
    <t>SRR2143338</t>
  </si>
  <si>
    <t>SRR2143339</t>
  </si>
  <si>
    <t>stomach</t>
  </si>
  <si>
    <t>SRR2143340</t>
  </si>
  <si>
    <t>SRR2143341</t>
  </si>
  <si>
    <t>thymus</t>
  </si>
  <si>
    <t>32-cell_stage_embryo</t>
  </si>
  <si>
    <t>Song et al. 2012</t>
  </si>
  <si>
    <t>https://www.ncbi.nlm.nih.gov/pubmed/22155525</t>
  </si>
  <si>
    <t>SRR409093</t>
  </si>
  <si>
    <t>Strongylocentrotus</t>
  </si>
  <si>
    <t>Egg</t>
  </si>
  <si>
    <t>SRR409092</t>
  </si>
  <si>
    <t>SRR409091</t>
  </si>
  <si>
    <t>Pluteus</t>
  </si>
  <si>
    <t>SRR409096</t>
  </si>
  <si>
    <t>Gastrula</t>
  </si>
  <si>
    <t>SRR409095</t>
  </si>
  <si>
    <t>Blastula</t>
  </si>
  <si>
    <t>SRR409094</t>
  </si>
  <si>
    <t>Tribolium</t>
  </si>
  <si>
    <t>adult individuals</t>
  </si>
  <si>
    <t>Marco et al. 2010</t>
  </si>
  <si>
    <t>https://www.ncbi.nlm.nih.gov/pubmed/20817720</t>
  </si>
  <si>
    <t>SRR089660</t>
  </si>
  <si>
    <t>early embryos (0-5 days)</t>
  </si>
  <si>
    <t>SRR089661</t>
  </si>
  <si>
    <t>oocytes</t>
  </si>
  <si>
    <t>Ninova et al. 2016</t>
  </si>
  <si>
    <t>https://www.ncbi.nlm.nih.gov/pubmed/26518483</t>
  </si>
  <si>
    <t>SRR1687586</t>
  </si>
  <si>
    <t>SRR1687587</t>
  </si>
  <si>
    <t>embryos 0-5h</t>
  </si>
  <si>
    <t>SRR1687588</t>
  </si>
  <si>
    <t>SRR1687589</t>
  </si>
  <si>
    <t>embryos 8-16h</t>
  </si>
  <si>
    <t>SRR1687590</t>
  </si>
  <si>
    <t>embryos 16-20h</t>
  </si>
  <si>
    <t>SRR1687591</t>
  </si>
  <si>
    <t>embryos 20-24h</t>
  </si>
  <si>
    <t>SRR1687592</t>
  </si>
  <si>
    <t>embryos 24-34h</t>
  </si>
  <si>
    <t>SRR1687593</t>
  </si>
  <si>
    <t>embryos 34-48h</t>
  </si>
  <si>
    <t>SRR1687594</t>
  </si>
  <si>
    <t>embryos 48-144h</t>
  </si>
  <si>
    <t>SRR1687595</t>
  </si>
  <si>
    <t>Xenopus</t>
  </si>
  <si>
    <t>Warnefors et al. 2014</t>
  </si>
  <si>
    <t>https://www.ncbi.nlm.nih.gov/pubmed/24964909</t>
  </si>
  <si>
    <t>SRR1231993</t>
  </si>
  <si>
    <t>SRR1231994</t>
  </si>
  <si>
    <t>Organism</t>
  </si>
  <si>
    <t>organ / tissue / cell-type</t>
  </si>
  <si>
    <t>reference</t>
  </si>
  <si>
    <t>PUBMED</t>
  </si>
  <si>
    <t>data accession</t>
  </si>
  <si>
    <t xml:space="preserve"> SRR1066790-SRR1066793</t>
  </si>
  <si>
    <t>Pigeon</t>
  </si>
  <si>
    <t>Capitella</t>
  </si>
  <si>
    <t>Guinea pig</t>
  </si>
  <si>
    <t>SRR1265755:SRR1265756:SRR1265757</t>
  </si>
  <si>
    <t>Eisenia</t>
  </si>
  <si>
    <t>ERR1193602</t>
  </si>
  <si>
    <t>Lottia</t>
  </si>
  <si>
    <t>SRR2143342</t>
  </si>
  <si>
    <t>Acorn worm</t>
  </si>
  <si>
    <t>Dog</t>
  </si>
  <si>
    <t>zebrafish</t>
  </si>
  <si>
    <t>ALL</t>
  </si>
  <si>
    <t>387 (287)</t>
  </si>
  <si>
    <t>257 (229)</t>
  </si>
  <si>
    <t>444 (395)</t>
  </si>
  <si>
    <t>585 (523)</t>
  </si>
  <si>
    <t>all (version 1.1)</t>
  </si>
  <si>
    <t>s</t>
  </si>
  <si>
    <t>Dre-Mir-153-P1a</t>
  </si>
  <si>
    <t>Dre-Let-7-P6</t>
  </si>
  <si>
    <t>Hsa-Mir-145</t>
  </si>
  <si>
    <t>Hsa-Let-7-P12</t>
  </si>
  <si>
    <t>Hsa-Let-7-P7</t>
  </si>
  <si>
    <t>group 2</t>
  </si>
  <si>
    <t>hsa</t>
  </si>
  <si>
    <t>dre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</si>
</sst>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rgb="FFFF0000"/>
      <name val="Courier New"/>
      <family val="3"/>
    </font>
    <font>
      <sz val="16"/>
      <color rgb="FF000000"/>
      <name val="Courier New"/>
      <family val="3"/>
    </font>
    <font>
      <sz val="16"/>
      <color rgb="FF0000FF"/>
      <name val="Courier New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readingOrder="1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right" textRotation="45"/>
    </xf>
    <xf numFmtId="0" fontId="0" fillId="0" borderId="0" xfId="0" applyAlignment="1">
      <alignment horizontal="right" textRotation="45"/>
    </xf>
    <xf numFmtId="0" fontId="0" fillId="0" borderId="0" xfId="0" applyAlignment="1">
      <alignment textRotation="45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readingOrder="1"/>
    </xf>
    <xf numFmtId="0" fontId="3" fillId="0" borderId="0" xfId="0" applyFont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  <color rgb="FF0000FF"/>
      <color rgb="FF33CC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052348421578722E-2"/>
          <c:y val="9.6853015072190587E-2"/>
          <c:w val="0.81753950053931201"/>
          <c:h val="0.66078364434236136"/>
        </c:manualLayout>
      </c:layout>
      <c:barChart>
        <c:barDir val="col"/>
        <c:grouping val="stacked"/>
        <c:varyColors val="0"/>
        <c:ser>
          <c:idx val="2"/>
          <c:order val="1"/>
          <c:tx>
            <c:v>miRBase genes</c:v>
          </c:tx>
          <c:spPr>
            <a:solidFill>
              <a:srgbClr val="FF00FF"/>
            </a:solidFill>
          </c:spPr>
          <c:invertIfNegative val="0"/>
          <c:cat>
            <c:strRef>
              <c:f>'graph miRBase'!$C$3:$C$42</c:f>
              <c:strCache>
                <c:ptCount val="40"/>
                <c:pt idx="1">
                  <c:v>Homo sapiens</c:v>
                </c:pt>
                <c:pt idx="2">
                  <c:v>Macaca mulatta</c:v>
                </c:pt>
                <c:pt idx="3">
                  <c:v>Mus musculus</c:v>
                </c:pt>
                <c:pt idx="4">
                  <c:v>Rattus norvegicus</c:v>
                </c:pt>
                <c:pt idx="5">
                  <c:v>Cavia porcellus</c:v>
                </c:pt>
                <c:pt idx="6">
                  <c:v>Oryctolagus cuniculus</c:v>
                </c:pt>
                <c:pt idx="7">
                  <c:v>Canis familiaris</c:v>
                </c:pt>
                <c:pt idx="8">
                  <c:v>Bos taurus</c:v>
                </c:pt>
                <c:pt idx="9">
                  <c:v>Dasypus novemcinctus</c:v>
                </c:pt>
                <c:pt idx="10">
                  <c:v>Echinops telfairi</c:v>
                </c:pt>
                <c:pt idx="11">
                  <c:v>Gallus gallus</c:v>
                </c:pt>
                <c:pt idx="12">
                  <c:v>Columba livia</c:v>
                </c:pt>
                <c:pt idx="13">
                  <c:v>Alligator mississippiensis</c:v>
                </c:pt>
                <c:pt idx="14">
                  <c:v>Chrysemys picta bellii</c:v>
                </c:pt>
                <c:pt idx="15">
                  <c:v>Anolis carolinensis</c:v>
                </c:pt>
                <c:pt idx="16">
                  <c:v>Xenopus tropicalis</c:v>
                </c:pt>
                <c:pt idx="17">
                  <c:v>Danio rerio</c:v>
                </c:pt>
                <c:pt idx="19">
                  <c:v>Branchiostoma floridae</c:v>
                </c:pt>
                <c:pt idx="21">
                  <c:v>Saccoglossus kowalevskii</c:v>
                </c:pt>
                <c:pt idx="22">
                  <c:v>Ptychodera flava</c:v>
                </c:pt>
                <c:pt idx="24">
                  <c:v>Strongylocentrotus purpuratus </c:v>
                </c:pt>
                <c:pt idx="25">
                  <c:v>Patiria miniata</c:v>
                </c:pt>
                <c:pt idx="27">
                  <c:v>Drosophila melanogaster</c:v>
                </c:pt>
                <c:pt idx="28">
                  <c:v>Tribolium castaneum</c:v>
                </c:pt>
                <c:pt idx="29">
                  <c:v>Daphnia pulex</c:v>
                </c:pt>
                <c:pt idx="30">
                  <c:v>Ixodes scapularis</c:v>
                </c:pt>
                <c:pt idx="32">
                  <c:v>Caenorhabditis elegans</c:v>
                </c:pt>
                <c:pt idx="33">
                  <c:v>Ascaris suum</c:v>
                </c:pt>
                <c:pt idx="35">
                  <c:v>Lottia gigantea</c:v>
                </c:pt>
                <c:pt idx="36">
                  <c:v>Crassostrea gigas</c:v>
                </c:pt>
                <c:pt idx="38">
                  <c:v>Capitella teleta</c:v>
                </c:pt>
                <c:pt idx="39">
                  <c:v>Eisenia fetida</c:v>
                </c:pt>
              </c:strCache>
            </c:strRef>
          </c:cat>
          <c:val>
            <c:numRef>
              <c:f>'graph miRBase'!$E$3:$E$43</c:f>
              <c:numCache>
                <c:formatCode>General</c:formatCode>
                <c:ptCount val="41"/>
                <c:pt idx="1">
                  <c:v>1881</c:v>
                </c:pt>
                <c:pt idx="2">
                  <c:v>619</c:v>
                </c:pt>
                <c:pt idx="3">
                  <c:v>1193</c:v>
                </c:pt>
                <c:pt idx="4">
                  <c:v>495</c:v>
                </c:pt>
                <c:pt idx="6">
                  <c:v>12</c:v>
                </c:pt>
                <c:pt idx="7">
                  <c:v>502</c:v>
                </c:pt>
                <c:pt idx="8">
                  <c:v>808</c:v>
                </c:pt>
                <c:pt idx="11">
                  <c:v>740</c:v>
                </c:pt>
                <c:pt idx="15">
                  <c:v>282</c:v>
                </c:pt>
                <c:pt idx="16">
                  <c:v>192</c:v>
                </c:pt>
                <c:pt idx="17">
                  <c:v>346</c:v>
                </c:pt>
                <c:pt idx="19">
                  <c:v>156</c:v>
                </c:pt>
                <c:pt idx="21">
                  <c:v>89</c:v>
                </c:pt>
                <c:pt idx="24">
                  <c:v>63</c:v>
                </c:pt>
                <c:pt idx="25">
                  <c:v>49</c:v>
                </c:pt>
                <c:pt idx="27">
                  <c:v>256</c:v>
                </c:pt>
                <c:pt idx="28">
                  <c:v>220</c:v>
                </c:pt>
                <c:pt idx="29">
                  <c:v>44</c:v>
                </c:pt>
                <c:pt idx="30">
                  <c:v>49</c:v>
                </c:pt>
                <c:pt idx="32">
                  <c:v>250</c:v>
                </c:pt>
                <c:pt idx="33">
                  <c:v>97</c:v>
                </c:pt>
                <c:pt idx="35">
                  <c:v>59</c:v>
                </c:pt>
                <c:pt idx="38">
                  <c:v>129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43453824"/>
        <c:axId val="49710208"/>
      </c:barChart>
      <c:barChart>
        <c:barDir val="col"/>
        <c:grouping val="stacked"/>
        <c:varyColors val="0"/>
        <c:ser>
          <c:idx val="1"/>
          <c:order val="0"/>
          <c:tx>
            <c:v>miRBase families</c:v>
          </c:tx>
          <c:spPr>
            <a:solidFill>
              <a:srgbClr val="7030A0"/>
            </a:solidFill>
          </c:spPr>
          <c:invertIfNegative val="0"/>
          <c:cat>
            <c:strRef>
              <c:f>'graph miRBase'!$C$3:$C$42</c:f>
              <c:strCache>
                <c:ptCount val="40"/>
                <c:pt idx="1">
                  <c:v>Homo sapiens</c:v>
                </c:pt>
                <c:pt idx="2">
                  <c:v>Macaca mulatta</c:v>
                </c:pt>
                <c:pt idx="3">
                  <c:v>Mus musculus</c:v>
                </c:pt>
                <c:pt idx="4">
                  <c:v>Rattus norvegicus</c:v>
                </c:pt>
                <c:pt idx="5">
                  <c:v>Cavia porcellus</c:v>
                </c:pt>
                <c:pt idx="6">
                  <c:v>Oryctolagus cuniculus</c:v>
                </c:pt>
                <c:pt idx="7">
                  <c:v>Canis familiaris</c:v>
                </c:pt>
                <c:pt idx="8">
                  <c:v>Bos taurus</c:v>
                </c:pt>
                <c:pt idx="9">
                  <c:v>Dasypus novemcinctus</c:v>
                </c:pt>
                <c:pt idx="10">
                  <c:v>Echinops telfairi</c:v>
                </c:pt>
                <c:pt idx="11">
                  <c:v>Gallus gallus</c:v>
                </c:pt>
                <c:pt idx="12">
                  <c:v>Columba livia</c:v>
                </c:pt>
                <c:pt idx="13">
                  <c:v>Alligator mississippiensis</c:v>
                </c:pt>
                <c:pt idx="14">
                  <c:v>Chrysemys picta bellii</c:v>
                </c:pt>
                <c:pt idx="15">
                  <c:v>Anolis carolinensis</c:v>
                </c:pt>
                <c:pt idx="16">
                  <c:v>Xenopus tropicalis</c:v>
                </c:pt>
                <c:pt idx="17">
                  <c:v>Danio rerio</c:v>
                </c:pt>
                <c:pt idx="19">
                  <c:v>Branchiostoma floridae</c:v>
                </c:pt>
                <c:pt idx="21">
                  <c:v>Saccoglossus kowalevskii</c:v>
                </c:pt>
                <c:pt idx="22">
                  <c:v>Ptychodera flava</c:v>
                </c:pt>
                <c:pt idx="24">
                  <c:v>Strongylocentrotus purpuratus </c:v>
                </c:pt>
                <c:pt idx="25">
                  <c:v>Patiria miniata</c:v>
                </c:pt>
                <c:pt idx="27">
                  <c:v>Drosophila melanogaster</c:v>
                </c:pt>
                <c:pt idx="28">
                  <c:v>Tribolium castaneum</c:v>
                </c:pt>
                <c:pt idx="29">
                  <c:v>Daphnia pulex</c:v>
                </c:pt>
                <c:pt idx="30">
                  <c:v>Ixodes scapularis</c:v>
                </c:pt>
                <c:pt idx="32">
                  <c:v>Caenorhabditis elegans</c:v>
                </c:pt>
                <c:pt idx="33">
                  <c:v>Ascaris suum</c:v>
                </c:pt>
                <c:pt idx="35">
                  <c:v>Lottia gigantea</c:v>
                </c:pt>
                <c:pt idx="36">
                  <c:v>Crassostrea gigas</c:v>
                </c:pt>
                <c:pt idx="38">
                  <c:v>Capitella teleta</c:v>
                </c:pt>
                <c:pt idx="39">
                  <c:v>Eisenia fetida</c:v>
                </c:pt>
              </c:strCache>
            </c:strRef>
          </c:cat>
          <c:val>
            <c:numRef>
              <c:f>'graph miRBase'!$H$3:$H$42</c:f>
              <c:numCache>
                <c:formatCode>General</c:formatCode>
                <c:ptCount val="40"/>
                <c:pt idx="1">
                  <c:v>1501</c:v>
                </c:pt>
                <c:pt idx="2">
                  <c:v>460</c:v>
                </c:pt>
                <c:pt idx="3">
                  <c:v>946</c:v>
                </c:pt>
                <c:pt idx="4">
                  <c:v>363</c:v>
                </c:pt>
                <c:pt idx="6">
                  <c:v>8</c:v>
                </c:pt>
                <c:pt idx="7">
                  <c:v>371</c:v>
                </c:pt>
                <c:pt idx="8">
                  <c:v>555</c:v>
                </c:pt>
                <c:pt idx="11">
                  <c:v>628</c:v>
                </c:pt>
                <c:pt idx="15">
                  <c:v>198</c:v>
                </c:pt>
                <c:pt idx="16">
                  <c:v>106</c:v>
                </c:pt>
                <c:pt idx="17">
                  <c:v>141</c:v>
                </c:pt>
                <c:pt idx="19">
                  <c:v>110</c:v>
                </c:pt>
                <c:pt idx="21">
                  <c:v>69</c:v>
                </c:pt>
                <c:pt idx="24">
                  <c:v>53</c:v>
                </c:pt>
                <c:pt idx="25">
                  <c:v>41</c:v>
                </c:pt>
                <c:pt idx="27">
                  <c:v>236</c:v>
                </c:pt>
                <c:pt idx="28">
                  <c:v>183</c:v>
                </c:pt>
                <c:pt idx="29">
                  <c:v>39</c:v>
                </c:pt>
                <c:pt idx="30">
                  <c:v>46</c:v>
                </c:pt>
                <c:pt idx="32">
                  <c:v>227</c:v>
                </c:pt>
                <c:pt idx="33">
                  <c:v>67</c:v>
                </c:pt>
                <c:pt idx="35">
                  <c:v>51</c:v>
                </c:pt>
                <c:pt idx="38">
                  <c:v>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49726208"/>
        <c:axId val="49711744"/>
      </c:barChart>
      <c:catAx>
        <c:axId val="434538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 vert="horz"/>
          <a:lstStyle/>
          <a:p>
            <a:pPr>
              <a:defRPr sz="1050"/>
            </a:pPr>
            <a:endParaRPr lang="en-US"/>
          </a:p>
        </c:txPr>
        <c:crossAx val="49710208"/>
        <c:crosses val="autoZero"/>
        <c:auto val="1"/>
        <c:lblAlgn val="ctr"/>
        <c:lblOffset val="100"/>
        <c:noMultiLvlLbl val="0"/>
      </c:catAx>
      <c:valAx>
        <c:axId val="49710208"/>
        <c:scaling>
          <c:orientation val="minMax"/>
          <c:max val="2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3453824"/>
        <c:crosses val="autoZero"/>
        <c:crossBetween val="between"/>
      </c:valAx>
      <c:valAx>
        <c:axId val="49711744"/>
        <c:scaling>
          <c:orientation val="minMax"/>
          <c:max val="2000"/>
        </c:scaling>
        <c:delete val="0"/>
        <c:axPos val="r"/>
        <c:numFmt formatCode="General" sourceLinked="0"/>
        <c:majorTickMark val="out"/>
        <c:minorTickMark val="none"/>
        <c:tickLblPos val="none"/>
        <c:spPr>
          <a:noFill/>
        </c:spPr>
        <c:crossAx val="49726208"/>
        <c:crosses val="max"/>
        <c:crossBetween val="between"/>
      </c:valAx>
      <c:catAx>
        <c:axId val="49726208"/>
        <c:scaling>
          <c:orientation val="minMax"/>
        </c:scaling>
        <c:delete val="1"/>
        <c:axPos val="b"/>
        <c:majorTickMark val="out"/>
        <c:minorTickMark val="none"/>
        <c:tickLblPos val="nextTo"/>
        <c:crossAx val="497117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73593064334246"/>
          <c:y val="9.6651327045728874E-2"/>
          <c:w val="0.19659258791894199"/>
          <c:h val="0.28308278258669156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scene3d>
      <a:camera prst="orthographicFront"/>
      <a:lightRig rig="threePt" dir="t"/>
    </a:scene3d>
    <a:sp3d>
      <a:bevelT/>
      <a:bevelB prst="convex"/>
    </a:sp3d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052348421578722E-2"/>
          <c:y val="9.6853015072190587E-2"/>
          <c:w val="0.81753950053931201"/>
          <c:h val="0.66078364434236136"/>
        </c:manualLayout>
      </c:layout>
      <c:barChart>
        <c:barDir val="col"/>
        <c:grouping val="stacked"/>
        <c:varyColors val="0"/>
        <c:ser>
          <c:idx val="2"/>
          <c:order val="2"/>
          <c:tx>
            <c:v>conserved genes</c:v>
          </c:tx>
          <c:spPr>
            <a:solidFill>
              <a:srgbClr val="FF0000"/>
            </a:solidFill>
          </c:spPr>
          <c:invertIfNegative val="0"/>
          <c:cat>
            <c:strRef>
              <c:f>graph!$C$3:$C$42</c:f>
              <c:strCache>
                <c:ptCount val="40"/>
                <c:pt idx="1">
                  <c:v>Homo sapiens</c:v>
                </c:pt>
                <c:pt idx="2">
                  <c:v>Macaca mulatta</c:v>
                </c:pt>
                <c:pt idx="3">
                  <c:v>Mus musculus</c:v>
                </c:pt>
                <c:pt idx="4">
                  <c:v>Rattus norvegicus</c:v>
                </c:pt>
                <c:pt idx="5">
                  <c:v>Cavia porcellus</c:v>
                </c:pt>
                <c:pt idx="6">
                  <c:v>Oryctolagus cuniculus</c:v>
                </c:pt>
                <c:pt idx="7">
                  <c:v>Canis familiaris</c:v>
                </c:pt>
                <c:pt idx="8">
                  <c:v>Bos taurus</c:v>
                </c:pt>
                <c:pt idx="9">
                  <c:v>Dasypus novemcinctus</c:v>
                </c:pt>
                <c:pt idx="10">
                  <c:v>Echinops telfairi</c:v>
                </c:pt>
                <c:pt idx="11">
                  <c:v>Gallus gallus</c:v>
                </c:pt>
                <c:pt idx="12">
                  <c:v>Columba livia</c:v>
                </c:pt>
                <c:pt idx="13">
                  <c:v>Alligator mississippiensis</c:v>
                </c:pt>
                <c:pt idx="14">
                  <c:v>Chrysemys picta bellii</c:v>
                </c:pt>
                <c:pt idx="15">
                  <c:v>Anolis carolinensis</c:v>
                </c:pt>
                <c:pt idx="16">
                  <c:v>Xenopus tropicalis</c:v>
                </c:pt>
                <c:pt idx="17">
                  <c:v>Danio rerio</c:v>
                </c:pt>
                <c:pt idx="19">
                  <c:v>Branchiostoma floridae</c:v>
                </c:pt>
                <c:pt idx="21">
                  <c:v>Saccoglossus kowalevskii</c:v>
                </c:pt>
                <c:pt idx="22">
                  <c:v>Ptychodera flava</c:v>
                </c:pt>
                <c:pt idx="24">
                  <c:v>Strongylocentrotus purpuratus </c:v>
                </c:pt>
                <c:pt idx="25">
                  <c:v>Patiria miniata</c:v>
                </c:pt>
                <c:pt idx="27">
                  <c:v>Drosophila melanogaster</c:v>
                </c:pt>
                <c:pt idx="28">
                  <c:v>Tribolium castaneum</c:v>
                </c:pt>
                <c:pt idx="29">
                  <c:v>Daphnia pulex</c:v>
                </c:pt>
                <c:pt idx="30">
                  <c:v>Ixodes scapularis</c:v>
                </c:pt>
                <c:pt idx="32">
                  <c:v>Caenorhabditis elegans</c:v>
                </c:pt>
                <c:pt idx="33">
                  <c:v>Ascaris suum</c:v>
                </c:pt>
                <c:pt idx="35">
                  <c:v>Lottia gigantea</c:v>
                </c:pt>
                <c:pt idx="36">
                  <c:v>Crassostrea gigas</c:v>
                </c:pt>
                <c:pt idx="38">
                  <c:v>Capitella teleta</c:v>
                </c:pt>
                <c:pt idx="39">
                  <c:v>Eisenia fetida</c:v>
                </c:pt>
              </c:strCache>
            </c:strRef>
          </c:cat>
          <c:val>
            <c:numRef>
              <c:f>graph!$E$3:$E$43</c:f>
              <c:numCache>
                <c:formatCode>General</c:formatCode>
                <c:ptCount val="41"/>
                <c:pt idx="1">
                  <c:v>486</c:v>
                </c:pt>
                <c:pt idx="2">
                  <c:v>475</c:v>
                </c:pt>
                <c:pt idx="3">
                  <c:v>399</c:v>
                </c:pt>
                <c:pt idx="4">
                  <c:v>407</c:v>
                </c:pt>
                <c:pt idx="5">
                  <c:v>382</c:v>
                </c:pt>
                <c:pt idx="6">
                  <c:v>358</c:v>
                </c:pt>
                <c:pt idx="7">
                  <c:v>403</c:v>
                </c:pt>
                <c:pt idx="8">
                  <c:v>398</c:v>
                </c:pt>
                <c:pt idx="9">
                  <c:v>367</c:v>
                </c:pt>
                <c:pt idx="10">
                  <c:v>333</c:v>
                </c:pt>
                <c:pt idx="11">
                  <c:v>233</c:v>
                </c:pt>
                <c:pt idx="12">
                  <c:v>229</c:v>
                </c:pt>
                <c:pt idx="13">
                  <c:v>260</c:v>
                </c:pt>
                <c:pt idx="14">
                  <c:v>275</c:v>
                </c:pt>
                <c:pt idx="15">
                  <c:v>239</c:v>
                </c:pt>
                <c:pt idx="16">
                  <c:v>250</c:v>
                </c:pt>
                <c:pt idx="17">
                  <c:v>374</c:v>
                </c:pt>
                <c:pt idx="19">
                  <c:v>70</c:v>
                </c:pt>
                <c:pt idx="21">
                  <c:v>82</c:v>
                </c:pt>
                <c:pt idx="22">
                  <c:v>80</c:v>
                </c:pt>
                <c:pt idx="24">
                  <c:v>53</c:v>
                </c:pt>
                <c:pt idx="25">
                  <c:v>58</c:v>
                </c:pt>
                <c:pt idx="27">
                  <c:v>109</c:v>
                </c:pt>
                <c:pt idx="28">
                  <c:v>100</c:v>
                </c:pt>
                <c:pt idx="29">
                  <c:v>71</c:v>
                </c:pt>
                <c:pt idx="30">
                  <c:v>55</c:v>
                </c:pt>
                <c:pt idx="32">
                  <c:v>74</c:v>
                </c:pt>
                <c:pt idx="33">
                  <c:v>70</c:v>
                </c:pt>
                <c:pt idx="35">
                  <c:v>76</c:v>
                </c:pt>
                <c:pt idx="36">
                  <c:v>125</c:v>
                </c:pt>
                <c:pt idx="38">
                  <c:v>99</c:v>
                </c:pt>
                <c:pt idx="39">
                  <c:v>186</c:v>
                </c:pt>
              </c:numCache>
            </c:numRef>
          </c:val>
        </c:ser>
        <c:ser>
          <c:idx val="3"/>
          <c:order val="3"/>
          <c:tx>
            <c:v>unique genes</c:v>
          </c:tx>
          <c:spPr>
            <a:solidFill>
              <a:srgbClr val="66FF33"/>
            </a:solidFill>
          </c:spPr>
          <c:invertIfNegative val="0"/>
          <c:cat>
            <c:strRef>
              <c:f>graph!$C$3:$C$42</c:f>
              <c:strCache>
                <c:ptCount val="40"/>
                <c:pt idx="1">
                  <c:v>Homo sapiens</c:v>
                </c:pt>
                <c:pt idx="2">
                  <c:v>Macaca mulatta</c:v>
                </c:pt>
                <c:pt idx="3">
                  <c:v>Mus musculus</c:v>
                </c:pt>
                <c:pt idx="4">
                  <c:v>Rattus norvegicus</c:v>
                </c:pt>
                <c:pt idx="5">
                  <c:v>Cavia porcellus</c:v>
                </c:pt>
                <c:pt idx="6">
                  <c:v>Oryctolagus cuniculus</c:v>
                </c:pt>
                <c:pt idx="7">
                  <c:v>Canis familiaris</c:v>
                </c:pt>
                <c:pt idx="8">
                  <c:v>Bos taurus</c:v>
                </c:pt>
                <c:pt idx="9">
                  <c:v>Dasypus novemcinctus</c:v>
                </c:pt>
                <c:pt idx="10">
                  <c:v>Echinops telfairi</c:v>
                </c:pt>
                <c:pt idx="11">
                  <c:v>Gallus gallus</c:v>
                </c:pt>
                <c:pt idx="12">
                  <c:v>Columba livia</c:v>
                </c:pt>
                <c:pt idx="13">
                  <c:v>Alligator mississippiensis</c:v>
                </c:pt>
                <c:pt idx="14">
                  <c:v>Chrysemys picta bellii</c:v>
                </c:pt>
                <c:pt idx="15">
                  <c:v>Anolis carolinensis</c:v>
                </c:pt>
                <c:pt idx="16">
                  <c:v>Xenopus tropicalis</c:v>
                </c:pt>
                <c:pt idx="17">
                  <c:v>Danio rerio</c:v>
                </c:pt>
                <c:pt idx="19">
                  <c:v>Branchiostoma floridae</c:v>
                </c:pt>
                <c:pt idx="21">
                  <c:v>Saccoglossus kowalevskii</c:v>
                </c:pt>
                <c:pt idx="22">
                  <c:v>Ptychodera flava</c:v>
                </c:pt>
                <c:pt idx="24">
                  <c:v>Strongylocentrotus purpuratus </c:v>
                </c:pt>
                <c:pt idx="25">
                  <c:v>Patiria miniata</c:v>
                </c:pt>
                <c:pt idx="27">
                  <c:v>Drosophila melanogaster</c:v>
                </c:pt>
                <c:pt idx="28">
                  <c:v>Tribolium castaneum</c:v>
                </c:pt>
                <c:pt idx="29">
                  <c:v>Daphnia pulex</c:v>
                </c:pt>
                <c:pt idx="30">
                  <c:v>Ixodes scapularis</c:v>
                </c:pt>
                <c:pt idx="32">
                  <c:v>Caenorhabditis elegans</c:v>
                </c:pt>
                <c:pt idx="33">
                  <c:v>Ascaris suum</c:v>
                </c:pt>
                <c:pt idx="35">
                  <c:v>Lottia gigantea</c:v>
                </c:pt>
                <c:pt idx="36">
                  <c:v>Crassostrea gigas</c:v>
                </c:pt>
                <c:pt idx="38">
                  <c:v>Capitella teleta</c:v>
                </c:pt>
                <c:pt idx="39">
                  <c:v>Eisenia fetida</c:v>
                </c:pt>
              </c:strCache>
            </c:strRef>
          </c:cat>
          <c:val>
            <c:numRef>
              <c:f>graph!$F$3:$F$43</c:f>
              <c:numCache>
                <c:formatCode>General</c:formatCode>
                <c:ptCount val="41"/>
                <c:pt idx="1">
                  <c:v>99</c:v>
                </c:pt>
                <c:pt idx="2">
                  <c:v>24</c:v>
                </c:pt>
                <c:pt idx="3">
                  <c:v>45</c:v>
                </c:pt>
                <c:pt idx="4">
                  <c:v>7</c:v>
                </c:pt>
                <c:pt idx="5">
                  <c:v>13</c:v>
                </c:pt>
                <c:pt idx="6">
                  <c:v>7</c:v>
                </c:pt>
                <c:pt idx="7">
                  <c:v>40</c:v>
                </c:pt>
                <c:pt idx="8">
                  <c:v>20</c:v>
                </c:pt>
                <c:pt idx="9">
                  <c:v>3</c:v>
                </c:pt>
                <c:pt idx="10">
                  <c:v>7</c:v>
                </c:pt>
                <c:pt idx="11">
                  <c:v>24</c:v>
                </c:pt>
                <c:pt idx="12">
                  <c:v>16</c:v>
                </c:pt>
                <c:pt idx="13">
                  <c:v>10</c:v>
                </c:pt>
                <c:pt idx="14">
                  <c:v>13</c:v>
                </c:pt>
                <c:pt idx="15">
                  <c:v>20</c:v>
                </c:pt>
                <c:pt idx="16">
                  <c:v>3</c:v>
                </c:pt>
                <c:pt idx="17">
                  <c:v>13</c:v>
                </c:pt>
                <c:pt idx="19">
                  <c:v>20</c:v>
                </c:pt>
                <c:pt idx="21">
                  <c:v>1</c:v>
                </c:pt>
                <c:pt idx="22">
                  <c:v>3</c:v>
                </c:pt>
                <c:pt idx="24">
                  <c:v>5</c:v>
                </c:pt>
                <c:pt idx="25">
                  <c:v>0</c:v>
                </c:pt>
                <c:pt idx="27">
                  <c:v>43</c:v>
                </c:pt>
                <c:pt idx="28">
                  <c:v>40</c:v>
                </c:pt>
                <c:pt idx="29">
                  <c:v>8</c:v>
                </c:pt>
                <c:pt idx="30">
                  <c:v>0</c:v>
                </c:pt>
                <c:pt idx="32">
                  <c:v>64</c:v>
                </c:pt>
                <c:pt idx="33">
                  <c:v>26</c:v>
                </c:pt>
                <c:pt idx="35">
                  <c:v>4</c:v>
                </c:pt>
                <c:pt idx="36">
                  <c:v>22</c:v>
                </c:pt>
                <c:pt idx="38">
                  <c:v>3</c:v>
                </c:pt>
                <c:pt idx="39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2383104"/>
        <c:axId val="52385664"/>
      </c:barChart>
      <c:barChart>
        <c:barDir val="col"/>
        <c:grouping val="stacked"/>
        <c:varyColors val="0"/>
        <c:ser>
          <c:idx val="1"/>
          <c:order val="0"/>
          <c:tx>
            <c:v>conserved families</c:v>
          </c:tx>
          <c:spPr>
            <a:solidFill>
              <a:srgbClr val="00B0F0"/>
            </a:solidFill>
          </c:spPr>
          <c:invertIfNegative val="0"/>
          <c:cat>
            <c:strRef>
              <c:f>graph!$C$3:$C$42</c:f>
              <c:strCache>
                <c:ptCount val="40"/>
                <c:pt idx="1">
                  <c:v>Homo sapiens</c:v>
                </c:pt>
                <c:pt idx="2">
                  <c:v>Macaca mulatta</c:v>
                </c:pt>
                <c:pt idx="3">
                  <c:v>Mus musculus</c:v>
                </c:pt>
                <c:pt idx="4">
                  <c:v>Rattus norvegicus</c:v>
                </c:pt>
                <c:pt idx="5">
                  <c:v>Cavia porcellus</c:v>
                </c:pt>
                <c:pt idx="6">
                  <c:v>Oryctolagus cuniculus</c:v>
                </c:pt>
                <c:pt idx="7">
                  <c:v>Canis familiaris</c:v>
                </c:pt>
                <c:pt idx="8">
                  <c:v>Bos taurus</c:v>
                </c:pt>
                <c:pt idx="9">
                  <c:v>Dasypus novemcinctus</c:v>
                </c:pt>
                <c:pt idx="10">
                  <c:v>Echinops telfairi</c:v>
                </c:pt>
                <c:pt idx="11">
                  <c:v>Gallus gallus</c:v>
                </c:pt>
                <c:pt idx="12">
                  <c:v>Columba livia</c:v>
                </c:pt>
                <c:pt idx="13">
                  <c:v>Alligator mississippiensis</c:v>
                </c:pt>
                <c:pt idx="14">
                  <c:v>Chrysemys picta bellii</c:v>
                </c:pt>
                <c:pt idx="15">
                  <c:v>Anolis carolinensis</c:v>
                </c:pt>
                <c:pt idx="16">
                  <c:v>Xenopus tropicalis</c:v>
                </c:pt>
                <c:pt idx="17">
                  <c:v>Danio rerio</c:v>
                </c:pt>
                <c:pt idx="19">
                  <c:v>Branchiostoma floridae</c:v>
                </c:pt>
                <c:pt idx="21">
                  <c:v>Saccoglossus kowalevskii</c:v>
                </c:pt>
                <c:pt idx="22">
                  <c:v>Ptychodera flava</c:v>
                </c:pt>
                <c:pt idx="24">
                  <c:v>Strongylocentrotus purpuratus </c:v>
                </c:pt>
                <c:pt idx="25">
                  <c:v>Patiria miniata</c:v>
                </c:pt>
                <c:pt idx="27">
                  <c:v>Drosophila melanogaster</c:v>
                </c:pt>
                <c:pt idx="28">
                  <c:v>Tribolium castaneum</c:v>
                </c:pt>
                <c:pt idx="29">
                  <c:v>Daphnia pulex</c:v>
                </c:pt>
                <c:pt idx="30">
                  <c:v>Ixodes scapularis</c:v>
                </c:pt>
                <c:pt idx="32">
                  <c:v>Caenorhabditis elegans</c:v>
                </c:pt>
                <c:pt idx="33">
                  <c:v>Ascaris suum</c:v>
                </c:pt>
                <c:pt idx="35">
                  <c:v>Lottia gigantea</c:v>
                </c:pt>
                <c:pt idx="36">
                  <c:v>Crassostrea gigas</c:v>
                </c:pt>
                <c:pt idx="38">
                  <c:v>Capitella teleta</c:v>
                </c:pt>
                <c:pt idx="39">
                  <c:v>Eisenia fetida</c:v>
                </c:pt>
              </c:strCache>
            </c:strRef>
          </c:cat>
          <c:val>
            <c:numRef>
              <c:f>graph!$H$3:$H$43</c:f>
              <c:numCache>
                <c:formatCode>General</c:formatCode>
                <c:ptCount val="41"/>
                <c:pt idx="1">
                  <c:v>201</c:v>
                </c:pt>
                <c:pt idx="2">
                  <c:v>208</c:v>
                </c:pt>
                <c:pt idx="3">
                  <c:v>184</c:v>
                </c:pt>
                <c:pt idx="4">
                  <c:v>185</c:v>
                </c:pt>
                <c:pt idx="5">
                  <c:v>172</c:v>
                </c:pt>
                <c:pt idx="6">
                  <c:v>168</c:v>
                </c:pt>
                <c:pt idx="7">
                  <c:v>166</c:v>
                </c:pt>
                <c:pt idx="8">
                  <c:v>185</c:v>
                </c:pt>
                <c:pt idx="9">
                  <c:v>164</c:v>
                </c:pt>
                <c:pt idx="10">
                  <c:v>151</c:v>
                </c:pt>
                <c:pt idx="11">
                  <c:v>99</c:v>
                </c:pt>
                <c:pt idx="12">
                  <c:v>111</c:v>
                </c:pt>
                <c:pt idx="13">
                  <c:v>131</c:v>
                </c:pt>
                <c:pt idx="14">
                  <c:v>109</c:v>
                </c:pt>
                <c:pt idx="15">
                  <c:v>97</c:v>
                </c:pt>
                <c:pt idx="16">
                  <c:v>93</c:v>
                </c:pt>
                <c:pt idx="17">
                  <c:v>99</c:v>
                </c:pt>
                <c:pt idx="19">
                  <c:v>30</c:v>
                </c:pt>
                <c:pt idx="21">
                  <c:v>50</c:v>
                </c:pt>
                <c:pt idx="22">
                  <c:v>52</c:v>
                </c:pt>
                <c:pt idx="24">
                  <c:v>39</c:v>
                </c:pt>
                <c:pt idx="25">
                  <c:v>40</c:v>
                </c:pt>
                <c:pt idx="27">
                  <c:v>64</c:v>
                </c:pt>
                <c:pt idx="28">
                  <c:v>44</c:v>
                </c:pt>
                <c:pt idx="29">
                  <c:v>49</c:v>
                </c:pt>
                <c:pt idx="30">
                  <c:v>45</c:v>
                </c:pt>
                <c:pt idx="32">
                  <c:v>40</c:v>
                </c:pt>
                <c:pt idx="33">
                  <c:v>30</c:v>
                </c:pt>
                <c:pt idx="35">
                  <c:v>50</c:v>
                </c:pt>
                <c:pt idx="36">
                  <c:v>52</c:v>
                </c:pt>
                <c:pt idx="38">
                  <c:v>68</c:v>
                </c:pt>
                <c:pt idx="39">
                  <c:v>59</c:v>
                </c:pt>
              </c:numCache>
            </c:numRef>
          </c:val>
        </c:ser>
        <c:ser>
          <c:idx val="0"/>
          <c:order val="1"/>
          <c:tx>
            <c:v>unique families</c:v>
          </c:tx>
          <c:spPr>
            <a:solidFill>
              <a:srgbClr val="FFFF00"/>
            </a:solidFill>
          </c:spPr>
          <c:invertIfNegative val="0"/>
          <c:cat>
            <c:strRef>
              <c:f>graph!$C$3:$C$42</c:f>
              <c:strCache>
                <c:ptCount val="40"/>
                <c:pt idx="1">
                  <c:v>Homo sapiens</c:v>
                </c:pt>
                <c:pt idx="2">
                  <c:v>Macaca mulatta</c:v>
                </c:pt>
                <c:pt idx="3">
                  <c:v>Mus musculus</c:v>
                </c:pt>
                <c:pt idx="4">
                  <c:v>Rattus norvegicus</c:v>
                </c:pt>
                <c:pt idx="5">
                  <c:v>Cavia porcellus</c:v>
                </c:pt>
                <c:pt idx="6">
                  <c:v>Oryctolagus cuniculus</c:v>
                </c:pt>
                <c:pt idx="7">
                  <c:v>Canis familiaris</c:v>
                </c:pt>
                <c:pt idx="8">
                  <c:v>Bos taurus</c:v>
                </c:pt>
                <c:pt idx="9">
                  <c:v>Dasypus novemcinctus</c:v>
                </c:pt>
                <c:pt idx="10">
                  <c:v>Echinops telfairi</c:v>
                </c:pt>
                <c:pt idx="11">
                  <c:v>Gallus gallus</c:v>
                </c:pt>
                <c:pt idx="12">
                  <c:v>Columba livia</c:v>
                </c:pt>
                <c:pt idx="13">
                  <c:v>Alligator mississippiensis</c:v>
                </c:pt>
                <c:pt idx="14">
                  <c:v>Chrysemys picta bellii</c:v>
                </c:pt>
                <c:pt idx="15">
                  <c:v>Anolis carolinensis</c:v>
                </c:pt>
                <c:pt idx="16">
                  <c:v>Xenopus tropicalis</c:v>
                </c:pt>
                <c:pt idx="17">
                  <c:v>Danio rerio</c:v>
                </c:pt>
                <c:pt idx="19">
                  <c:v>Branchiostoma floridae</c:v>
                </c:pt>
                <c:pt idx="21">
                  <c:v>Saccoglossus kowalevskii</c:v>
                </c:pt>
                <c:pt idx="22">
                  <c:v>Ptychodera flava</c:v>
                </c:pt>
                <c:pt idx="24">
                  <c:v>Strongylocentrotus purpuratus </c:v>
                </c:pt>
                <c:pt idx="25">
                  <c:v>Patiria miniata</c:v>
                </c:pt>
                <c:pt idx="27">
                  <c:v>Drosophila melanogaster</c:v>
                </c:pt>
                <c:pt idx="28">
                  <c:v>Tribolium castaneum</c:v>
                </c:pt>
                <c:pt idx="29">
                  <c:v>Daphnia pulex</c:v>
                </c:pt>
                <c:pt idx="30">
                  <c:v>Ixodes scapularis</c:v>
                </c:pt>
                <c:pt idx="32">
                  <c:v>Caenorhabditis elegans</c:v>
                </c:pt>
                <c:pt idx="33">
                  <c:v>Ascaris suum</c:v>
                </c:pt>
                <c:pt idx="35">
                  <c:v>Lottia gigantea</c:v>
                </c:pt>
                <c:pt idx="36">
                  <c:v>Crassostrea gigas</c:v>
                </c:pt>
                <c:pt idx="38">
                  <c:v>Capitella teleta</c:v>
                </c:pt>
                <c:pt idx="39">
                  <c:v>Eisenia fetida</c:v>
                </c:pt>
              </c:strCache>
            </c:strRef>
          </c:cat>
          <c:val>
            <c:numRef>
              <c:f>graph!$I$3:$I$43</c:f>
              <c:numCache>
                <c:formatCode>General</c:formatCode>
                <c:ptCount val="41"/>
                <c:pt idx="1">
                  <c:v>99</c:v>
                </c:pt>
                <c:pt idx="2">
                  <c:v>24</c:v>
                </c:pt>
                <c:pt idx="3">
                  <c:v>45</c:v>
                </c:pt>
                <c:pt idx="4">
                  <c:v>7</c:v>
                </c:pt>
                <c:pt idx="5">
                  <c:v>13</c:v>
                </c:pt>
                <c:pt idx="6">
                  <c:v>7</c:v>
                </c:pt>
                <c:pt idx="7">
                  <c:v>40</c:v>
                </c:pt>
                <c:pt idx="8">
                  <c:v>20</c:v>
                </c:pt>
                <c:pt idx="9">
                  <c:v>3</c:v>
                </c:pt>
                <c:pt idx="10">
                  <c:v>7</c:v>
                </c:pt>
                <c:pt idx="11">
                  <c:v>24</c:v>
                </c:pt>
                <c:pt idx="12">
                  <c:v>16</c:v>
                </c:pt>
                <c:pt idx="13">
                  <c:v>10</c:v>
                </c:pt>
                <c:pt idx="14">
                  <c:v>13</c:v>
                </c:pt>
                <c:pt idx="15">
                  <c:v>20</c:v>
                </c:pt>
                <c:pt idx="16">
                  <c:v>3</c:v>
                </c:pt>
                <c:pt idx="17">
                  <c:v>13</c:v>
                </c:pt>
                <c:pt idx="19">
                  <c:v>20</c:v>
                </c:pt>
                <c:pt idx="21">
                  <c:v>1</c:v>
                </c:pt>
                <c:pt idx="22">
                  <c:v>3</c:v>
                </c:pt>
                <c:pt idx="24">
                  <c:v>5</c:v>
                </c:pt>
                <c:pt idx="25">
                  <c:v>0</c:v>
                </c:pt>
                <c:pt idx="27">
                  <c:v>43</c:v>
                </c:pt>
                <c:pt idx="28">
                  <c:v>40</c:v>
                </c:pt>
                <c:pt idx="29">
                  <c:v>8</c:v>
                </c:pt>
                <c:pt idx="30">
                  <c:v>0</c:v>
                </c:pt>
                <c:pt idx="32">
                  <c:v>64</c:v>
                </c:pt>
                <c:pt idx="33">
                  <c:v>26</c:v>
                </c:pt>
                <c:pt idx="35">
                  <c:v>4</c:v>
                </c:pt>
                <c:pt idx="36">
                  <c:v>22</c:v>
                </c:pt>
                <c:pt idx="38">
                  <c:v>3</c:v>
                </c:pt>
                <c:pt idx="39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4352128"/>
        <c:axId val="54350592"/>
      </c:barChart>
      <c:scatterChart>
        <c:scatterStyle val="lineMarker"/>
        <c:varyColors val="0"/>
        <c:ser>
          <c:idx val="4"/>
          <c:order val="4"/>
          <c:tx>
            <c:v>genes:families</c:v>
          </c:tx>
          <c:spPr>
            <a:ln w="28575">
              <a:noFill/>
            </a:ln>
            <a:effectLst>
              <a:outerShdw blurRad="63500" algn="ctr" rotWithShape="0">
                <a:schemeClr val="tx1"/>
              </a:outerShdw>
            </a:effectLst>
          </c:spPr>
          <c:marker>
            <c:symbol val="square"/>
            <c:size val="7"/>
            <c:spPr>
              <a:solidFill>
                <a:schemeClr val="tx1"/>
              </a:solidFill>
              <a:ln w="0">
                <a:solidFill>
                  <a:schemeClr val="bg1"/>
                </a:solidFill>
              </a:ln>
              <a:effectLst>
                <a:outerShdw blurRad="63500" algn="ctr" rotWithShape="0">
                  <a:schemeClr val="tx1"/>
                </a:outerShdw>
              </a:effectLst>
            </c:spPr>
          </c:marker>
          <c:yVal>
            <c:numRef>
              <c:f>graph!$J$3:$J$43</c:f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383104"/>
        <c:axId val="52385664"/>
      </c:scatterChart>
      <c:catAx>
        <c:axId val="523831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 vert="horz"/>
          <a:lstStyle/>
          <a:p>
            <a:pPr>
              <a:defRPr sz="1050"/>
            </a:pPr>
            <a:endParaRPr lang="en-US"/>
          </a:p>
        </c:txPr>
        <c:crossAx val="52385664"/>
        <c:crosses val="autoZero"/>
        <c:auto val="1"/>
        <c:lblAlgn val="ctr"/>
        <c:lblOffset val="100"/>
        <c:noMultiLvlLbl val="0"/>
      </c:catAx>
      <c:valAx>
        <c:axId val="52385664"/>
        <c:scaling>
          <c:orientation val="minMax"/>
          <c:max val="7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383104"/>
        <c:crosses val="autoZero"/>
        <c:crossBetween val="between"/>
      </c:valAx>
      <c:valAx>
        <c:axId val="54350592"/>
        <c:scaling>
          <c:orientation val="minMax"/>
          <c:max val="700"/>
        </c:scaling>
        <c:delete val="0"/>
        <c:axPos val="r"/>
        <c:numFmt formatCode="General" sourceLinked="0"/>
        <c:majorTickMark val="out"/>
        <c:minorTickMark val="none"/>
        <c:tickLblPos val="none"/>
        <c:spPr>
          <a:noFill/>
        </c:spPr>
        <c:crossAx val="54352128"/>
        <c:crosses val="max"/>
        <c:crossBetween val="between"/>
      </c:valAx>
      <c:catAx>
        <c:axId val="54352128"/>
        <c:scaling>
          <c:orientation val="minMax"/>
        </c:scaling>
        <c:delete val="1"/>
        <c:axPos val="b"/>
        <c:majorTickMark val="out"/>
        <c:minorTickMark val="none"/>
        <c:tickLblPos val="nextTo"/>
        <c:crossAx val="543505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73593064334246"/>
          <c:y val="9.6651327045728874E-2"/>
          <c:w val="0.19659258791894199"/>
          <c:h val="0.28308278258669156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scene3d>
      <a:camera prst="orthographicFront"/>
      <a:lightRig rig="threePt" dir="t"/>
    </a:scene3d>
    <a:sp3d>
      <a:bevelT/>
      <a:bevelB prst="convex"/>
    </a:sp3d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052348421578722E-2"/>
          <c:y val="9.6853015072190587E-2"/>
          <c:w val="0.81753950053931201"/>
          <c:h val="0.66078364434236136"/>
        </c:manualLayout>
      </c:layout>
      <c:barChart>
        <c:barDir val="col"/>
        <c:grouping val="stacked"/>
        <c:varyColors val="0"/>
        <c:ser>
          <c:idx val="2"/>
          <c:order val="2"/>
          <c:tx>
            <c:v>conserved genes</c:v>
          </c:tx>
          <c:spPr>
            <a:solidFill>
              <a:srgbClr val="FF0000"/>
            </a:solidFill>
          </c:spPr>
          <c:invertIfNegative val="0"/>
          <c:cat>
            <c:strRef>
              <c:f>graph!$C$3:$C$42</c:f>
              <c:strCache>
                <c:ptCount val="40"/>
                <c:pt idx="1">
                  <c:v>Homo sapiens</c:v>
                </c:pt>
                <c:pt idx="2">
                  <c:v>Macaca mulatta</c:v>
                </c:pt>
                <c:pt idx="3">
                  <c:v>Mus musculus</c:v>
                </c:pt>
                <c:pt idx="4">
                  <c:v>Rattus norvegicus</c:v>
                </c:pt>
                <c:pt idx="5">
                  <c:v>Cavia porcellus</c:v>
                </c:pt>
                <c:pt idx="6">
                  <c:v>Oryctolagus cuniculus</c:v>
                </c:pt>
                <c:pt idx="7">
                  <c:v>Canis familiaris</c:v>
                </c:pt>
                <c:pt idx="8">
                  <c:v>Bos taurus</c:v>
                </c:pt>
                <c:pt idx="9">
                  <c:v>Dasypus novemcinctus</c:v>
                </c:pt>
                <c:pt idx="10">
                  <c:v>Echinops telfairi</c:v>
                </c:pt>
                <c:pt idx="11">
                  <c:v>Gallus gallus</c:v>
                </c:pt>
                <c:pt idx="12">
                  <c:v>Columba livia</c:v>
                </c:pt>
                <c:pt idx="13">
                  <c:v>Alligator mississippiensis</c:v>
                </c:pt>
                <c:pt idx="14">
                  <c:v>Chrysemys picta bellii</c:v>
                </c:pt>
                <c:pt idx="15">
                  <c:v>Anolis carolinensis</c:v>
                </c:pt>
                <c:pt idx="16">
                  <c:v>Xenopus tropicalis</c:v>
                </c:pt>
                <c:pt idx="17">
                  <c:v>Danio rerio</c:v>
                </c:pt>
                <c:pt idx="19">
                  <c:v>Branchiostoma floridae</c:v>
                </c:pt>
                <c:pt idx="21">
                  <c:v>Saccoglossus kowalevskii</c:v>
                </c:pt>
                <c:pt idx="22">
                  <c:v>Ptychodera flava</c:v>
                </c:pt>
                <c:pt idx="24">
                  <c:v>Strongylocentrotus purpuratus </c:v>
                </c:pt>
                <c:pt idx="25">
                  <c:v>Patiria miniata</c:v>
                </c:pt>
                <c:pt idx="27">
                  <c:v>Drosophila melanogaster</c:v>
                </c:pt>
                <c:pt idx="28">
                  <c:v>Tribolium castaneum</c:v>
                </c:pt>
                <c:pt idx="29">
                  <c:v>Daphnia pulex</c:v>
                </c:pt>
                <c:pt idx="30">
                  <c:v>Ixodes scapularis</c:v>
                </c:pt>
                <c:pt idx="32">
                  <c:v>Caenorhabditis elegans</c:v>
                </c:pt>
                <c:pt idx="33">
                  <c:v>Ascaris suum</c:v>
                </c:pt>
                <c:pt idx="35">
                  <c:v>Lottia gigantea</c:v>
                </c:pt>
                <c:pt idx="36">
                  <c:v>Crassostrea gigas</c:v>
                </c:pt>
                <c:pt idx="38">
                  <c:v>Capitella teleta</c:v>
                </c:pt>
                <c:pt idx="39">
                  <c:v>Eisenia fetida</c:v>
                </c:pt>
              </c:strCache>
            </c:strRef>
          </c:cat>
          <c:val>
            <c:numRef>
              <c:f>graph!$E$3:$E$43</c:f>
              <c:numCache>
                <c:formatCode>General</c:formatCode>
                <c:ptCount val="41"/>
                <c:pt idx="1">
                  <c:v>486</c:v>
                </c:pt>
                <c:pt idx="2">
                  <c:v>475</c:v>
                </c:pt>
                <c:pt idx="3">
                  <c:v>399</c:v>
                </c:pt>
                <c:pt idx="4">
                  <c:v>407</c:v>
                </c:pt>
                <c:pt idx="5">
                  <c:v>382</c:v>
                </c:pt>
                <c:pt idx="6">
                  <c:v>358</c:v>
                </c:pt>
                <c:pt idx="7">
                  <c:v>403</c:v>
                </c:pt>
                <c:pt idx="8">
                  <c:v>398</c:v>
                </c:pt>
                <c:pt idx="9">
                  <c:v>367</c:v>
                </c:pt>
                <c:pt idx="10">
                  <c:v>333</c:v>
                </c:pt>
                <c:pt idx="11">
                  <c:v>233</c:v>
                </c:pt>
                <c:pt idx="12">
                  <c:v>229</c:v>
                </c:pt>
                <c:pt idx="13">
                  <c:v>260</c:v>
                </c:pt>
                <c:pt idx="14">
                  <c:v>275</c:v>
                </c:pt>
                <c:pt idx="15">
                  <c:v>239</c:v>
                </c:pt>
                <c:pt idx="16">
                  <c:v>250</c:v>
                </c:pt>
                <c:pt idx="17">
                  <c:v>374</c:v>
                </c:pt>
                <c:pt idx="19">
                  <c:v>70</c:v>
                </c:pt>
                <c:pt idx="21">
                  <c:v>82</c:v>
                </c:pt>
                <c:pt idx="22">
                  <c:v>80</c:v>
                </c:pt>
                <c:pt idx="24">
                  <c:v>53</c:v>
                </c:pt>
                <c:pt idx="25">
                  <c:v>58</c:v>
                </c:pt>
                <c:pt idx="27">
                  <c:v>109</c:v>
                </c:pt>
                <c:pt idx="28">
                  <c:v>100</c:v>
                </c:pt>
                <c:pt idx="29">
                  <c:v>71</c:v>
                </c:pt>
                <c:pt idx="30">
                  <c:v>55</c:v>
                </c:pt>
                <c:pt idx="32">
                  <c:v>74</c:v>
                </c:pt>
                <c:pt idx="33">
                  <c:v>70</c:v>
                </c:pt>
                <c:pt idx="35">
                  <c:v>76</c:v>
                </c:pt>
                <c:pt idx="36">
                  <c:v>125</c:v>
                </c:pt>
                <c:pt idx="38">
                  <c:v>99</c:v>
                </c:pt>
                <c:pt idx="39">
                  <c:v>186</c:v>
                </c:pt>
              </c:numCache>
            </c:numRef>
          </c:val>
        </c:ser>
        <c:ser>
          <c:idx val="3"/>
          <c:order val="3"/>
          <c:tx>
            <c:v>unique genes</c:v>
          </c:tx>
          <c:spPr>
            <a:solidFill>
              <a:srgbClr val="66FF33"/>
            </a:solidFill>
          </c:spPr>
          <c:invertIfNegative val="0"/>
          <c:cat>
            <c:strRef>
              <c:f>graph!$C$3:$C$42</c:f>
              <c:strCache>
                <c:ptCount val="40"/>
                <c:pt idx="1">
                  <c:v>Homo sapiens</c:v>
                </c:pt>
                <c:pt idx="2">
                  <c:v>Macaca mulatta</c:v>
                </c:pt>
                <c:pt idx="3">
                  <c:v>Mus musculus</c:v>
                </c:pt>
                <c:pt idx="4">
                  <c:v>Rattus norvegicus</c:v>
                </c:pt>
                <c:pt idx="5">
                  <c:v>Cavia porcellus</c:v>
                </c:pt>
                <c:pt idx="6">
                  <c:v>Oryctolagus cuniculus</c:v>
                </c:pt>
                <c:pt idx="7">
                  <c:v>Canis familiaris</c:v>
                </c:pt>
                <c:pt idx="8">
                  <c:v>Bos taurus</c:v>
                </c:pt>
                <c:pt idx="9">
                  <c:v>Dasypus novemcinctus</c:v>
                </c:pt>
                <c:pt idx="10">
                  <c:v>Echinops telfairi</c:v>
                </c:pt>
                <c:pt idx="11">
                  <c:v>Gallus gallus</c:v>
                </c:pt>
                <c:pt idx="12">
                  <c:v>Columba livia</c:v>
                </c:pt>
                <c:pt idx="13">
                  <c:v>Alligator mississippiensis</c:v>
                </c:pt>
                <c:pt idx="14">
                  <c:v>Chrysemys picta bellii</c:v>
                </c:pt>
                <c:pt idx="15">
                  <c:v>Anolis carolinensis</c:v>
                </c:pt>
                <c:pt idx="16">
                  <c:v>Xenopus tropicalis</c:v>
                </c:pt>
                <c:pt idx="17">
                  <c:v>Danio rerio</c:v>
                </c:pt>
                <c:pt idx="19">
                  <c:v>Branchiostoma floridae</c:v>
                </c:pt>
                <c:pt idx="21">
                  <c:v>Saccoglossus kowalevskii</c:v>
                </c:pt>
                <c:pt idx="22">
                  <c:v>Ptychodera flava</c:v>
                </c:pt>
                <c:pt idx="24">
                  <c:v>Strongylocentrotus purpuratus </c:v>
                </c:pt>
                <c:pt idx="25">
                  <c:v>Patiria miniata</c:v>
                </c:pt>
                <c:pt idx="27">
                  <c:v>Drosophila melanogaster</c:v>
                </c:pt>
                <c:pt idx="28">
                  <c:v>Tribolium castaneum</c:v>
                </c:pt>
                <c:pt idx="29">
                  <c:v>Daphnia pulex</c:v>
                </c:pt>
                <c:pt idx="30">
                  <c:v>Ixodes scapularis</c:v>
                </c:pt>
                <c:pt idx="32">
                  <c:v>Caenorhabditis elegans</c:v>
                </c:pt>
                <c:pt idx="33">
                  <c:v>Ascaris suum</c:v>
                </c:pt>
                <c:pt idx="35">
                  <c:v>Lottia gigantea</c:v>
                </c:pt>
                <c:pt idx="36">
                  <c:v>Crassostrea gigas</c:v>
                </c:pt>
                <c:pt idx="38">
                  <c:v>Capitella teleta</c:v>
                </c:pt>
                <c:pt idx="39">
                  <c:v>Eisenia fetida</c:v>
                </c:pt>
              </c:strCache>
            </c:strRef>
          </c:cat>
          <c:val>
            <c:numRef>
              <c:f>graph!$F$3:$F$43</c:f>
              <c:numCache>
                <c:formatCode>General</c:formatCode>
                <c:ptCount val="41"/>
                <c:pt idx="1">
                  <c:v>99</c:v>
                </c:pt>
                <c:pt idx="2">
                  <c:v>24</c:v>
                </c:pt>
                <c:pt idx="3">
                  <c:v>45</c:v>
                </c:pt>
                <c:pt idx="4">
                  <c:v>7</c:v>
                </c:pt>
                <c:pt idx="5">
                  <c:v>13</c:v>
                </c:pt>
                <c:pt idx="6">
                  <c:v>7</c:v>
                </c:pt>
                <c:pt idx="7">
                  <c:v>40</c:v>
                </c:pt>
                <c:pt idx="8">
                  <c:v>20</c:v>
                </c:pt>
                <c:pt idx="9">
                  <c:v>3</c:v>
                </c:pt>
                <c:pt idx="10">
                  <c:v>7</c:v>
                </c:pt>
                <c:pt idx="11">
                  <c:v>24</c:v>
                </c:pt>
                <c:pt idx="12">
                  <c:v>16</c:v>
                </c:pt>
                <c:pt idx="13">
                  <c:v>10</c:v>
                </c:pt>
                <c:pt idx="14">
                  <c:v>13</c:v>
                </c:pt>
                <c:pt idx="15">
                  <c:v>20</c:v>
                </c:pt>
                <c:pt idx="16">
                  <c:v>3</c:v>
                </c:pt>
                <c:pt idx="17">
                  <c:v>13</c:v>
                </c:pt>
                <c:pt idx="19">
                  <c:v>20</c:v>
                </c:pt>
                <c:pt idx="21">
                  <c:v>1</c:v>
                </c:pt>
                <c:pt idx="22">
                  <c:v>3</c:v>
                </c:pt>
                <c:pt idx="24">
                  <c:v>5</c:v>
                </c:pt>
                <c:pt idx="25">
                  <c:v>0</c:v>
                </c:pt>
                <c:pt idx="27">
                  <c:v>43</c:v>
                </c:pt>
                <c:pt idx="28">
                  <c:v>40</c:v>
                </c:pt>
                <c:pt idx="29">
                  <c:v>8</c:v>
                </c:pt>
                <c:pt idx="30">
                  <c:v>0</c:v>
                </c:pt>
                <c:pt idx="32">
                  <c:v>64</c:v>
                </c:pt>
                <c:pt idx="33">
                  <c:v>26</c:v>
                </c:pt>
                <c:pt idx="35">
                  <c:v>4</c:v>
                </c:pt>
                <c:pt idx="36">
                  <c:v>22</c:v>
                </c:pt>
                <c:pt idx="38">
                  <c:v>3</c:v>
                </c:pt>
                <c:pt idx="39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5748096"/>
        <c:axId val="55749632"/>
      </c:barChart>
      <c:barChart>
        <c:barDir val="col"/>
        <c:grouping val="stacked"/>
        <c:varyColors val="0"/>
        <c:ser>
          <c:idx val="1"/>
          <c:order val="0"/>
          <c:tx>
            <c:v>conserved families</c:v>
          </c:tx>
          <c:spPr>
            <a:solidFill>
              <a:srgbClr val="00B0F0"/>
            </a:solidFill>
          </c:spPr>
          <c:invertIfNegative val="0"/>
          <c:cat>
            <c:strRef>
              <c:f>graph!$C$3:$C$42</c:f>
              <c:strCache>
                <c:ptCount val="40"/>
                <c:pt idx="1">
                  <c:v>Homo sapiens</c:v>
                </c:pt>
                <c:pt idx="2">
                  <c:v>Macaca mulatta</c:v>
                </c:pt>
                <c:pt idx="3">
                  <c:v>Mus musculus</c:v>
                </c:pt>
                <c:pt idx="4">
                  <c:v>Rattus norvegicus</c:v>
                </c:pt>
                <c:pt idx="5">
                  <c:v>Cavia porcellus</c:v>
                </c:pt>
                <c:pt idx="6">
                  <c:v>Oryctolagus cuniculus</c:v>
                </c:pt>
                <c:pt idx="7">
                  <c:v>Canis familiaris</c:v>
                </c:pt>
                <c:pt idx="8">
                  <c:v>Bos taurus</c:v>
                </c:pt>
                <c:pt idx="9">
                  <c:v>Dasypus novemcinctus</c:v>
                </c:pt>
                <c:pt idx="10">
                  <c:v>Echinops telfairi</c:v>
                </c:pt>
                <c:pt idx="11">
                  <c:v>Gallus gallus</c:v>
                </c:pt>
                <c:pt idx="12">
                  <c:v>Columba livia</c:v>
                </c:pt>
                <c:pt idx="13">
                  <c:v>Alligator mississippiensis</c:v>
                </c:pt>
                <c:pt idx="14">
                  <c:v>Chrysemys picta bellii</c:v>
                </c:pt>
                <c:pt idx="15">
                  <c:v>Anolis carolinensis</c:v>
                </c:pt>
                <c:pt idx="16">
                  <c:v>Xenopus tropicalis</c:v>
                </c:pt>
                <c:pt idx="17">
                  <c:v>Danio rerio</c:v>
                </c:pt>
                <c:pt idx="19">
                  <c:v>Branchiostoma floridae</c:v>
                </c:pt>
                <c:pt idx="21">
                  <c:v>Saccoglossus kowalevskii</c:v>
                </c:pt>
                <c:pt idx="22">
                  <c:v>Ptychodera flava</c:v>
                </c:pt>
                <c:pt idx="24">
                  <c:v>Strongylocentrotus purpuratus </c:v>
                </c:pt>
                <c:pt idx="25">
                  <c:v>Patiria miniata</c:v>
                </c:pt>
                <c:pt idx="27">
                  <c:v>Drosophila melanogaster</c:v>
                </c:pt>
                <c:pt idx="28">
                  <c:v>Tribolium castaneum</c:v>
                </c:pt>
                <c:pt idx="29">
                  <c:v>Daphnia pulex</c:v>
                </c:pt>
                <c:pt idx="30">
                  <c:v>Ixodes scapularis</c:v>
                </c:pt>
                <c:pt idx="32">
                  <c:v>Caenorhabditis elegans</c:v>
                </c:pt>
                <c:pt idx="33">
                  <c:v>Ascaris suum</c:v>
                </c:pt>
                <c:pt idx="35">
                  <c:v>Lottia gigantea</c:v>
                </c:pt>
                <c:pt idx="36">
                  <c:v>Crassostrea gigas</c:v>
                </c:pt>
                <c:pt idx="38">
                  <c:v>Capitella teleta</c:v>
                </c:pt>
                <c:pt idx="39">
                  <c:v>Eisenia fetida</c:v>
                </c:pt>
              </c:strCache>
            </c:strRef>
          </c:cat>
          <c:val>
            <c:numRef>
              <c:f>graph!$H$3:$H$43</c:f>
              <c:numCache>
                <c:formatCode>General</c:formatCode>
                <c:ptCount val="41"/>
                <c:pt idx="1">
                  <c:v>201</c:v>
                </c:pt>
                <c:pt idx="2">
                  <c:v>208</c:v>
                </c:pt>
                <c:pt idx="3">
                  <c:v>184</c:v>
                </c:pt>
                <c:pt idx="4">
                  <c:v>185</c:v>
                </c:pt>
                <c:pt idx="5">
                  <c:v>172</c:v>
                </c:pt>
                <c:pt idx="6">
                  <c:v>168</c:v>
                </c:pt>
                <c:pt idx="7">
                  <c:v>166</c:v>
                </c:pt>
                <c:pt idx="8">
                  <c:v>185</c:v>
                </c:pt>
                <c:pt idx="9">
                  <c:v>164</c:v>
                </c:pt>
                <c:pt idx="10">
                  <c:v>151</c:v>
                </c:pt>
                <c:pt idx="11">
                  <c:v>99</c:v>
                </c:pt>
                <c:pt idx="12">
                  <c:v>111</c:v>
                </c:pt>
                <c:pt idx="13">
                  <c:v>131</c:v>
                </c:pt>
                <c:pt idx="14">
                  <c:v>109</c:v>
                </c:pt>
                <c:pt idx="15">
                  <c:v>97</c:v>
                </c:pt>
                <c:pt idx="16">
                  <c:v>93</c:v>
                </c:pt>
                <c:pt idx="17">
                  <c:v>99</c:v>
                </c:pt>
                <c:pt idx="19">
                  <c:v>30</c:v>
                </c:pt>
                <c:pt idx="21">
                  <c:v>50</c:v>
                </c:pt>
                <c:pt idx="22">
                  <c:v>52</c:v>
                </c:pt>
                <c:pt idx="24">
                  <c:v>39</c:v>
                </c:pt>
                <c:pt idx="25">
                  <c:v>40</c:v>
                </c:pt>
                <c:pt idx="27">
                  <c:v>64</c:v>
                </c:pt>
                <c:pt idx="28">
                  <c:v>44</c:v>
                </c:pt>
                <c:pt idx="29">
                  <c:v>49</c:v>
                </c:pt>
                <c:pt idx="30">
                  <c:v>45</c:v>
                </c:pt>
                <c:pt idx="32">
                  <c:v>40</c:v>
                </c:pt>
                <c:pt idx="33">
                  <c:v>30</c:v>
                </c:pt>
                <c:pt idx="35">
                  <c:v>50</c:v>
                </c:pt>
                <c:pt idx="36">
                  <c:v>52</c:v>
                </c:pt>
                <c:pt idx="38">
                  <c:v>68</c:v>
                </c:pt>
                <c:pt idx="39">
                  <c:v>59</c:v>
                </c:pt>
              </c:numCache>
            </c:numRef>
          </c:val>
        </c:ser>
        <c:ser>
          <c:idx val="0"/>
          <c:order val="1"/>
          <c:tx>
            <c:v>unique families</c:v>
          </c:tx>
          <c:spPr>
            <a:solidFill>
              <a:srgbClr val="FFFF00"/>
            </a:solidFill>
          </c:spPr>
          <c:invertIfNegative val="0"/>
          <c:cat>
            <c:strRef>
              <c:f>graph!$C$3:$C$42</c:f>
              <c:strCache>
                <c:ptCount val="40"/>
                <c:pt idx="1">
                  <c:v>Homo sapiens</c:v>
                </c:pt>
                <c:pt idx="2">
                  <c:v>Macaca mulatta</c:v>
                </c:pt>
                <c:pt idx="3">
                  <c:v>Mus musculus</c:v>
                </c:pt>
                <c:pt idx="4">
                  <c:v>Rattus norvegicus</c:v>
                </c:pt>
                <c:pt idx="5">
                  <c:v>Cavia porcellus</c:v>
                </c:pt>
                <c:pt idx="6">
                  <c:v>Oryctolagus cuniculus</c:v>
                </c:pt>
                <c:pt idx="7">
                  <c:v>Canis familiaris</c:v>
                </c:pt>
                <c:pt idx="8">
                  <c:v>Bos taurus</c:v>
                </c:pt>
                <c:pt idx="9">
                  <c:v>Dasypus novemcinctus</c:v>
                </c:pt>
                <c:pt idx="10">
                  <c:v>Echinops telfairi</c:v>
                </c:pt>
                <c:pt idx="11">
                  <c:v>Gallus gallus</c:v>
                </c:pt>
                <c:pt idx="12">
                  <c:v>Columba livia</c:v>
                </c:pt>
                <c:pt idx="13">
                  <c:v>Alligator mississippiensis</c:v>
                </c:pt>
                <c:pt idx="14">
                  <c:v>Chrysemys picta bellii</c:v>
                </c:pt>
                <c:pt idx="15">
                  <c:v>Anolis carolinensis</c:v>
                </c:pt>
                <c:pt idx="16">
                  <c:v>Xenopus tropicalis</c:v>
                </c:pt>
                <c:pt idx="17">
                  <c:v>Danio rerio</c:v>
                </c:pt>
                <c:pt idx="19">
                  <c:v>Branchiostoma floridae</c:v>
                </c:pt>
                <c:pt idx="21">
                  <c:v>Saccoglossus kowalevskii</c:v>
                </c:pt>
                <c:pt idx="22">
                  <c:v>Ptychodera flava</c:v>
                </c:pt>
                <c:pt idx="24">
                  <c:v>Strongylocentrotus purpuratus </c:v>
                </c:pt>
                <c:pt idx="25">
                  <c:v>Patiria miniata</c:v>
                </c:pt>
                <c:pt idx="27">
                  <c:v>Drosophila melanogaster</c:v>
                </c:pt>
                <c:pt idx="28">
                  <c:v>Tribolium castaneum</c:v>
                </c:pt>
                <c:pt idx="29">
                  <c:v>Daphnia pulex</c:v>
                </c:pt>
                <c:pt idx="30">
                  <c:v>Ixodes scapularis</c:v>
                </c:pt>
                <c:pt idx="32">
                  <c:v>Caenorhabditis elegans</c:v>
                </c:pt>
                <c:pt idx="33">
                  <c:v>Ascaris suum</c:v>
                </c:pt>
                <c:pt idx="35">
                  <c:v>Lottia gigantea</c:v>
                </c:pt>
                <c:pt idx="36">
                  <c:v>Crassostrea gigas</c:v>
                </c:pt>
                <c:pt idx="38">
                  <c:v>Capitella teleta</c:v>
                </c:pt>
                <c:pt idx="39">
                  <c:v>Eisenia fetida</c:v>
                </c:pt>
              </c:strCache>
            </c:strRef>
          </c:cat>
          <c:val>
            <c:numRef>
              <c:f>graph!$I$3:$I$43</c:f>
              <c:numCache>
                <c:formatCode>General</c:formatCode>
                <c:ptCount val="41"/>
                <c:pt idx="1">
                  <c:v>99</c:v>
                </c:pt>
                <c:pt idx="2">
                  <c:v>24</c:v>
                </c:pt>
                <c:pt idx="3">
                  <c:v>45</c:v>
                </c:pt>
                <c:pt idx="4">
                  <c:v>7</c:v>
                </c:pt>
                <c:pt idx="5">
                  <c:v>13</c:v>
                </c:pt>
                <c:pt idx="6">
                  <c:v>7</c:v>
                </c:pt>
                <c:pt idx="7">
                  <c:v>40</c:v>
                </c:pt>
                <c:pt idx="8">
                  <c:v>20</c:v>
                </c:pt>
                <c:pt idx="9">
                  <c:v>3</c:v>
                </c:pt>
                <c:pt idx="10">
                  <c:v>7</c:v>
                </c:pt>
                <c:pt idx="11">
                  <c:v>24</c:v>
                </c:pt>
                <c:pt idx="12">
                  <c:v>16</c:v>
                </c:pt>
                <c:pt idx="13">
                  <c:v>10</c:v>
                </c:pt>
                <c:pt idx="14">
                  <c:v>13</c:v>
                </c:pt>
                <c:pt idx="15">
                  <c:v>20</c:v>
                </c:pt>
                <c:pt idx="16">
                  <c:v>3</c:v>
                </c:pt>
                <c:pt idx="17">
                  <c:v>13</c:v>
                </c:pt>
                <c:pt idx="19">
                  <c:v>20</c:v>
                </c:pt>
                <c:pt idx="21">
                  <c:v>1</c:v>
                </c:pt>
                <c:pt idx="22">
                  <c:v>3</c:v>
                </c:pt>
                <c:pt idx="24">
                  <c:v>5</c:v>
                </c:pt>
                <c:pt idx="25">
                  <c:v>0</c:v>
                </c:pt>
                <c:pt idx="27">
                  <c:v>43</c:v>
                </c:pt>
                <c:pt idx="28">
                  <c:v>40</c:v>
                </c:pt>
                <c:pt idx="29">
                  <c:v>8</c:v>
                </c:pt>
                <c:pt idx="30">
                  <c:v>0</c:v>
                </c:pt>
                <c:pt idx="32">
                  <c:v>64</c:v>
                </c:pt>
                <c:pt idx="33">
                  <c:v>26</c:v>
                </c:pt>
                <c:pt idx="35">
                  <c:v>4</c:v>
                </c:pt>
                <c:pt idx="36">
                  <c:v>22</c:v>
                </c:pt>
                <c:pt idx="38">
                  <c:v>3</c:v>
                </c:pt>
                <c:pt idx="39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6331648"/>
        <c:axId val="56329344"/>
      </c:barChart>
      <c:catAx>
        <c:axId val="557480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 vert="horz"/>
          <a:lstStyle/>
          <a:p>
            <a:pPr>
              <a:defRPr sz="1050"/>
            </a:pPr>
            <a:endParaRPr lang="en-US"/>
          </a:p>
        </c:txPr>
        <c:crossAx val="55749632"/>
        <c:crosses val="autoZero"/>
        <c:auto val="1"/>
        <c:lblAlgn val="ctr"/>
        <c:lblOffset val="100"/>
        <c:noMultiLvlLbl val="0"/>
      </c:catAx>
      <c:valAx>
        <c:axId val="55749632"/>
        <c:scaling>
          <c:orientation val="minMax"/>
          <c:max val="7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748096"/>
        <c:crosses val="autoZero"/>
        <c:crossBetween val="between"/>
      </c:valAx>
      <c:valAx>
        <c:axId val="56329344"/>
        <c:scaling>
          <c:orientation val="minMax"/>
          <c:max val="700"/>
        </c:scaling>
        <c:delete val="0"/>
        <c:axPos val="r"/>
        <c:numFmt formatCode="General" sourceLinked="0"/>
        <c:majorTickMark val="out"/>
        <c:minorTickMark val="none"/>
        <c:tickLblPos val="none"/>
        <c:spPr>
          <a:noFill/>
        </c:spPr>
        <c:crossAx val="56331648"/>
        <c:crosses val="max"/>
        <c:crossBetween val="between"/>
      </c:valAx>
      <c:catAx>
        <c:axId val="56331648"/>
        <c:scaling>
          <c:orientation val="minMax"/>
        </c:scaling>
        <c:delete val="1"/>
        <c:axPos val="b"/>
        <c:majorTickMark val="out"/>
        <c:minorTickMark val="none"/>
        <c:tickLblPos val="nextTo"/>
        <c:crossAx val="563293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73593064334246"/>
          <c:y val="9.6651327045728874E-2"/>
          <c:w val="0.19659258791894199"/>
          <c:h val="0.28308278258669156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scene3d>
      <a:camera prst="orthographicFront"/>
      <a:lightRig rig="threePt" dir="t"/>
    </a:scene3d>
    <a:sp3d>
      <a:bevelT/>
      <a:bevelB prst="convex"/>
    </a:sp3d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2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2000">
                <a:solidFill>
                  <a:srgbClr val="FF0000"/>
                </a:solidFill>
                <a:latin typeface="Courier New" panose="02070309020205020404" pitchFamily="49" charset="0"/>
                <a:cs typeface="Courier New" panose="02070309020205020404" pitchFamily="49" charset="0"/>
              </a:rPr>
              <a:t>Mir</a:t>
            </a:r>
            <a:r>
              <a:rPr lang="en-US" sz="2000">
                <a:latin typeface="Courier New" panose="02070309020205020404" pitchFamily="49" charset="0"/>
                <a:cs typeface="Courier New" panose="02070309020205020404" pitchFamily="49" charset="0"/>
              </a:rPr>
              <a:t>Gene</a:t>
            </a:r>
            <a:r>
              <a:rPr lang="en-US" sz="2000">
                <a:solidFill>
                  <a:srgbClr val="0000FF"/>
                </a:solidFill>
                <a:latin typeface="Courier New" panose="02070309020205020404" pitchFamily="49" charset="0"/>
                <a:cs typeface="Courier New" panose="02070309020205020404" pitchFamily="49" charset="0"/>
              </a:rPr>
              <a:t>DB</a:t>
            </a:r>
            <a:r>
              <a:rPr lang="en-US" sz="2000" b="0">
                <a:latin typeface="+mj-lt"/>
                <a:cs typeface="Courier New" panose="02070309020205020404" pitchFamily="49" charset="0"/>
              </a:rPr>
              <a:t> </a:t>
            </a:r>
            <a:r>
              <a:rPr lang="en-US" sz="2000" b="0"/>
              <a:t>annotations in </a:t>
            </a:r>
            <a:r>
              <a:rPr lang="en-US" sz="2000" b="1" i="0">
                <a:effectLst/>
              </a:rPr>
              <a:t>miRBase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overview!$A$1</c:f>
              <c:strCache>
                <c:ptCount val="1"/>
                <c:pt idx="0">
                  <c:v>MirGeneDB annotations in miRBase</c:v>
                </c:pt>
              </c:strCache>
            </c:strRef>
          </c:tx>
          <c:dPt>
            <c:idx val="0"/>
            <c:bubble3D val="0"/>
            <c:spPr>
              <a:solidFill>
                <a:srgbClr val="33CC33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spPr>
              <a:solidFill>
                <a:srgbClr val="0000FF"/>
              </a:solidFill>
            </c:spPr>
          </c:dPt>
          <c:dLbls>
            <c:txPr>
              <a:bodyPr/>
              <a:lstStyle/>
              <a:p>
                <a:pPr>
                  <a:defRPr sz="1600" b="1">
                    <a:solidFill>
                      <a:sysClr val="windowText" lastClr="000000"/>
                    </a:solidFill>
                    <a:latin typeface="Courier New" panose="02070309020205020404" pitchFamily="49" charset="0"/>
                    <a:cs typeface="Courier New" panose="02070309020205020404" pitchFamily="49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overview!$A$5:$A$7</c:f>
              <c:strCache>
                <c:ptCount val="3"/>
                <c:pt idx="0">
                  <c:v>Genes fully available</c:v>
                </c:pt>
                <c:pt idx="1">
                  <c:v>not available</c:v>
                </c:pt>
                <c:pt idx="2">
                  <c:v>one arm not annotated</c:v>
                </c:pt>
              </c:strCache>
            </c:strRef>
          </c:cat>
          <c:val>
            <c:numRef>
              <c:f>overview!$C$5:$C$7</c:f>
              <c:numCache>
                <c:formatCode>General</c:formatCode>
                <c:ptCount val="3"/>
                <c:pt idx="0">
                  <c:v>2600</c:v>
                </c:pt>
                <c:pt idx="1">
                  <c:v>1180</c:v>
                </c:pt>
                <c:pt idx="2">
                  <c:v>1675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9759134753268428"/>
          <c:y val="0.73730891474855176"/>
          <c:w val="0.40000921986699967"/>
          <c:h val="0.25471856256728354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2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2000" b="1" i="0" u="none" strike="noStrike" baseline="0">
                <a:effectLst/>
              </a:rPr>
              <a:t>miRBase </a:t>
            </a:r>
            <a:r>
              <a:rPr lang="en-US" sz="2000" b="0"/>
              <a:t>annotations in </a:t>
            </a:r>
            <a:r>
              <a:rPr lang="en-US" sz="2000">
                <a:solidFill>
                  <a:srgbClr val="FF0000"/>
                </a:solidFill>
                <a:effectLst/>
                <a:latin typeface="Courier New"/>
                <a:cs typeface="Courier New"/>
              </a:rPr>
              <a:t>Mir</a:t>
            </a:r>
            <a:r>
              <a:rPr lang="en-US" sz="2000">
                <a:effectLst/>
                <a:latin typeface="Courier New"/>
                <a:cs typeface="Courier New"/>
              </a:rPr>
              <a:t>Gene</a:t>
            </a:r>
            <a:r>
              <a:rPr lang="en-US" sz="2000">
                <a:solidFill>
                  <a:srgbClr val="0000FF"/>
                </a:solidFill>
                <a:effectLst/>
                <a:latin typeface="Courier New"/>
                <a:cs typeface="Courier New"/>
              </a:rPr>
              <a:t>DB</a:t>
            </a:r>
            <a:r>
              <a:rPr lang="en-US" sz="2000" b="0">
                <a:effectLst/>
                <a:cs typeface="Courier New"/>
              </a:rPr>
              <a:t> </a:t>
            </a:r>
            <a:endParaRPr lang="en-US" sz="2000" b="1" i="0">
              <a:effectLst/>
            </a:endParaRP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overview!$A$1</c:f>
              <c:strCache>
                <c:ptCount val="1"/>
                <c:pt idx="0">
                  <c:v>MirGeneDB annotations in miRBase</c:v>
                </c:pt>
              </c:strCache>
            </c:strRef>
          </c:tx>
          <c:dPt>
            <c:idx val="0"/>
            <c:bubble3D val="0"/>
            <c:spPr>
              <a:solidFill>
                <a:srgbClr val="33CC33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spPr>
              <a:solidFill>
                <a:srgbClr val="0000FF"/>
              </a:solidFill>
            </c:spPr>
          </c:dPt>
          <c:dLbls>
            <c:txPr>
              <a:bodyPr/>
              <a:lstStyle/>
              <a:p>
                <a:pPr>
                  <a:defRPr sz="1600" b="1">
                    <a:solidFill>
                      <a:sysClr val="windowText" lastClr="000000"/>
                    </a:solidFill>
                    <a:latin typeface="Courier New" panose="02070309020205020404" pitchFamily="49" charset="0"/>
                    <a:cs typeface="Courier New" panose="02070309020205020404" pitchFamily="49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overview!$A$14:$A$15</c:f>
              <c:strCache>
                <c:ptCount val="2"/>
                <c:pt idx="0">
                  <c:v>bona fide</c:v>
                </c:pt>
                <c:pt idx="1">
                  <c:v>false positives</c:v>
                </c:pt>
              </c:strCache>
            </c:strRef>
          </c:cat>
          <c:val>
            <c:numRef>
              <c:f>overview!$B$14:$B$15</c:f>
              <c:numCache>
                <c:formatCode>General</c:formatCode>
                <c:ptCount val="2"/>
                <c:pt idx="0">
                  <c:v>4275</c:v>
                </c:pt>
                <c:pt idx="1">
                  <c:v>4256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9759134753268428"/>
          <c:y val="0.73730891474855176"/>
          <c:w val="0.40000921986699967"/>
          <c:h val="0.25471856256728354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540328</xdr:colOff>
      <xdr:row>0</xdr:row>
      <xdr:rowOff>160021</xdr:rowOff>
    </xdr:from>
    <xdr:to>
      <xdr:col>25</xdr:col>
      <xdr:colOff>137813</xdr:colOff>
      <xdr:row>31</xdr:row>
      <xdr:rowOff>41889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483524</xdr:colOff>
      <xdr:row>3</xdr:row>
      <xdr:rowOff>99753</xdr:rowOff>
    </xdr:from>
    <xdr:to>
      <xdr:col>24</xdr:col>
      <xdr:colOff>430184</xdr:colOff>
      <xdr:row>25</xdr:row>
      <xdr:rowOff>107373</xdr:rowOff>
    </xdr:to>
    <xdr:sp macro="" textlink="">
      <xdr:nvSpPr>
        <xdr:cNvPr id="3" name="TextBox 2"/>
        <xdr:cNvSpPr txBox="1"/>
      </xdr:nvSpPr>
      <xdr:spPr>
        <a:xfrm>
          <a:off x="19297997" y="640080"/>
          <a:ext cx="556260" cy="39700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25"/>
            <a:t>7</a:t>
          </a:r>
        </a:p>
        <a:p>
          <a:endParaRPr lang="en-US" sz="1125"/>
        </a:p>
        <a:p>
          <a:endParaRPr lang="en-US" sz="1125"/>
        </a:p>
        <a:p>
          <a:r>
            <a:rPr lang="en-US" sz="1125"/>
            <a:t>6</a:t>
          </a:r>
        </a:p>
        <a:p>
          <a:endParaRPr lang="en-US" sz="1125"/>
        </a:p>
        <a:p>
          <a:endParaRPr lang="en-US" sz="1125"/>
        </a:p>
        <a:p>
          <a:r>
            <a:rPr lang="en-US" sz="1125"/>
            <a:t>5</a:t>
          </a:r>
        </a:p>
        <a:p>
          <a:endParaRPr lang="en-US" sz="1125"/>
        </a:p>
        <a:p>
          <a:endParaRPr lang="en-US" sz="1125"/>
        </a:p>
        <a:p>
          <a:r>
            <a:rPr lang="en-US" sz="1125"/>
            <a:t>4</a:t>
          </a:r>
        </a:p>
        <a:p>
          <a:endParaRPr lang="en-US" sz="1125"/>
        </a:p>
        <a:p>
          <a:endParaRPr lang="en-US" sz="1125"/>
        </a:p>
        <a:p>
          <a:r>
            <a:rPr lang="en-US" sz="1125"/>
            <a:t>3</a:t>
          </a:r>
        </a:p>
        <a:p>
          <a:endParaRPr lang="en-US" sz="1125"/>
        </a:p>
        <a:p>
          <a:endParaRPr lang="en-US" sz="1125"/>
        </a:p>
        <a:p>
          <a:r>
            <a:rPr lang="en-US" sz="1125"/>
            <a:t>2</a:t>
          </a:r>
        </a:p>
        <a:p>
          <a:endParaRPr lang="en-US" sz="1125"/>
        </a:p>
        <a:p>
          <a:endParaRPr lang="en-US" sz="1125"/>
        </a:p>
        <a:p>
          <a:r>
            <a:rPr lang="en-US" sz="1125"/>
            <a:t>1</a:t>
          </a:r>
        </a:p>
        <a:p>
          <a:endParaRPr lang="en-US" sz="1125"/>
        </a:p>
        <a:p>
          <a:endParaRPr lang="en-US" sz="1125"/>
        </a:p>
        <a:p>
          <a:r>
            <a:rPr lang="en-US" sz="1125"/>
            <a:t>0</a:t>
          </a:r>
        </a:p>
        <a:p>
          <a:endParaRPr lang="en-US" sz="1125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170167</xdr:colOff>
      <xdr:row>0</xdr:row>
      <xdr:rowOff>175260</xdr:rowOff>
    </xdr:from>
    <xdr:to>
      <xdr:col>32</xdr:col>
      <xdr:colOff>377252</xdr:colOff>
      <xdr:row>31</xdr:row>
      <xdr:rowOff>54357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137160</xdr:colOff>
      <xdr:row>3</xdr:row>
      <xdr:rowOff>30480</xdr:rowOff>
    </xdr:from>
    <xdr:to>
      <xdr:col>32</xdr:col>
      <xdr:colOff>83820</xdr:colOff>
      <xdr:row>25</xdr:row>
      <xdr:rowOff>38100</xdr:rowOff>
    </xdr:to>
    <xdr:sp macro="" textlink="">
      <xdr:nvSpPr>
        <xdr:cNvPr id="3" name="TextBox 2"/>
        <xdr:cNvSpPr txBox="1"/>
      </xdr:nvSpPr>
      <xdr:spPr>
        <a:xfrm>
          <a:off x="23820120" y="579120"/>
          <a:ext cx="556260" cy="4030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25"/>
            <a:t>7</a:t>
          </a:r>
        </a:p>
        <a:p>
          <a:endParaRPr lang="en-US" sz="1125"/>
        </a:p>
        <a:p>
          <a:endParaRPr lang="en-US" sz="1125"/>
        </a:p>
        <a:p>
          <a:r>
            <a:rPr lang="en-US" sz="1125"/>
            <a:t>6</a:t>
          </a:r>
        </a:p>
        <a:p>
          <a:endParaRPr lang="en-US" sz="1125"/>
        </a:p>
        <a:p>
          <a:endParaRPr lang="en-US" sz="1125"/>
        </a:p>
        <a:p>
          <a:r>
            <a:rPr lang="en-US" sz="1125"/>
            <a:t>5</a:t>
          </a:r>
        </a:p>
        <a:p>
          <a:endParaRPr lang="en-US" sz="1125"/>
        </a:p>
        <a:p>
          <a:endParaRPr lang="en-US" sz="1125"/>
        </a:p>
        <a:p>
          <a:r>
            <a:rPr lang="en-US" sz="1125"/>
            <a:t>4</a:t>
          </a:r>
        </a:p>
        <a:p>
          <a:endParaRPr lang="en-US" sz="1125"/>
        </a:p>
        <a:p>
          <a:endParaRPr lang="en-US" sz="1125"/>
        </a:p>
        <a:p>
          <a:r>
            <a:rPr lang="en-US" sz="1125"/>
            <a:t>3</a:t>
          </a:r>
        </a:p>
        <a:p>
          <a:endParaRPr lang="en-US" sz="1125"/>
        </a:p>
        <a:p>
          <a:endParaRPr lang="en-US" sz="1125"/>
        </a:p>
        <a:p>
          <a:r>
            <a:rPr lang="en-US" sz="1125"/>
            <a:t>2</a:t>
          </a:r>
        </a:p>
        <a:p>
          <a:endParaRPr lang="en-US" sz="1125"/>
        </a:p>
        <a:p>
          <a:endParaRPr lang="en-US" sz="1125"/>
        </a:p>
        <a:p>
          <a:r>
            <a:rPr lang="en-US" sz="1125"/>
            <a:t>1</a:t>
          </a:r>
        </a:p>
        <a:p>
          <a:endParaRPr lang="en-US" sz="1125"/>
        </a:p>
        <a:p>
          <a:endParaRPr lang="en-US" sz="1125"/>
        </a:p>
        <a:p>
          <a:r>
            <a:rPr lang="en-US" sz="1125"/>
            <a:t>0</a:t>
          </a:r>
        </a:p>
        <a:p>
          <a:endParaRPr lang="en-US" sz="1125"/>
        </a:p>
      </xdr:txBody>
    </xdr:sp>
    <xdr:clientData/>
  </xdr:twoCellAnchor>
  <xdr:twoCellAnchor>
    <xdr:from>
      <xdr:col>17</xdr:col>
      <xdr:colOff>152400</xdr:colOff>
      <xdr:row>1</xdr:row>
      <xdr:rowOff>7620</xdr:rowOff>
    </xdr:from>
    <xdr:to>
      <xdr:col>32</xdr:col>
      <xdr:colOff>359485</xdr:colOff>
      <xdr:row>31</xdr:row>
      <xdr:rowOff>69597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304798</xdr:colOff>
      <xdr:row>0</xdr:row>
      <xdr:rowOff>125506</xdr:rowOff>
    </xdr:from>
    <xdr:to>
      <xdr:col>15</xdr:col>
      <xdr:colOff>111316</xdr:colOff>
      <xdr:row>20</xdr:row>
      <xdr:rowOff>82436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295835</xdr:colOff>
      <xdr:row>25</xdr:row>
      <xdr:rowOff>143435</xdr:rowOff>
    </xdr:from>
    <xdr:to>
      <xdr:col>15</xdr:col>
      <xdr:colOff>102353</xdr:colOff>
      <xdr:row>47</xdr:row>
      <xdr:rowOff>100365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zoomScale="55" zoomScaleNormal="55" workbookViewId="0">
      <selection activeCell="AB35" sqref="AB35"/>
    </sheetView>
  </sheetViews>
  <sheetFormatPr defaultRowHeight="14.4" x14ac:dyDescent="0.3"/>
  <cols>
    <col min="1" max="1" width="35.5546875" customWidth="1"/>
    <col min="2" max="2" width="30" customWidth="1"/>
    <col min="3" max="3" width="30.88671875" style="1" customWidth="1"/>
    <col min="4" max="4" width="8.88671875" style="9"/>
    <col min="6" max="7" width="8.88671875" style="9"/>
    <col min="9" max="9" width="8.88671875" style="9"/>
    <col min="10" max="10" width="8.88671875" style="13" customWidth="1"/>
    <col min="11" max="11" width="8.88671875" style="9" customWidth="1"/>
    <col min="12" max="17" width="8.88671875" customWidth="1"/>
  </cols>
  <sheetData>
    <row r="1" spans="1:11" x14ac:dyDescent="0.3">
      <c r="A1" s="18" t="s">
        <v>88</v>
      </c>
      <c r="B1" s="18"/>
      <c r="C1" s="18"/>
      <c r="D1" s="18" t="s">
        <v>81</v>
      </c>
      <c r="E1" s="18"/>
      <c r="F1" s="18"/>
      <c r="G1" s="18" t="s">
        <v>82</v>
      </c>
      <c r="H1" s="18"/>
      <c r="I1" s="18"/>
    </row>
    <row r="2" spans="1:11" x14ac:dyDescent="0.3">
      <c r="A2" t="s">
        <v>89</v>
      </c>
      <c r="B2" s="4" t="s">
        <v>87</v>
      </c>
      <c r="C2" s="4" t="s">
        <v>86</v>
      </c>
      <c r="D2" s="9" t="s">
        <v>0</v>
      </c>
      <c r="E2" s="9" t="s">
        <v>84</v>
      </c>
      <c r="F2" s="9" t="s">
        <v>83</v>
      </c>
      <c r="G2" s="9" t="s">
        <v>0</v>
      </c>
      <c r="H2" s="9" t="s">
        <v>85</v>
      </c>
      <c r="I2" s="9" t="s">
        <v>83</v>
      </c>
    </row>
    <row r="3" spans="1:11" x14ac:dyDescent="0.3">
      <c r="B3" s="4"/>
      <c r="C3" s="4"/>
      <c r="D3" s="18"/>
      <c r="E3" s="18"/>
      <c r="F3" s="18"/>
      <c r="G3" s="18"/>
      <c r="H3" s="18"/>
      <c r="I3" s="18"/>
    </row>
    <row r="4" spans="1:11" x14ac:dyDescent="0.3">
      <c r="A4" t="s">
        <v>1</v>
      </c>
      <c r="B4" t="s">
        <v>17</v>
      </c>
      <c r="C4" s="1" t="s">
        <v>49</v>
      </c>
      <c r="E4">
        <v>1881</v>
      </c>
      <c r="H4">
        <v>1501</v>
      </c>
      <c r="K4"/>
    </row>
    <row r="5" spans="1:11" x14ac:dyDescent="0.3">
      <c r="B5" t="s">
        <v>18</v>
      </c>
      <c r="C5" s="1" t="s">
        <v>50</v>
      </c>
      <c r="E5">
        <v>619</v>
      </c>
      <c r="H5">
        <v>460</v>
      </c>
      <c r="K5"/>
    </row>
    <row r="6" spans="1:11" x14ac:dyDescent="0.3">
      <c r="B6" t="s">
        <v>19</v>
      </c>
      <c r="C6" s="1" t="s">
        <v>51</v>
      </c>
      <c r="E6">
        <v>1193</v>
      </c>
      <c r="H6">
        <v>946</v>
      </c>
    </row>
    <row r="7" spans="1:11" x14ac:dyDescent="0.3">
      <c r="B7" t="s">
        <v>20</v>
      </c>
      <c r="C7" s="1" t="s">
        <v>52</v>
      </c>
      <c r="E7">
        <v>495</v>
      </c>
      <c r="H7">
        <v>363</v>
      </c>
    </row>
    <row r="8" spans="1:11" x14ac:dyDescent="0.3">
      <c r="B8" t="s">
        <v>21</v>
      </c>
      <c r="C8" s="1" t="s">
        <v>53</v>
      </c>
    </row>
    <row r="9" spans="1:11" x14ac:dyDescent="0.3">
      <c r="B9" t="s">
        <v>22</v>
      </c>
      <c r="C9" s="1" t="s">
        <v>54</v>
      </c>
      <c r="E9">
        <v>12</v>
      </c>
      <c r="H9">
        <v>8</v>
      </c>
    </row>
    <row r="10" spans="1:11" x14ac:dyDescent="0.3">
      <c r="B10" t="s">
        <v>23</v>
      </c>
      <c r="C10" s="1" t="s">
        <v>55</v>
      </c>
      <c r="E10">
        <v>502</v>
      </c>
      <c r="H10">
        <v>371</v>
      </c>
    </row>
    <row r="11" spans="1:11" x14ac:dyDescent="0.3">
      <c r="B11" t="s">
        <v>24</v>
      </c>
      <c r="C11" s="1" t="s">
        <v>56</v>
      </c>
      <c r="E11">
        <v>808</v>
      </c>
      <c r="H11">
        <v>555</v>
      </c>
    </row>
    <row r="12" spans="1:11" x14ac:dyDescent="0.3">
      <c r="B12" t="s">
        <v>25</v>
      </c>
      <c r="C12" s="1" t="s">
        <v>57</v>
      </c>
    </row>
    <row r="13" spans="1:11" x14ac:dyDescent="0.3">
      <c r="B13" t="s">
        <v>26</v>
      </c>
      <c r="C13" s="1" t="s">
        <v>58</v>
      </c>
    </row>
    <row r="14" spans="1:11" x14ac:dyDescent="0.3">
      <c r="A14" t="s">
        <v>2</v>
      </c>
      <c r="B14" t="s">
        <v>27</v>
      </c>
      <c r="C14" s="1" t="s">
        <v>59</v>
      </c>
      <c r="E14">
        <v>740</v>
      </c>
      <c r="H14">
        <v>628</v>
      </c>
      <c r="K14"/>
    </row>
    <row r="15" spans="1:11" x14ac:dyDescent="0.3">
      <c r="B15" t="s">
        <v>28</v>
      </c>
      <c r="C15" s="1" t="s">
        <v>60</v>
      </c>
      <c r="K15"/>
    </row>
    <row r="16" spans="1:11" x14ac:dyDescent="0.3">
      <c r="A16" t="s">
        <v>3</v>
      </c>
      <c r="B16" t="s">
        <v>29</v>
      </c>
      <c r="C16" s="1" t="s">
        <v>61</v>
      </c>
    </row>
    <row r="17" spans="1:11" x14ac:dyDescent="0.3">
      <c r="A17" t="s">
        <v>4</v>
      </c>
      <c r="B17" t="s">
        <v>30</v>
      </c>
      <c r="C17" s="1" t="s">
        <v>62</v>
      </c>
    </row>
    <row r="18" spans="1:11" x14ac:dyDescent="0.3">
      <c r="A18" t="s">
        <v>5</v>
      </c>
      <c r="B18" t="s">
        <v>31</v>
      </c>
      <c r="C18" s="1" t="s">
        <v>63</v>
      </c>
      <c r="E18">
        <v>282</v>
      </c>
      <c r="H18">
        <v>198</v>
      </c>
    </row>
    <row r="19" spans="1:11" x14ac:dyDescent="0.3">
      <c r="A19" t="s">
        <v>6</v>
      </c>
      <c r="B19" t="s">
        <v>32</v>
      </c>
      <c r="C19" s="1" t="s">
        <v>64</v>
      </c>
      <c r="E19">
        <v>192</v>
      </c>
      <c r="H19">
        <v>106</v>
      </c>
    </row>
    <row r="20" spans="1:11" x14ac:dyDescent="0.3">
      <c r="A20" t="s">
        <v>7</v>
      </c>
      <c r="B20" t="s">
        <v>33</v>
      </c>
      <c r="C20" s="1" t="s">
        <v>65</v>
      </c>
      <c r="E20">
        <v>346</v>
      </c>
      <c r="H20">
        <v>141</v>
      </c>
    </row>
    <row r="22" spans="1:11" x14ac:dyDescent="0.3">
      <c r="A22" t="s">
        <v>8</v>
      </c>
      <c r="B22" t="s">
        <v>34</v>
      </c>
      <c r="C22" s="1" t="s">
        <v>66</v>
      </c>
      <c r="E22">
        <v>156</v>
      </c>
      <c r="H22">
        <v>110</v>
      </c>
    </row>
    <row r="24" spans="1:11" x14ac:dyDescent="0.3">
      <c r="A24" t="s">
        <v>9</v>
      </c>
      <c r="B24" t="s">
        <v>35</v>
      </c>
      <c r="C24" s="1" t="s">
        <v>67</v>
      </c>
      <c r="E24">
        <v>89</v>
      </c>
      <c r="H24">
        <v>69</v>
      </c>
      <c r="K24"/>
    </row>
    <row r="25" spans="1:11" x14ac:dyDescent="0.3">
      <c r="B25" t="s">
        <v>36</v>
      </c>
      <c r="C25" s="1" t="s">
        <v>68</v>
      </c>
      <c r="K25"/>
    </row>
    <row r="27" spans="1:11" x14ac:dyDescent="0.3">
      <c r="A27" t="s">
        <v>10</v>
      </c>
      <c r="B27" t="s">
        <v>37</v>
      </c>
      <c r="C27" s="1" t="s">
        <v>69</v>
      </c>
      <c r="E27">
        <v>63</v>
      </c>
      <c r="H27">
        <v>53</v>
      </c>
      <c r="K27"/>
    </row>
    <row r="28" spans="1:11" x14ac:dyDescent="0.3">
      <c r="B28" t="s">
        <v>38</v>
      </c>
      <c r="C28" s="1" t="s">
        <v>70</v>
      </c>
      <c r="E28">
        <v>49</v>
      </c>
      <c r="H28">
        <v>41</v>
      </c>
      <c r="K28"/>
    </row>
    <row r="30" spans="1:11" x14ac:dyDescent="0.3">
      <c r="A30" t="s">
        <v>11</v>
      </c>
      <c r="B30" t="s">
        <v>39</v>
      </c>
      <c r="C30" s="1" t="s">
        <v>71</v>
      </c>
      <c r="E30">
        <v>256</v>
      </c>
      <c r="H30">
        <v>236</v>
      </c>
      <c r="K30"/>
    </row>
    <row r="31" spans="1:11" x14ac:dyDescent="0.3">
      <c r="B31" t="s">
        <v>40</v>
      </c>
      <c r="C31" s="1" t="s">
        <v>72</v>
      </c>
      <c r="E31">
        <v>220</v>
      </c>
      <c r="H31">
        <v>183</v>
      </c>
      <c r="K31"/>
    </row>
    <row r="32" spans="1:11" x14ac:dyDescent="0.3">
      <c r="A32" t="s">
        <v>12</v>
      </c>
      <c r="B32" t="s">
        <v>41</v>
      </c>
      <c r="C32" s="1" t="s">
        <v>73</v>
      </c>
      <c r="E32">
        <v>44</v>
      </c>
      <c r="H32">
        <v>39</v>
      </c>
      <c r="K32"/>
    </row>
    <row r="33" spans="1:11" x14ac:dyDescent="0.3">
      <c r="A33" t="s">
        <v>13</v>
      </c>
      <c r="B33" t="s">
        <v>42</v>
      </c>
      <c r="C33" s="1" t="s">
        <v>74</v>
      </c>
      <c r="E33">
        <v>49</v>
      </c>
      <c r="H33">
        <v>46</v>
      </c>
      <c r="K33"/>
    </row>
    <row r="35" spans="1:11" x14ac:dyDescent="0.3">
      <c r="A35" t="s">
        <v>14</v>
      </c>
      <c r="B35" t="s">
        <v>43</v>
      </c>
      <c r="C35" s="1" t="s">
        <v>75</v>
      </c>
      <c r="E35">
        <v>250</v>
      </c>
      <c r="H35">
        <v>227</v>
      </c>
      <c r="K35"/>
    </row>
    <row r="36" spans="1:11" x14ac:dyDescent="0.3">
      <c r="B36" t="s">
        <v>44</v>
      </c>
      <c r="C36" s="1" t="s">
        <v>76</v>
      </c>
      <c r="E36">
        <v>97</v>
      </c>
      <c r="H36">
        <v>67</v>
      </c>
      <c r="K36"/>
    </row>
    <row r="38" spans="1:11" x14ac:dyDescent="0.3">
      <c r="A38" t="s">
        <v>15</v>
      </c>
      <c r="B38" t="s">
        <v>45</v>
      </c>
      <c r="C38" s="1" t="s">
        <v>77</v>
      </c>
      <c r="E38">
        <v>59</v>
      </c>
      <c r="H38">
        <v>51</v>
      </c>
      <c r="K38"/>
    </row>
    <row r="39" spans="1:11" x14ac:dyDescent="0.3">
      <c r="B39" t="s">
        <v>46</v>
      </c>
      <c r="C39" s="1" t="s">
        <v>78</v>
      </c>
      <c r="K39"/>
    </row>
    <row r="41" spans="1:11" x14ac:dyDescent="0.3">
      <c r="A41" t="s">
        <v>16</v>
      </c>
      <c r="B41" t="s">
        <v>47</v>
      </c>
      <c r="C41" s="1" t="s">
        <v>79</v>
      </c>
      <c r="E41">
        <v>129</v>
      </c>
      <c r="H41">
        <v>98</v>
      </c>
      <c r="K41"/>
    </row>
    <row r="42" spans="1:11" x14ac:dyDescent="0.3">
      <c r="B42" t="s">
        <v>48</v>
      </c>
      <c r="C42" s="1" t="s">
        <v>80</v>
      </c>
      <c r="K42"/>
    </row>
    <row r="44" spans="1:11" x14ac:dyDescent="0.3">
      <c r="E44" s="9"/>
      <c r="H44" s="9"/>
    </row>
  </sheetData>
  <mergeCells count="5">
    <mergeCell ref="A1:C1"/>
    <mergeCell ref="D1:F1"/>
    <mergeCell ref="G1:I1"/>
    <mergeCell ref="D3:F3"/>
    <mergeCell ref="G3:I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zoomScale="85" zoomScaleNormal="85" workbookViewId="0">
      <selection activeCell="H56" sqref="H56"/>
    </sheetView>
  </sheetViews>
  <sheetFormatPr defaultRowHeight="14.4" x14ac:dyDescent="0.3"/>
  <cols>
    <col min="1" max="1" width="35.5546875" customWidth="1"/>
    <col min="2" max="2" width="30" customWidth="1"/>
    <col min="3" max="3" width="30.88671875" style="1" customWidth="1"/>
    <col min="4" max="4" width="16.88671875" style="17" customWidth="1"/>
    <col min="6" max="7" width="8.88671875" style="17"/>
    <col min="9" max="9" width="8.88671875" style="17"/>
  </cols>
  <sheetData>
    <row r="1" spans="1:9" x14ac:dyDescent="0.3">
      <c r="A1" s="18" t="s">
        <v>88</v>
      </c>
      <c r="B1" s="18"/>
      <c r="C1" s="18"/>
      <c r="D1" s="18" t="s">
        <v>81</v>
      </c>
      <c r="E1" s="18"/>
      <c r="F1" s="18"/>
      <c r="G1" s="18" t="s">
        <v>82</v>
      </c>
      <c r="H1" s="18"/>
      <c r="I1" s="18"/>
    </row>
    <row r="2" spans="1:9" x14ac:dyDescent="0.3">
      <c r="A2" t="s">
        <v>89</v>
      </c>
      <c r="B2" s="4" t="s">
        <v>87</v>
      </c>
      <c r="C2" s="4" t="s">
        <v>86</v>
      </c>
      <c r="D2" s="17" t="s">
        <v>695</v>
      </c>
      <c r="E2" s="17" t="s">
        <v>84</v>
      </c>
      <c r="F2" s="17" t="s">
        <v>83</v>
      </c>
      <c r="G2" s="17" t="s">
        <v>0</v>
      </c>
      <c r="H2" s="17" t="s">
        <v>85</v>
      </c>
      <c r="I2" s="17" t="s">
        <v>83</v>
      </c>
    </row>
    <row r="3" spans="1:9" x14ac:dyDescent="0.3">
      <c r="A3" t="s">
        <v>1</v>
      </c>
      <c r="B3" t="s">
        <v>17</v>
      </c>
      <c r="C3" s="1" t="s">
        <v>49</v>
      </c>
      <c r="D3" s="17" t="s">
        <v>694</v>
      </c>
      <c r="E3">
        <v>486</v>
      </c>
      <c r="F3" s="17">
        <v>99</v>
      </c>
      <c r="G3" s="17">
        <v>300</v>
      </c>
      <c r="H3">
        <v>201</v>
      </c>
      <c r="I3" s="17">
        <v>99</v>
      </c>
    </row>
    <row r="4" spans="1:9" x14ac:dyDescent="0.3">
      <c r="B4" t="s">
        <v>18</v>
      </c>
      <c r="C4" s="1" t="s">
        <v>50</v>
      </c>
      <c r="D4" s="17">
        <v>499</v>
      </c>
      <c r="E4">
        <v>475</v>
      </c>
      <c r="F4" s="17">
        <v>24</v>
      </c>
      <c r="G4" s="17">
        <v>232</v>
      </c>
      <c r="H4">
        <v>208</v>
      </c>
      <c r="I4" s="17">
        <v>24</v>
      </c>
    </row>
    <row r="5" spans="1:9" x14ac:dyDescent="0.3">
      <c r="B5" t="s">
        <v>19</v>
      </c>
      <c r="C5" s="1" t="s">
        <v>51</v>
      </c>
      <c r="D5" s="17" t="s">
        <v>693</v>
      </c>
      <c r="E5">
        <v>399</v>
      </c>
      <c r="F5" s="17">
        <v>45</v>
      </c>
      <c r="G5" s="17">
        <v>229</v>
      </c>
      <c r="H5">
        <v>184</v>
      </c>
      <c r="I5" s="17">
        <v>45</v>
      </c>
    </row>
    <row r="6" spans="1:9" x14ac:dyDescent="0.3">
      <c r="B6" t="s">
        <v>20</v>
      </c>
      <c r="C6" s="1" t="s">
        <v>52</v>
      </c>
      <c r="D6" s="17">
        <v>414</v>
      </c>
      <c r="E6">
        <v>407</v>
      </c>
      <c r="F6" s="17">
        <v>7</v>
      </c>
      <c r="G6" s="17">
        <v>192</v>
      </c>
      <c r="H6">
        <v>185</v>
      </c>
      <c r="I6" s="17">
        <v>7</v>
      </c>
    </row>
    <row r="7" spans="1:9" x14ac:dyDescent="0.3">
      <c r="B7" t="s">
        <v>21</v>
      </c>
      <c r="C7" s="1" t="s">
        <v>53</v>
      </c>
      <c r="D7" s="17">
        <v>395</v>
      </c>
      <c r="E7">
        <v>382</v>
      </c>
      <c r="F7" s="17">
        <v>13</v>
      </c>
      <c r="G7" s="17">
        <v>185</v>
      </c>
      <c r="H7">
        <v>172</v>
      </c>
      <c r="I7" s="17">
        <v>13</v>
      </c>
    </row>
    <row r="8" spans="1:9" x14ac:dyDescent="0.3">
      <c r="B8" t="s">
        <v>22</v>
      </c>
      <c r="C8" s="1" t="s">
        <v>54</v>
      </c>
      <c r="D8" s="17">
        <v>365</v>
      </c>
      <c r="E8">
        <v>358</v>
      </c>
      <c r="F8" s="17">
        <v>7</v>
      </c>
      <c r="G8" s="17">
        <v>175</v>
      </c>
      <c r="H8">
        <v>168</v>
      </c>
      <c r="I8" s="17">
        <v>7</v>
      </c>
    </row>
    <row r="9" spans="1:9" x14ac:dyDescent="0.3">
      <c r="B9" t="s">
        <v>23</v>
      </c>
      <c r="C9" s="1" t="s">
        <v>55</v>
      </c>
      <c r="D9" s="17">
        <v>443</v>
      </c>
      <c r="E9">
        <v>403</v>
      </c>
      <c r="F9" s="17">
        <v>40</v>
      </c>
      <c r="G9" s="17">
        <v>206</v>
      </c>
      <c r="H9">
        <v>166</v>
      </c>
      <c r="I9" s="17">
        <v>40</v>
      </c>
    </row>
    <row r="10" spans="1:9" x14ac:dyDescent="0.3">
      <c r="B10" t="s">
        <v>24</v>
      </c>
      <c r="C10" s="1" t="s">
        <v>56</v>
      </c>
      <c r="D10" s="17">
        <v>418</v>
      </c>
      <c r="E10">
        <v>398</v>
      </c>
      <c r="F10" s="17">
        <v>20</v>
      </c>
      <c r="G10" s="17">
        <v>205</v>
      </c>
      <c r="H10">
        <v>185</v>
      </c>
      <c r="I10" s="17">
        <v>20</v>
      </c>
    </row>
    <row r="11" spans="1:9" x14ac:dyDescent="0.3">
      <c r="B11" t="s">
        <v>25</v>
      </c>
      <c r="C11" s="1" t="s">
        <v>57</v>
      </c>
      <c r="D11" s="17">
        <v>370</v>
      </c>
      <c r="E11">
        <v>367</v>
      </c>
      <c r="F11" s="17">
        <v>3</v>
      </c>
      <c r="G11" s="17">
        <v>167</v>
      </c>
      <c r="H11">
        <v>164</v>
      </c>
      <c r="I11" s="17">
        <v>3</v>
      </c>
    </row>
    <row r="12" spans="1:9" x14ac:dyDescent="0.3">
      <c r="B12" t="s">
        <v>26</v>
      </c>
      <c r="C12" s="1" t="s">
        <v>58</v>
      </c>
      <c r="D12" s="17">
        <v>340</v>
      </c>
      <c r="E12">
        <v>333</v>
      </c>
      <c r="F12" s="17">
        <v>7</v>
      </c>
      <c r="G12" s="17">
        <v>158</v>
      </c>
      <c r="H12">
        <v>151</v>
      </c>
      <c r="I12" s="17">
        <v>7</v>
      </c>
    </row>
    <row r="14" spans="1:9" x14ac:dyDescent="0.3">
      <c r="A14" t="s">
        <v>2</v>
      </c>
      <c r="B14" t="s">
        <v>27</v>
      </c>
      <c r="C14" s="1" t="s">
        <v>59</v>
      </c>
      <c r="D14" s="17" t="s">
        <v>692</v>
      </c>
      <c r="E14">
        <v>233</v>
      </c>
      <c r="F14" s="17">
        <v>24</v>
      </c>
      <c r="G14" s="17">
        <v>123</v>
      </c>
      <c r="H14">
        <v>99</v>
      </c>
      <c r="I14" s="17">
        <v>24</v>
      </c>
    </row>
    <row r="15" spans="1:9" x14ac:dyDescent="0.3">
      <c r="B15" t="s">
        <v>28</v>
      </c>
      <c r="C15" s="1" t="s">
        <v>60</v>
      </c>
      <c r="D15" s="17">
        <v>245</v>
      </c>
      <c r="E15">
        <v>229</v>
      </c>
      <c r="F15" s="17">
        <v>16</v>
      </c>
      <c r="G15" s="17">
        <v>127</v>
      </c>
      <c r="H15">
        <v>111</v>
      </c>
      <c r="I15" s="17">
        <v>16</v>
      </c>
    </row>
    <row r="17" spans="1:9" x14ac:dyDescent="0.3">
      <c r="A17" t="s">
        <v>3</v>
      </c>
      <c r="B17" t="s">
        <v>29</v>
      </c>
      <c r="C17" s="1" t="s">
        <v>61</v>
      </c>
      <c r="D17" s="17">
        <v>270</v>
      </c>
      <c r="E17">
        <v>260</v>
      </c>
      <c r="F17" s="17">
        <v>10</v>
      </c>
      <c r="G17" s="17">
        <v>141</v>
      </c>
      <c r="H17">
        <v>131</v>
      </c>
      <c r="I17" s="17">
        <v>10</v>
      </c>
    </row>
    <row r="19" spans="1:9" x14ac:dyDescent="0.3">
      <c r="A19" t="s">
        <v>4</v>
      </c>
      <c r="B19" t="s">
        <v>30</v>
      </c>
      <c r="C19" s="1" t="s">
        <v>62</v>
      </c>
      <c r="D19" s="17">
        <v>288</v>
      </c>
      <c r="E19">
        <v>275</v>
      </c>
      <c r="F19" s="17">
        <v>13</v>
      </c>
      <c r="G19" s="17">
        <v>122</v>
      </c>
      <c r="H19">
        <v>109</v>
      </c>
      <c r="I19" s="17">
        <v>13</v>
      </c>
    </row>
    <row r="21" spans="1:9" x14ac:dyDescent="0.3">
      <c r="A21" t="s">
        <v>5</v>
      </c>
      <c r="B21" t="s">
        <v>31</v>
      </c>
      <c r="C21" s="1" t="s">
        <v>63</v>
      </c>
      <c r="D21" s="17">
        <v>259</v>
      </c>
      <c r="E21">
        <v>239</v>
      </c>
      <c r="F21" s="17">
        <v>20</v>
      </c>
      <c r="G21" s="17">
        <v>117</v>
      </c>
      <c r="H21">
        <v>97</v>
      </c>
      <c r="I21" s="17">
        <v>20</v>
      </c>
    </row>
    <row r="23" spans="1:9" x14ac:dyDescent="0.3">
      <c r="A23" t="s">
        <v>6</v>
      </c>
      <c r="B23" t="s">
        <v>32</v>
      </c>
      <c r="C23" s="1" t="s">
        <v>64</v>
      </c>
      <c r="D23" s="17">
        <v>253</v>
      </c>
      <c r="E23">
        <v>250</v>
      </c>
      <c r="F23" s="17">
        <v>3</v>
      </c>
      <c r="G23" s="17">
        <v>96</v>
      </c>
      <c r="H23">
        <v>93</v>
      </c>
      <c r="I23" s="17">
        <v>3</v>
      </c>
    </row>
    <row r="25" spans="1:9" x14ac:dyDescent="0.3">
      <c r="A25" t="s">
        <v>7</v>
      </c>
      <c r="B25" t="s">
        <v>33</v>
      </c>
      <c r="C25" s="1" t="s">
        <v>65</v>
      </c>
      <c r="D25" s="17" t="s">
        <v>691</v>
      </c>
      <c r="E25">
        <v>374</v>
      </c>
      <c r="F25" s="17">
        <v>13</v>
      </c>
      <c r="G25" s="17">
        <v>112</v>
      </c>
      <c r="H25">
        <v>99</v>
      </c>
      <c r="I25" s="17">
        <v>13</v>
      </c>
    </row>
    <row r="27" spans="1:9" x14ac:dyDescent="0.3">
      <c r="A27" t="s">
        <v>8</v>
      </c>
      <c r="B27" t="s">
        <v>34</v>
      </c>
      <c r="C27" s="1" t="s">
        <v>66</v>
      </c>
      <c r="D27" s="17">
        <v>90</v>
      </c>
      <c r="E27">
        <v>70</v>
      </c>
      <c r="F27" s="17">
        <v>20</v>
      </c>
      <c r="G27" s="17">
        <v>50</v>
      </c>
      <c r="H27">
        <v>30</v>
      </c>
      <c r="I27" s="17">
        <v>20</v>
      </c>
    </row>
    <row r="29" spans="1:9" x14ac:dyDescent="0.3">
      <c r="A29" t="s">
        <v>9</v>
      </c>
      <c r="B29" t="s">
        <v>35</v>
      </c>
      <c r="C29" s="1" t="s">
        <v>67</v>
      </c>
      <c r="D29" s="17">
        <v>83</v>
      </c>
      <c r="E29">
        <v>82</v>
      </c>
      <c r="F29" s="17">
        <v>1</v>
      </c>
      <c r="G29" s="17">
        <v>51</v>
      </c>
      <c r="H29">
        <v>50</v>
      </c>
      <c r="I29" s="17">
        <v>1</v>
      </c>
    </row>
    <row r="30" spans="1:9" x14ac:dyDescent="0.3">
      <c r="B30" t="s">
        <v>36</v>
      </c>
      <c r="C30" s="1" t="s">
        <v>68</v>
      </c>
      <c r="D30" s="17">
        <v>83</v>
      </c>
      <c r="E30">
        <v>80</v>
      </c>
      <c r="F30" s="17">
        <v>3</v>
      </c>
      <c r="G30" s="17">
        <v>55</v>
      </c>
      <c r="H30">
        <v>52</v>
      </c>
      <c r="I30" s="17">
        <v>3</v>
      </c>
    </row>
    <row r="32" spans="1:9" x14ac:dyDescent="0.3">
      <c r="A32" t="s">
        <v>10</v>
      </c>
      <c r="B32" t="s">
        <v>37</v>
      </c>
      <c r="C32" s="1" t="s">
        <v>69</v>
      </c>
      <c r="D32" s="17">
        <v>58</v>
      </c>
      <c r="E32">
        <v>53</v>
      </c>
      <c r="F32" s="17">
        <v>5</v>
      </c>
      <c r="G32" s="17">
        <v>44</v>
      </c>
      <c r="H32">
        <v>39</v>
      </c>
      <c r="I32" s="17">
        <v>5</v>
      </c>
    </row>
    <row r="33" spans="1:9" x14ac:dyDescent="0.3">
      <c r="B33" t="s">
        <v>38</v>
      </c>
      <c r="C33" s="1" t="s">
        <v>70</v>
      </c>
      <c r="D33" s="17">
        <v>58</v>
      </c>
      <c r="E33">
        <v>58</v>
      </c>
      <c r="F33" s="17">
        <v>0</v>
      </c>
      <c r="G33" s="17">
        <v>40</v>
      </c>
      <c r="H33">
        <v>40</v>
      </c>
      <c r="I33" s="17">
        <v>0</v>
      </c>
    </row>
    <row r="35" spans="1:9" x14ac:dyDescent="0.3">
      <c r="A35" t="s">
        <v>11</v>
      </c>
      <c r="B35" t="s">
        <v>39</v>
      </c>
      <c r="C35" s="1" t="s">
        <v>71</v>
      </c>
      <c r="D35" s="17">
        <v>152</v>
      </c>
      <c r="E35">
        <v>109</v>
      </c>
      <c r="F35" s="17">
        <v>43</v>
      </c>
      <c r="G35" s="17">
        <v>107</v>
      </c>
      <c r="H35">
        <v>64</v>
      </c>
      <c r="I35" s="17">
        <v>43</v>
      </c>
    </row>
    <row r="36" spans="1:9" x14ac:dyDescent="0.3">
      <c r="B36" t="s">
        <v>40</v>
      </c>
      <c r="C36" s="1" t="s">
        <v>72</v>
      </c>
      <c r="D36" s="17">
        <v>140</v>
      </c>
      <c r="E36">
        <v>100</v>
      </c>
      <c r="F36" s="17">
        <v>40</v>
      </c>
      <c r="G36" s="17">
        <v>84</v>
      </c>
      <c r="H36">
        <v>44</v>
      </c>
      <c r="I36" s="17">
        <v>40</v>
      </c>
    </row>
    <row r="38" spans="1:9" x14ac:dyDescent="0.3">
      <c r="A38" t="s">
        <v>12</v>
      </c>
      <c r="B38" t="s">
        <v>41</v>
      </c>
      <c r="C38" s="1" t="s">
        <v>73</v>
      </c>
      <c r="D38" s="17">
        <v>79</v>
      </c>
      <c r="E38">
        <v>71</v>
      </c>
      <c r="F38" s="17">
        <v>8</v>
      </c>
      <c r="G38" s="17">
        <v>57</v>
      </c>
      <c r="H38">
        <v>49</v>
      </c>
      <c r="I38" s="17">
        <v>8</v>
      </c>
    </row>
    <row r="40" spans="1:9" x14ac:dyDescent="0.3">
      <c r="A40" t="s">
        <v>13</v>
      </c>
      <c r="B40" t="s">
        <v>42</v>
      </c>
      <c r="C40" s="1" t="s">
        <v>74</v>
      </c>
      <c r="D40" s="17">
        <v>55</v>
      </c>
      <c r="E40">
        <v>55</v>
      </c>
      <c r="F40" s="17">
        <v>0</v>
      </c>
      <c r="G40" s="17">
        <v>45</v>
      </c>
      <c r="H40">
        <v>45</v>
      </c>
      <c r="I40" s="17">
        <v>0</v>
      </c>
    </row>
    <row r="42" spans="1:9" x14ac:dyDescent="0.3">
      <c r="A42" t="s">
        <v>14</v>
      </c>
      <c r="B42" t="s">
        <v>43</v>
      </c>
      <c r="C42" s="1" t="s">
        <v>75</v>
      </c>
      <c r="D42" s="17">
        <v>138</v>
      </c>
      <c r="E42">
        <v>74</v>
      </c>
      <c r="F42" s="17">
        <v>64</v>
      </c>
      <c r="G42" s="17">
        <v>104</v>
      </c>
      <c r="H42">
        <v>40</v>
      </c>
      <c r="I42" s="17">
        <v>64</v>
      </c>
    </row>
    <row r="43" spans="1:9" x14ac:dyDescent="0.3">
      <c r="B43" t="s">
        <v>44</v>
      </c>
      <c r="C43" s="1" t="s">
        <v>76</v>
      </c>
      <c r="D43" s="17">
        <v>96</v>
      </c>
      <c r="E43">
        <v>70</v>
      </c>
      <c r="F43" s="17">
        <v>26</v>
      </c>
      <c r="G43" s="17">
        <v>56</v>
      </c>
      <c r="H43">
        <v>30</v>
      </c>
      <c r="I43" s="17">
        <v>26</v>
      </c>
    </row>
    <row r="45" spans="1:9" x14ac:dyDescent="0.3">
      <c r="A45" t="s">
        <v>15</v>
      </c>
      <c r="B45" t="s">
        <v>45</v>
      </c>
      <c r="C45" s="1" t="s">
        <v>77</v>
      </c>
      <c r="D45" s="17">
        <v>80</v>
      </c>
      <c r="E45">
        <v>76</v>
      </c>
      <c r="F45" s="17">
        <v>4</v>
      </c>
      <c r="G45" s="17">
        <v>54</v>
      </c>
      <c r="H45">
        <v>50</v>
      </c>
      <c r="I45" s="17">
        <v>4</v>
      </c>
    </row>
    <row r="46" spans="1:9" x14ac:dyDescent="0.3">
      <c r="B46" t="s">
        <v>46</v>
      </c>
      <c r="C46" s="1" t="s">
        <v>78</v>
      </c>
      <c r="D46" s="17">
        <v>147</v>
      </c>
      <c r="E46">
        <v>125</v>
      </c>
      <c r="F46" s="17">
        <v>22</v>
      </c>
      <c r="G46" s="17">
        <v>74</v>
      </c>
      <c r="H46">
        <v>52</v>
      </c>
      <c r="I46" s="17">
        <v>22</v>
      </c>
    </row>
    <row r="48" spans="1:9" x14ac:dyDescent="0.3">
      <c r="A48" t="s">
        <v>16</v>
      </c>
      <c r="B48" t="s">
        <v>47</v>
      </c>
      <c r="C48" s="1" t="s">
        <v>79</v>
      </c>
      <c r="D48" s="17">
        <v>102</v>
      </c>
      <c r="E48">
        <v>99</v>
      </c>
      <c r="F48" s="17">
        <v>3</v>
      </c>
      <c r="G48" s="17">
        <v>71</v>
      </c>
      <c r="H48">
        <v>68</v>
      </c>
      <c r="I48" s="17">
        <v>3</v>
      </c>
    </row>
    <row r="49" spans="2:9" x14ac:dyDescent="0.3">
      <c r="B49" t="s">
        <v>48</v>
      </c>
      <c r="C49" s="1" t="s">
        <v>80</v>
      </c>
      <c r="D49" s="17">
        <v>192</v>
      </c>
      <c r="E49">
        <v>186</v>
      </c>
      <c r="F49" s="17">
        <v>6</v>
      </c>
      <c r="G49" s="17">
        <v>65</v>
      </c>
      <c r="H49">
        <v>59</v>
      </c>
      <c r="I49" s="17">
        <v>6</v>
      </c>
    </row>
    <row r="51" spans="2:9" x14ac:dyDescent="0.3">
      <c r="C51" s="1" t="s">
        <v>690</v>
      </c>
      <c r="D51" s="17">
        <v>7785</v>
      </c>
      <c r="E51">
        <v>7176</v>
      </c>
      <c r="F51" s="17">
        <v>609</v>
      </c>
      <c r="G51" s="17">
        <v>952</v>
      </c>
      <c r="H51" s="17">
        <v>385</v>
      </c>
      <c r="I51" s="17">
        <v>609</v>
      </c>
    </row>
  </sheetData>
  <mergeCells count="3">
    <mergeCell ref="A1:C1"/>
    <mergeCell ref="D1:F1"/>
    <mergeCell ref="G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zoomScale="55" zoomScaleNormal="55" workbookViewId="0">
      <selection activeCell="E61" sqref="E61"/>
    </sheetView>
  </sheetViews>
  <sheetFormatPr defaultRowHeight="14.4" x14ac:dyDescent="0.3"/>
  <cols>
    <col min="1" max="1" width="35.5546875" customWidth="1"/>
    <col min="2" max="2" width="30" customWidth="1"/>
    <col min="3" max="3" width="30.88671875" style="1" customWidth="1"/>
    <col min="4" max="4" width="8.88671875" style="2"/>
    <col min="5" max="5" width="12.77734375" customWidth="1"/>
    <col min="6" max="7" width="8.88671875" style="2"/>
    <col min="8" max="8" width="12.88671875" customWidth="1"/>
    <col min="9" max="9" width="8.88671875" style="2"/>
    <col min="10" max="10" width="0" style="13" hidden="1" customWidth="1"/>
    <col min="11" max="11" width="0" style="6" hidden="1" customWidth="1"/>
    <col min="12" max="17" width="0" hidden="1" customWidth="1"/>
  </cols>
  <sheetData>
    <row r="1" spans="1:17" x14ac:dyDescent="0.3">
      <c r="A1" s="18" t="s">
        <v>88</v>
      </c>
      <c r="B1" s="18"/>
      <c r="C1" s="18"/>
      <c r="D1" s="18" t="s">
        <v>81</v>
      </c>
      <c r="E1" s="18"/>
      <c r="F1" s="18"/>
      <c r="G1" s="18" t="s">
        <v>82</v>
      </c>
      <c r="H1" s="18"/>
      <c r="I1" s="18"/>
    </row>
    <row r="2" spans="1:17" x14ac:dyDescent="0.3">
      <c r="A2" t="s">
        <v>89</v>
      </c>
      <c r="B2" s="4" t="s">
        <v>87</v>
      </c>
      <c r="C2" s="4" t="s">
        <v>86</v>
      </c>
      <c r="D2" s="2" t="s">
        <v>0</v>
      </c>
      <c r="E2" s="2" t="s">
        <v>84</v>
      </c>
      <c r="F2" s="2" t="s">
        <v>83</v>
      </c>
      <c r="G2" s="2" t="s">
        <v>0</v>
      </c>
      <c r="H2" s="2" t="s">
        <v>85</v>
      </c>
      <c r="I2" s="2" t="s">
        <v>83</v>
      </c>
      <c r="J2" s="13" t="s">
        <v>104</v>
      </c>
    </row>
    <row r="3" spans="1:17" x14ac:dyDescent="0.3">
      <c r="B3" s="4"/>
      <c r="C3" s="4"/>
      <c r="D3" s="18"/>
      <c r="E3" s="18"/>
      <c r="F3" s="18"/>
      <c r="G3" s="18"/>
      <c r="H3" s="18"/>
      <c r="I3" s="18"/>
    </row>
    <row r="4" spans="1:17" x14ac:dyDescent="0.3">
      <c r="A4" t="s">
        <v>1</v>
      </c>
      <c r="B4" t="s">
        <v>17</v>
      </c>
      <c r="C4" s="1" t="s">
        <v>49</v>
      </c>
      <c r="D4" s="2">
        <v>585</v>
      </c>
      <c r="E4">
        <f t="shared" ref="E4:E13" si="0">D4-F4</f>
        <v>486</v>
      </c>
      <c r="F4" s="2">
        <v>99</v>
      </c>
      <c r="G4" s="2">
        <v>300</v>
      </c>
      <c r="H4">
        <f t="shared" ref="H4:H13" si="1">G4-F4</f>
        <v>201</v>
      </c>
      <c r="I4" s="2">
        <v>99</v>
      </c>
      <c r="J4" s="13">
        <f>E4/H4*100</f>
        <v>241.79104477611938</v>
      </c>
      <c r="K4" t="s">
        <v>95</v>
      </c>
      <c r="L4">
        <f t="shared" ref="L4:Q4" si="2">AVERAGE(D4:D13)</f>
        <v>427.3</v>
      </c>
      <c r="M4">
        <f t="shared" si="2"/>
        <v>400.8</v>
      </c>
      <c r="N4">
        <f t="shared" si="2"/>
        <v>26.5</v>
      </c>
      <c r="O4">
        <f t="shared" si="2"/>
        <v>204.9</v>
      </c>
      <c r="P4">
        <f t="shared" si="2"/>
        <v>178.4</v>
      </c>
      <c r="Q4">
        <f t="shared" si="2"/>
        <v>26.5</v>
      </c>
    </row>
    <row r="5" spans="1:17" x14ac:dyDescent="0.3">
      <c r="B5" t="s">
        <v>18</v>
      </c>
      <c r="C5" s="1" t="s">
        <v>50</v>
      </c>
      <c r="D5" s="2">
        <v>499</v>
      </c>
      <c r="E5">
        <f t="shared" si="0"/>
        <v>475</v>
      </c>
      <c r="F5" s="2">
        <v>24</v>
      </c>
      <c r="G5" s="2">
        <v>232</v>
      </c>
      <c r="H5">
        <f t="shared" si="1"/>
        <v>208</v>
      </c>
      <c r="I5" s="2">
        <v>24</v>
      </c>
      <c r="J5" s="13">
        <f t="shared" ref="J5:J44" si="3">E5/H5*100</f>
        <v>228.36538461538461</v>
      </c>
      <c r="K5" t="s">
        <v>96</v>
      </c>
      <c r="L5">
        <f t="shared" ref="L5:Q5" si="4">_xlfn.STDEV.P(D4:D13)</f>
        <v>68.284771362288382</v>
      </c>
      <c r="M5">
        <f t="shared" si="4"/>
        <v>45.545142441318596</v>
      </c>
      <c r="N5">
        <f t="shared" si="4"/>
        <v>27.75698110385926</v>
      </c>
      <c r="O5">
        <f t="shared" si="4"/>
        <v>39.310176799398903</v>
      </c>
      <c r="P5">
        <f t="shared" si="4"/>
        <v>16.632498309033434</v>
      </c>
      <c r="Q5">
        <f t="shared" si="4"/>
        <v>27.75698110385926</v>
      </c>
    </row>
    <row r="6" spans="1:17" x14ac:dyDescent="0.3">
      <c r="B6" t="s">
        <v>19</v>
      </c>
      <c r="C6" s="1" t="s">
        <v>51</v>
      </c>
      <c r="D6" s="2">
        <v>444</v>
      </c>
      <c r="E6">
        <f t="shared" si="0"/>
        <v>399</v>
      </c>
      <c r="F6" s="2">
        <v>45</v>
      </c>
      <c r="G6" s="2">
        <v>229</v>
      </c>
      <c r="H6">
        <f t="shared" si="1"/>
        <v>184</v>
      </c>
      <c r="I6" s="2">
        <v>45</v>
      </c>
      <c r="J6" s="13">
        <f t="shared" si="3"/>
        <v>216.84782608695653</v>
      </c>
    </row>
    <row r="7" spans="1:17" x14ac:dyDescent="0.3">
      <c r="B7" t="s">
        <v>20</v>
      </c>
      <c r="C7" s="1" t="s">
        <v>52</v>
      </c>
      <c r="D7" s="2">
        <v>414</v>
      </c>
      <c r="E7">
        <f t="shared" si="0"/>
        <v>407</v>
      </c>
      <c r="F7" s="2">
        <v>7</v>
      </c>
      <c r="G7" s="2">
        <v>192</v>
      </c>
      <c r="H7">
        <f t="shared" si="1"/>
        <v>185</v>
      </c>
      <c r="I7" s="2">
        <v>7</v>
      </c>
      <c r="J7" s="13">
        <f t="shared" si="3"/>
        <v>220.00000000000003</v>
      </c>
    </row>
    <row r="8" spans="1:17" x14ac:dyDescent="0.3">
      <c r="B8" t="s">
        <v>21</v>
      </c>
      <c r="C8" s="1" t="s">
        <v>53</v>
      </c>
      <c r="D8" s="2">
        <v>395</v>
      </c>
      <c r="E8">
        <f t="shared" si="0"/>
        <v>382</v>
      </c>
      <c r="F8" s="2">
        <v>13</v>
      </c>
      <c r="G8" s="2">
        <v>185</v>
      </c>
      <c r="H8">
        <f t="shared" si="1"/>
        <v>172</v>
      </c>
      <c r="I8" s="2">
        <v>13</v>
      </c>
      <c r="J8" s="13">
        <f t="shared" si="3"/>
        <v>222.09302325581396</v>
      </c>
    </row>
    <row r="9" spans="1:17" x14ac:dyDescent="0.3">
      <c r="B9" t="s">
        <v>22</v>
      </c>
      <c r="C9" s="1" t="s">
        <v>54</v>
      </c>
      <c r="D9" s="2">
        <v>365</v>
      </c>
      <c r="E9">
        <f t="shared" si="0"/>
        <v>358</v>
      </c>
      <c r="F9" s="2">
        <v>7</v>
      </c>
      <c r="G9" s="2">
        <v>175</v>
      </c>
      <c r="H9">
        <f t="shared" si="1"/>
        <v>168</v>
      </c>
      <c r="I9" s="2">
        <v>7</v>
      </c>
      <c r="J9" s="13">
        <f t="shared" si="3"/>
        <v>213.0952380952381</v>
      </c>
    </row>
    <row r="10" spans="1:17" x14ac:dyDescent="0.3">
      <c r="B10" t="s">
        <v>23</v>
      </c>
      <c r="C10" s="1" t="s">
        <v>55</v>
      </c>
      <c r="D10" s="2">
        <v>443</v>
      </c>
      <c r="E10">
        <f t="shared" si="0"/>
        <v>403</v>
      </c>
      <c r="F10" s="2">
        <v>40</v>
      </c>
      <c r="G10" s="2">
        <v>206</v>
      </c>
      <c r="H10">
        <f t="shared" si="1"/>
        <v>166</v>
      </c>
      <c r="I10" s="2">
        <v>40</v>
      </c>
      <c r="J10" s="13">
        <f t="shared" si="3"/>
        <v>242.77108433734941</v>
      </c>
    </row>
    <row r="11" spans="1:17" x14ac:dyDescent="0.3">
      <c r="B11" t="s">
        <v>24</v>
      </c>
      <c r="C11" s="1" t="s">
        <v>56</v>
      </c>
      <c r="D11" s="2">
        <v>418</v>
      </c>
      <c r="E11">
        <f t="shared" si="0"/>
        <v>398</v>
      </c>
      <c r="F11" s="2">
        <v>20</v>
      </c>
      <c r="G11" s="2">
        <v>205</v>
      </c>
      <c r="H11">
        <f t="shared" si="1"/>
        <v>185</v>
      </c>
      <c r="I11" s="2">
        <v>20</v>
      </c>
      <c r="J11" s="13">
        <f t="shared" si="3"/>
        <v>215.1351351351351</v>
      </c>
    </row>
    <row r="12" spans="1:17" x14ac:dyDescent="0.3">
      <c r="B12" t="s">
        <v>25</v>
      </c>
      <c r="C12" s="1" t="s">
        <v>57</v>
      </c>
      <c r="D12" s="2">
        <v>370</v>
      </c>
      <c r="E12">
        <f t="shared" si="0"/>
        <v>367</v>
      </c>
      <c r="F12" s="2">
        <v>3</v>
      </c>
      <c r="G12" s="2">
        <v>167</v>
      </c>
      <c r="H12">
        <f t="shared" si="1"/>
        <v>164</v>
      </c>
      <c r="I12" s="2">
        <v>3</v>
      </c>
      <c r="J12" s="13">
        <f t="shared" si="3"/>
        <v>223.78048780487805</v>
      </c>
    </row>
    <row r="13" spans="1:17" x14ac:dyDescent="0.3">
      <c r="B13" t="s">
        <v>26</v>
      </c>
      <c r="C13" s="1" t="s">
        <v>58</v>
      </c>
      <c r="D13" s="2">
        <v>340</v>
      </c>
      <c r="E13">
        <f t="shared" si="0"/>
        <v>333</v>
      </c>
      <c r="F13" s="2">
        <v>7</v>
      </c>
      <c r="G13" s="2">
        <v>158</v>
      </c>
      <c r="H13">
        <f t="shared" si="1"/>
        <v>151</v>
      </c>
      <c r="I13" s="2">
        <v>7</v>
      </c>
      <c r="J13" s="13">
        <f t="shared" si="3"/>
        <v>220.5298013245033</v>
      </c>
    </row>
    <row r="14" spans="1:17" x14ac:dyDescent="0.3">
      <c r="A14" t="s">
        <v>2</v>
      </c>
      <c r="B14" t="s">
        <v>27</v>
      </c>
      <c r="C14" s="1" t="s">
        <v>59</v>
      </c>
      <c r="D14" s="2">
        <v>257</v>
      </c>
      <c r="E14">
        <f t="shared" ref="E14:E19" si="5">D14-F14</f>
        <v>233</v>
      </c>
      <c r="F14" s="2">
        <v>24</v>
      </c>
      <c r="G14" s="2">
        <v>123</v>
      </c>
      <c r="H14">
        <f t="shared" ref="H14:H19" si="6">G14-F14</f>
        <v>99</v>
      </c>
      <c r="I14" s="2">
        <v>24</v>
      </c>
      <c r="J14" s="13">
        <f t="shared" si="3"/>
        <v>235.35353535353534</v>
      </c>
      <c r="K14" t="s">
        <v>95</v>
      </c>
      <c r="L14">
        <f t="shared" ref="L14:Q14" si="7">AVERAGE(D14:D19)</f>
        <v>262</v>
      </c>
      <c r="M14">
        <f t="shared" si="7"/>
        <v>247.66666666666666</v>
      </c>
      <c r="N14">
        <f t="shared" si="7"/>
        <v>14.333333333333334</v>
      </c>
      <c r="O14">
        <f t="shared" si="7"/>
        <v>121</v>
      </c>
      <c r="P14">
        <f t="shared" si="7"/>
        <v>106.66666666666667</v>
      </c>
      <c r="Q14">
        <f t="shared" si="7"/>
        <v>14.333333333333334</v>
      </c>
    </row>
    <row r="15" spans="1:17" x14ac:dyDescent="0.3">
      <c r="B15" t="s">
        <v>28</v>
      </c>
      <c r="C15" s="1" t="s">
        <v>60</v>
      </c>
      <c r="D15" s="2">
        <v>245</v>
      </c>
      <c r="E15">
        <f t="shared" si="5"/>
        <v>229</v>
      </c>
      <c r="F15" s="2">
        <v>16</v>
      </c>
      <c r="G15" s="2">
        <v>127</v>
      </c>
      <c r="H15">
        <f t="shared" si="6"/>
        <v>111</v>
      </c>
      <c r="I15" s="2">
        <v>16</v>
      </c>
      <c r="J15" s="13">
        <f t="shared" si="3"/>
        <v>206.30630630630628</v>
      </c>
      <c r="K15" t="s">
        <v>96</v>
      </c>
      <c r="L15">
        <f t="shared" ref="L15:Q15" si="8">_xlfn.STDEV.P(D14:D19)</f>
        <v>13.808210118138652</v>
      </c>
      <c r="M15">
        <f t="shared" si="8"/>
        <v>16.038148964959213</v>
      </c>
      <c r="N15">
        <f t="shared" si="8"/>
        <v>6.7986926847903799</v>
      </c>
      <c r="O15">
        <f t="shared" si="8"/>
        <v>13.428824718989125</v>
      </c>
      <c r="P15">
        <f t="shared" si="8"/>
        <v>12.618328820498467</v>
      </c>
      <c r="Q15">
        <f t="shared" si="8"/>
        <v>6.7986926847903799</v>
      </c>
    </row>
    <row r="16" spans="1:17" x14ac:dyDescent="0.3">
      <c r="A16" t="s">
        <v>3</v>
      </c>
      <c r="B16" t="s">
        <v>29</v>
      </c>
      <c r="C16" s="1" t="s">
        <v>61</v>
      </c>
      <c r="D16" s="2">
        <v>270</v>
      </c>
      <c r="E16">
        <f t="shared" si="5"/>
        <v>260</v>
      </c>
      <c r="F16" s="2">
        <v>10</v>
      </c>
      <c r="G16" s="2">
        <v>141</v>
      </c>
      <c r="H16">
        <f t="shared" si="6"/>
        <v>131</v>
      </c>
      <c r="I16" s="2">
        <v>10</v>
      </c>
      <c r="J16" s="13">
        <f t="shared" si="3"/>
        <v>198.47328244274809</v>
      </c>
    </row>
    <row r="17" spans="1:17" x14ac:dyDescent="0.3">
      <c r="A17" t="s">
        <v>4</v>
      </c>
      <c r="B17" t="s">
        <v>30</v>
      </c>
      <c r="C17" s="1" t="s">
        <v>62</v>
      </c>
      <c r="D17" s="2">
        <v>288</v>
      </c>
      <c r="E17">
        <f t="shared" si="5"/>
        <v>275</v>
      </c>
      <c r="F17" s="2">
        <v>13</v>
      </c>
      <c r="G17" s="2">
        <v>122</v>
      </c>
      <c r="H17">
        <f t="shared" si="6"/>
        <v>109</v>
      </c>
      <c r="I17" s="2">
        <v>13</v>
      </c>
      <c r="J17" s="13">
        <f t="shared" si="3"/>
        <v>252.2935779816514</v>
      </c>
    </row>
    <row r="18" spans="1:17" x14ac:dyDescent="0.3">
      <c r="A18" t="s">
        <v>5</v>
      </c>
      <c r="B18" t="s">
        <v>31</v>
      </c>
      <c r="C18" s="1" t="s">
        <v>63</v>
      </c>
      <c r="D18" s="2">
        <v>259</v>
      </c>
      <c r="E18">
        <f t="shared" si="5"/>
        <v>239</v>
      </c>
      <c r="F18" s="2">
        <v>20</v>
      </c>
      <c r="G18" s="2">
        <v>117</v>
      </c>
      <c r="H18">
        <f t="shared" si="6"/>
        <v>97</v>
      </c>
      <c r="I18" s="2">
        <v>20</v>
      </c>
      <c r="J18" s="13">
        <f t="shared" si="3"/>
        <v>246.39175257731961</v>
      </c>
    </row>
    <row r="19" spans="1:17" x14ac:dyDescent="0.3">
      <c r="A19" t="s">
        <v>6</v>
      </c>
      <c r="B19" t="s">
        <v>32</v>
      </c>
      <c r="C19" s="1" t="s">
        <v>64</v>
      </c>
      <c r="D19" s="2">
        <v>253</v>
      </c>
      <c r="E19">
        <f t="shared" si="5"/>
        <v>250</v>
      </c>
      <c r="F19" s="2">
        <v>3</v>
      </c>
      <c r="G19" s="2">
        <v>96</v>
      </c>
      <c r="H19">
        <f t="shared" si="6"/>
        <v>93</v>
      </c>
      <c r="I19" s="2">
        <v>3</v>
      </c>
      <c r="J19" s="13">
        <f t="shared" si="3"/>
        <v>268.81720430107526</v>
      </c>
    </row>
    <row r="20" spans="1:17" x14ac:dyDescent="0.3">
      <c r="A20" t="s">
        <v>7</v>
      </c>
      <c r="B20" t="s">
        <v>33</v>
      </c>
      <c r="C20" s="1" t="s">
        <v>65</v>
      </c>
      <c r="D20" s="2">
        <v>387</v>
      </c>
      <c r="E20">
        <f>D20-F20</f>
        <v>374</v>
      </c>
      <c r="F20" s="2">
        <v>13</v>
      </c>
      <c r="G20" s="2">
        <v>112</v>
      </c>
      <c r="H20">
        <f>G20-F20</f>
        <v>99</v>
      </c>
      <c r="I20" s="2">
        <v>13</v>
      </c>
      <c r="J20" s="13">
        <f t="shared" si="3"/>
        <v>377.77777777777777</v>
      </c>
    </row>
    <row r="22" spans="1:17" x14ac:dyDescent="0.3">
      <c r="A22" t="s">
        <v>8</v>
      </c>
      <c r="B22" t="s">
        <v>34</v>
      </c>
      <c r="C22" s="1" t="s">
        <v>66</v>
      </c>
      <c r="D22" s="2">
        <v>90</v>
      </c>
      <c r="E22">
        <f>D22-F22</f>
        <v>70</v>
      </c>
      <c r="F22" s="2">
        <v>20</v>
      </c>
      <c r="G22" s="2">
        <v>50</v>
      </c>
      <c r="H22">
        <f>G22-F22</f>
        <v>30</v>
      </c>
      <c r="I22" s="2">
        <v>20</v>
      </c>
      <c r="J22" s="13">
        <f t="shared" si="3"/>
        <v>233.33333333333334</v>
      </c>
    </row>
    <row r="24" spans="1:17" x14ac:dyDescent="0.3">
      <c r="A24" t="s">
        <v>9</v>
      </c>
      <c r="B24" t="s">
        <v>35</v>
      </c>
      <c r="C24" s="1" t="s">
        <v>67</v>
      </c>
      <c r="D24" s="2">
        <v>83</v>
      </c>
      <c r="E24">
        <f>D24-F24</f>
        <v>82</v>
      </c>
      <c r="F24" s="2">
        <v>1</v>
      </c>
      <c r="G24" s="2">
        <v>51</v>
      </c>
      <c r="H24">
        <f>G24-F24</f>
        <v>50</v>
      </c>
      <c r="I24" s="2">
        <v>1</v>
      </c>
      <c r="J24" s="13">
        <f t="shared" si="3"/>
        <v>164</v>
      </c>
      <c r="K24" t="s">
        <v>95</v>
      </c>
      <c r="L24">
        <f t="shared" ref="L24:Q24" si="9">AVERAGE(D24:D25)</f>
        <v>83</v>
      </c>
      <c r="M24">
        <f t="shared" si="9"/>
        <v>81</v>
      </c>
      <c r="N24">
        <f t="shared" si="9"/>
        <v>2</v>
      </c>
      <c r="O24">
        <f t="shared" si="9"/>
        <v>53</v>
      </c>
      <c r="P24">
        <f t="shared" si="9"/>
        <v>51</v>
      </c>
      <c r="Q24">
        <f t="shared" si="9"/>
        <v>2</v>
      </c>
    </row>
    <row r="25" spans="1:17" x14ac:dyDescent="0.3">
      <c r="B25" t="s">
        <v>36</v>
      </c>
      <c r="C25" s="1" t="s">
        <v>68</v>
      </c>
      <c r="D25" s="2">
        <v>83</v>
      </c>
      <c r="E25">
        <f>D25-F25</f>
        <v>80</v>
      </c>
      <c r="F25" s="2">
        <v>3</v>
      </c>
      <c r="G25" s="2">
        <v>55</v>
      </c>
      <c r="H25">
        <f>G25-F25</f>
        <v>52</v>
      </c>
      <c r="I25" s="2">
        <v>3</v>
      </c>
      <c r="J25" s="13">
        <f t="shared" si="3"/>
        <v>153.84615384615387</v>
      </c>
      <c r="K25" t="s">
        <v>96</v>
      </c>
      <c r="L25">
        <f t="shared" ref="L25:Q25" si="10">_xlfn.STDEV.P(D24:D25)</f>
        <v>0</v>
      </c>
      <c r="M25">
        <f t="shared" si="10"/>
        <v>1</v>
      </c>
      <c r="N25">
        <f t="shared" si="10"/>
        <v>1</v>
      </c>
      <c r="O25">
        <f t="shared" si="10"/>
        <v>2</v>
      </c>
      <c r="P25">
        <f t="shared" si="10"/>
        <v>1</v>
      </c>
      <c r="Q25">
        <f t="shared" si="10"/>
        <v>1</v>
      </c>
    </row>
    <row r="27" spans="1:17" x14ac:dyDescent="0.3">
      <c r="A27" t="s">
        <v>10</v>
      </c>
      <c r="B27" t="s">
        <v>37</v>
      </c>
      <c r="C27" s="1" t="s">
        <v>69</v>
      </c>
      <c r="D27" s="2">
        <v>58</v>
      </c>
      <c r="E27">
        <f>D27-F27</f>
        <v>53</v>
      </c>
      <c r="F27" s="2">
        <v>5</v>
      </c>
      <c r="G27" s="2">
        <v>44</v>
      </c>
      <c r="H27">
        <f>G27-F27</f>
        <v>39</v>
      </c>
      <c r="I27" s="2">
        <v>5</v>
      </c>
      <c r="J27" s="13">
        <f t="shared" si="3"/>
        <v>135.89743589743591</v>
      </c>
      <c r="K27" t="s">
        <v>95</v>
      </c>
      <c r="L27">
        <f t="shared" ref="L27:Q27" si="11">AVERAGE(D27:D28)</f>
        <v>58</v>
      </c>
      <c r="M27">
        <f t="shared" si="11"/>
        <v>55.5</v>
      </c>
      <c r="N27">
        <f t="shared" si="11"/>
        <v>2.5</v>
      </c>
      <c r="O27">
        <f t="shared" si="11"/>
        <v>42</v>
      </c>
      <c r="P27">
        <f t="shared" si="11"/>
        <v>39.5</v>
      </c>
      <c r="Q27">
        <f t="shared" si="11"/>
        <v>2.5</v>
      </c>
    </row>
    <row r="28" spans="1:17" x14ac:dyDescent="0.3">
      <c r="B28" t="s">
        <v>38</v>
      </c>
      <c r="C28" s="1" t="s">
        <v>70</v>
      </c>
      <c r="D28" s="2">
        <v>58</v>
      </c>
      <c r="E28">
        <f>D28-F28</f>
        <v>58</v>
      </c>
      <c r="F28" s="2">
        <v>0</v>
      </c>
      <c r="G28" s="2">
        <v>40</v>
      </c>
      <c r="H28">
        <f>G28-F28</f>
        <v>40</v>
      </c>
      <c r="I28" s="2">
        <v>0</v>
      </c>
      <c r="J28" s="13">
        <f t="shared" si="3"/>
        <v>145</v>
      </c>
      <c r="K28" t="s">
        <v>96</v>
      </c>
      <c r="L28">
        <f t="shared" ref="L28:Q28" si="12">_xlfn.STDEV.P(D27:D28)</f>
        <v>0</v>
      </c>
      <c r="M28">
        <f t="shared" si="12"/>
        <v>2.5</v>
      </c>
      <c r="N28">
        <f t="shared" si="12"/>
        <v>2.5</v>
      </c>
      <c r="O28">
        <f t="shared" si="12"/>
        <v>2</v>
      </c>
      <c r="P28">
        <f t="shared" si="12"/>
        <v>0.5</v>
      </c>
      <c r="Q28">
        <f t="shared" si="12"/>
        <v>2.5</v>
      </c>
    </row>
    <row r="30" spans="1:17" x14ac:dyDescent="0.3">
      <c r="A30" t="s">
        <v>11</v>
      </c>
      <c r="B30" t="s">
        <v>39</v>
      </c>
      <c r="C30" s="1" t="s">
        <v>71</v>
      </c>
      <c r="D30" s="2">
        <v>152</v>
      </c>
      <c r="E30">
        <f>D30-F30</f>
        <v>109</v>
      </c>
      <c r="F30" s="2">
        <v>43</v>
      </c>
      <c r="G30" s="2">
        <v>107</v>
      </c>
      <c r="H30">
        <f>G30-F30</f>
        <v>64</v>
      </c>
      <c r="I30" s="2">
        <v>43</v>
      </c>
      <c r="J30" s="13">
        <f t="shared" si="3"/>
        <v>170.3125</v>
      </c>
      <c r="K30" t="s">
        <v>95</v>
      </c>
      <c r="L30">
        <f t="shared" ref="L30:Q30" si="13">AVERAGE(D30:D31)</f>
        <v>146</v>
      </c>
      <c r="M30">
        <f t="shared" si="13"/>
        <v>104.5</v>
      </c>
      <c r="N30">
        <f t="shared" si="13"/>
        <v>41.5</v>
      </c>
      <c r="O30">
        <f t="shared" si="13"/>
        <v>95.5</v>
      </c>
      <c r="P30">
        <f t="shared" si="13"/>
        <v>54</v>
      </c>
      <c r="Q30">
        <f t="shared" si="13"/>
        <v>41.5</v>
      </c>
    </row>
    <row r="31" spans="1:17" x14ac:dyDescent="0.3">
      <c r="B31" t="s">
        <v>40</v>
      </c>
      <c r="C31" s="1" t="s">
        <v>72</v>
      </c>
      <c r="D31" s="2">
        <v>140</v>
      </c>
      <c r="E31">
        <f>D31-F31</f>
        <v>100</v>
      </c>
      <c r="F31" s="2">
        <v>40</v>
      </c>
      <c r="G31" s="2">
        <v>84</v>
      </c>
      <c r="H31">
        <f>G31-F31</f>
        <v>44</v>
      </c>
      <c r="I31" s="2">
        <v>40</v>
      </c>
      <c r="J31" s="13">
        <f t="shared" si="3"/>
        <v>227.27272727272728</v>
      </c>
      <c r="K31" t="s">
        <v>96</v>
      </c>
      <c r="L31">
        <f t="shared" ref="L31:Q31" si="14">_xlfn.STDEV.P(D30:D31)</f>
        <v>6</v>
      </c>
      <c r="M31">
        <f t="shared" si="14"/>
        <v>4.5</v>
      </c>
      <c r="N31">
        <f t="shared" si="14"/>
        <v>1.5</v>
      </c>
      <c r="O31">
        <f t="shared" si="14"/>
        <v>11.5</v>
      </c>
      <c r="P31">
        <f t="shared" si="14"/>
        <v>10</v>
      </c>
      <c r="Q31">
        <f t="shared" si="14"/>
        <v>1.5</v>
      </c>
    </row>
    <row r="32" spans="1:17" x14ac:dyDescent="0.3">
      <c r="A32" t="s">
        <v>12</v>
      </c>
      <c r="B32" t="s">
        <v>41</v>
      </c>
      <c r="C32" s="1" t="s">
        <v>73</v>
      </c>
      <c r="D32" s="2">
        <v>79</v>
      </c>
      <c r="E32">
        <f>D32-F32</f>
        <v>71</v>
      </c>
      <c r="F32" s="2">
        <v>8</v>
      </c>
      <c r="G32" s="2">
        <v>57</v>
      </c>
      <c r="H32">
        <f>G32-F32</f>
        <v>49</v>
      </c>
      <c r="I32" s="2">
        <v>8</v>
      </c>
      <c r="J32" s="13">
        <f t="shared" si="3"/>
        <v>144.89795918367346</v>
      </c>
      <c r="K32" t="s">
        <v>95</v>
      </c>
      <c r="L32">
        <f t="shared" ref="L32:Q32" si="15">AVERAGE(D32:D33)</f>
        <v>67</v>
      </c>
      <c r="M32">
        <f t="shared" si="15"/>
        <v>63</v>
      </c>
      <c r="N32">
        <f t="shared" si="15"/>
        <v>4</v>
      </c>
      <c r="O32">
        <f t="shared" si="15"/>
        <v>51</v>
      </c>
      <c r="P32">
        <f t="shared" si="15"/>
        <v>47</v>
      </c>
      <c r="Q32">
        <f t="shared" si="15"/>
        <v>4</v>
      </c>
    </row>
    <row r="33" spans="1:17" x14ac:dyDescent="0.3">
      <c r="A33" t="s">
        <v>13</v>
      </c>
      <c r="B33" t="s">
        <v>42</v>
      </c>
      <c r="C33" s="1" t="s">
        <v>74</v>
      </c>
      <c r="D33" s="2">
        <v>55</v>
      </c>
      <c r="E33">
        <f>D33-F33</f>
        <v>55</v>
      </c>
      <c r="F33" s="2">
        <v>0</v>
      </c>
      <c r="G33" s="2">
        <v>45</v>
      </c>
      <c r="H33">
        <f>G33-F33</f>
        <v>45</v>
      </c>
      <c r="I33" s="2">
        <v>0</v>
      </c>
      <c r="J33" s="13">
        <f t="shared" si="3"/>
        <v>122.22222222222223</v>
      </c>
      <c r="K33" t="s">
        <v>96</v>
      </c>
      <c r="L33">
        <f t="shared" ref="L33:Q33" si="16">_xlfn.STDEV.P(D32:D33)</f>
        <v>12</v>
      </c>
      <c r="M33">
        <f t="shared" si="16"/>
        <v>8</v>
      </c>
      <c r="N33">
        <f t="shared" si="16"/>
        <v>4</v>
      </c>
      <c r="O33">
        <f t="shared" si="16"/>
        <v>6</v>
      </c>
      <c r="P33">
        <f t="shared" si="16"/>
        <v>2</v>
      </c>
      <c r="Q33">
        <f t="shared" si="16"/>
        <v>4</v>
      </c>
    </row>
    <row r="35" spans="1:17" x14ac:dyDescent="0.3">
      <c r="A35" t="s">
        <v>14</v>
      </c>
      <c r="B35" t="s">
        <v>43</v>
      </c>
      <c r="C35" s="1" t="s">
        <v>75</v>
      </c>
      <c r="D35" s="2">
        <v>138</v>
      </c>
      <c r="E35">
        <f>D35-F35</f>
        <v>74</v>
      </c>
      <c r="F35" s="2">
        <v>64</v>
      </c>
      <c r="G35" s="2">
        <v>104</v>
      </c>
      <c r="H35">
        <f>G35-F35</f>
        <v>40</v>
      </c>
      <c r="I35" s="2">
        <v>64</v>
      </c>
      <c r="J35" s="13">
        <f t="shared" si="3"/>
        <v>185</v>
      </c>
      <c r="K35" t="s">
        <v>95</v>
      </c>
      <c r="L35">
        <f t="shared" ref="L35:Q35" si="17">AVERAGE(D35:D36)</f>
        <v>117</v>
      </c>
      <c r="M35">
        <f t="shared" si="17"/>
        <v>72</v>
      </c>
      <c r="N35">
        <f t="shared" si="17"/>
        <v>45</v>
      </c>
      <c r="O35">
        <f t="shared" si="17"/>
        <v>80</v>
      </c>
      <c r="P35">
        <f t="shared" si="17"/>
        <v>35</v>
      </c>
      <c r="Q35">
        <f t="shared" si="17"/>
        <v>45</v>
      </c>
    </row>
    <row r="36" spans="1:17" x14ac:dyDescent="0.3">
      <c r="B36" t="s">
        <v>44</v>
      </c>
      <c r="C36" s="1" t="s">
        <v>76</v>
      </c>
      <c r="D36" s="2">
        <v>96</v>
      </c>
      <c r="E36">
        <f>D36-F36</f>
        <v>70</v>
      </c>
      <c r="F36" s="2">
        <v>26</v>
      </c>
      <c r="G36" s="2">
        <v>56</v>
      </c>
      <c r="H36">
        <f>G36-F36</f>
        <v>30</v>
      </c>
      <c r="I36" s="2">
        <v>26</v>
      </c>
      <c r="J36" s="13">
        <f t="shared" si="3"/>
        <v>233.33333333333334</v>
      </c>
      <c r="K36" t="s">
        <v>96</v>
      </c>
      <c r="L36">
        <f t="shared" ref="L36:Q36" si="18">_xlfn.STDEV.P(D35:D36)</f>
        <v>21</v>
      </c>
      <c r="M36">
        <f t="shared" si="18"/>
        <v>2</v>
      </c>
      <c r="N36">
        <f t="shared" si="18"/>
        <v>19</v>
      </c>
      <c r="O36">
        <f t="shared" si="18"/>
        <v>24</v>
      </c>
      <c r="P36">
        <f t="shared" si="18"/>
        <v>5</v>
      </c>
      <c r="Q36">
        <f t="shared" si="18"/>
        <v>19</v>
      </c>
    </row>
    <row r="38" spans="1:17" x14ac:dyDescent="0.3">
      <c r="A38" t="s">
        <v>15</v>
      </c>
      <c r="B38" t="s">
        <v>45</v>
      </c>
      <c r="C38" s="1" t="s">
        <v>77</v>
      </c>
      <c r="D38" s="2">
        <v>80</v>
      </c>
      <c r="E38">
        <f>D38-F38</f>
        <v>76</v>
      </c>
      <c r="F38" s="2">
        <v>4</v>
      </c>
      <c r="G38" s="2">
        <v>54</v>
      </c>
      <c r="H38">
        <f>G38-F38</f>
        <v>50</v>
      </c>
      <c r="I38" s="2">
        <v>4</v>
      </c>
      <c r="J38" s="13">
        <f t="shared" si="3"/>
        <v>152</v>
      </c>
      <c r="K38" t="s">
        <v>95</v>
      </c>
      <c r="L38">
        <f t="shared" ref="L38:Q38" si="19">AVERAGE(D38:D39)</f>
        <v>113.5</v>
      </c>
      <c r="M38">
        <f t="shared" si="19"/>
        <v>100.5</v>
      </c>
      <c r="N38">
        <f t="shared" si="19"/>
        <v>13</v>
      </c>
      <c r="O38">
        <f t="shared" si="19"/>
        <v>64</v>
      </c>
      <c r="P38">
        <f t="shared" si="19"/>
        <v>51</v>
      </c>
      <c r="Q38">
        <f t="shared" si="19"/>
        <v>13</v>
      </c>
    </row>
    <row r="39" spans="1:17" x14ac:dyDescent="0.3">
      <c r="B39" t="s">
        <v>46</v>
      </c>
      <c r="C39" s="1" t="s">
        <v>78</v>
      </c>
      <c r="D39" s="2">
        <v>147</v>
      </c>
      <c r="E39">
        <f>D39-F39</f>
        <v>125</v>
      </c>
      <c r="F39" s="2">
        <v>22</v>
      </c>
      <c r="G39" s="2">
        <v>74</v>
      </c>
      <c r="H39">
        <f>G39-F39</f>
        <v>52</v>
      </c>
      <c r="I39" s="2">
        <v>22</v>
      </c>
      <c r="J39" s="13">
        <f t="shared" si="3"/>
        <v>240.38461538461539</v>
      </c>
      <c r="K39" t="s">
        <v>96</v>
      </c>
      <c r="L39">
        <f t="shared" ref="L39:Q39" si="20">_xlfn.STDEV.P(D38:D39)</f>
        <v>33.5</v>
      </c>
      <c r="M39">
        <f t="shared" si="20"/>
        <v>24.5</v>
      </c>
      <c r="N39">
        <f t="shared" si="20"/>
        <v>9</v>
      </c>
      <c r="O39">
        <f t="shared" si="20"/>
        <v>10</v>
      </c>
      <c r="P39">
        <f t="shared" si="20"/>
        <v>1</v>
      </c>
      <c r="Q39">
        <f t="shared" si="20"/>
        <v>9</v>
      </c>
    </row>
    <row r="41" spans="1:17" x14ac:dyDescent="0.3">
      <c r="A41" t="s">
        <v>16</v>
      </c>
      <c r="B41" t="s">
        <v>47</v>
      </c>
      <c r="C41" s="1" t="s">
        <v>79</v>
      </c>
      <c r="D41" s="2">
        <v>102</v>
      </c>
      <c r="E41">
        <f>D41-F41</f>
        <v>99</v>
      </c>
      <c r="F41" s="2">
        <v>3</v>
      </c>
      <c r="G41" s="2">
        <v>71</v>
      </c>
      <c r="H41">
        <f>G41-F41</f>
        <v>68</v>
      </c>
      <c r="I41" s="2">
        <v>3</v>
      </c>
      <c r="J41" s="13">
        <f t="shared" si="3"/>
        <v>145.58823529411765</v>
      </c>
      <c r="K41" t="s">
        <v>95</v>
      </c>
      <c r="L41">
        <f t="shared" ref="L41:Q41" si="21">AVERAGE(D41:D42)</f>
        <v>147</v>
      </c>
      <c r="M41">
        <f t="shared" si="21"/>
        <v>142.5</v>
      </c>
      <c r="N41">
        <f t="shared" si="21"/>
        <v>4.5</v>
      </c>
      <c r="O41">
        <f t="shared" si="21"/>
        <v>68</v>
      </c>
      <c r="P41">
        <f t="shared" si="21"/>
        <v>63.5</v>
      </c>
      <c r="Q41">
        <f t="shared" si="21"/>
        <v>4.5</v>
      </c>
    </row>
    <row r="42" spans="1:17" x14ac:dyDescent="0.3">
      <c r="B42" t="s">
        <v>48</v>
      </c>
      <c r="C42" s="1" t="s">
        <v>80</v>
      </c>
      <c r="D42" s="2">
        <v>192</v>
      </c>
      <c r="E42">
        <f>D42-F42</f>
        <v>186</v>
      </c>
      <c r="F42" s="2">
        <v>6</v>
      </c>
      <c r="G42" s="2">
        <v>65</v>
      </c>
      <c r="H42">
        <f>G42-F42</f>
        <v>59</v>
      </c>
      <c r="I42" s="2">
        <v>6</v>
      </c>
      <c r="J42" s="13">
        <f t="shared" si="3"/>
        <v>315.25423728813558</v>
      </c>
      <c r="K42" t="s">
        <v>96</v>
      </c>
      <c r="L42">
        <f t="shared" ref="L42:Q42" si="22">_xlfn.STDEV.P(D41:D42)</f>
        <v>45</v>
      </c>
      <c r="M42">
        <f t="shared" si="22"/>
        <v>43.5</v>
      </c>
      <c r="N42">
        <f t="shared" si="22"/>
        <v>1.5</v>
      </c>
      <c r="O42">
        <f t="shared" si="22"/>
        <v>3</v>
      </c>
      <c r="P42">
        <f t="shared" si="22"/>
        <v>4.5</v>
      </c>
      <c r="Q42">
        <f t="shared" si="22"/>
        <v>1.5</v>
      </c>
    </row>
    <row r="44" spans="1:17" x14ac:dyDescent="0.3">
      <c r="D44" s="2">
        <f t="shared" ref="D44:I44" si="23">SUM(D4:D42)</f>
        <v>7785</v>
      </c>
      <c r="E44" s="3">
        <f t="shared" si="23"/>
        <v>7176</v>
      </c>
      <c r="F44" s="3">
        <f t="shared" si="23"/>
        <v>609</v>
      </c>
      <c r="G44" s="3">
        <f t="shared" si="23"/>
        <v>3844</v>
      </c>
      <c r="H44" s="3">
        <f t="shared" si="23"/>
        <v>3235</v>
      </c>
      <c r="I44" s="3">
        <f t="shared" si="23"/>
        <v>609</v>
      </c>
      <c r="J44" s="13">
        <f t="shared" si="3"/>
        <v>221.82380216383305</v>
      </c>
    </row>
  </sheetData>
  <mergeCells count="5">
    <mergeCell ref="D1:F1"/>
    <mergeCell ref="G1:I1"/>
    <mergeCell ref="A1:C1"/>
    <mergeCell ref="D3:F3"/>
    <mergeCell ref="G3:I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zoomScale="55" zoomScaleNormal="55" workbookViewId="0">
      <selection activeCell="U21" sqref="U21"/>
    </sheetView>
  </sheetViews>
  <sheetFormatPr defaultRowHeight="14.4" x14ac:dyDescent="0.3"/>
  <cols>
    <col min="1" max="1" width="21.33203125" customWidth="1"/>
    <col min="2" max="2" width="20.109375" customWidth="1"/>
    <col min="3" max="3" width="15.109375" customWidth="1"/>
    <col min="17" max="17" width="29.88671875" style="10" customWidth="1"/>
    <col min="18" max="18" width="10.109375" style="10" customWidth="1"/>
    <col min="19" max="19" width="31.33203125" style="7" customWidth="1"/>
    <col min="20" max="20" width="8.88671875" style="12"/>
    <col min="21" max="21" width="12.109375" style="12" customWidth="1"/>
    <col min="22" max="22" width="13.21875" style="12" customWidth="1"/>
    <col min="23" max="23" width="15.109375" style="12" customWidth="1"/>
  </cols>
  <sheetData>
    <row r="1" spans="1:24" ht="21" x14ac:dyDescent="0.3">
      <c r="A1" s="19" t="s">
        <v>94</v>
      </c>
      <c r="B1" s="19"/>
      <c r="C1" s="19"/>
      <c r="D1" s="19"/>
      <c r="Q1" s="18" t="s">
        <v>88</v>
      </c>
      <c r="R1" s="18"/>
      <c r="S1" s="18"/>
      <c r="T1" s="11"/>
    </row>
    <row r="2" spans="1:24" ht="21" x14ac:dyDescent="0.3">
      <c r="A2" s="8"/>
      <c r="B2" s="8" t="s">
        <v>0</v>
      </c>
      <c r="C2" s="8" t="s">
        <v>97</v>
      </c>
      <c r="D2" s="8"/>
      <c r="Q2" t="s">
        <v>89</v>
      </c>
      <c r="R2" s="4" t="s">
        <v>87</v>
      </c>
      <c r="S2" s="4" t="s">
        <v>86</v>
      </c>
      <c r="T2" s="14"/>
      <c r="U2" s="15"/>
      <c r="V2" s="15"/>
      <c r="W2" s="15"/>
      <c r="X2" s="16"/>
    </row>
    <row r="3" spans="1:24" ht="58.8" x14ac:dyDescent="0.3">
      <c r="A3" t="s">
        <v>88</v>
      </c>
      <c r="B3" s="5">
        <v>32</v>
      </c>
      <c r="C3" s="5">
        <v>23</v>
      </c>
      <c r="Q3"/>
      <c r="R3" s="4"/>
      <c r="S3" s="4"/>
      <c r="T3" s="14" t="s">
        <v>97</v>
      </c>
      <c r="U3" s="15" t="s">
        <v>100</v>
      </c>
      <c r="V3" s="15" t="s">
        <v>98</v>
      </c>
      <c r="W3" s="15" t="s">
        <v>99</v>
      </c>
      <c r="X3" s="15" t="s">
        <v>103</v>
      </c>
    </row>
    <row r="4" spans="1:24" x14ac:dyDescent="0.3">
      <c r="A4" t="s">
        <v>90</v>
      </c>
      <c r="B4" s="5">
        <v>7785</v>
      </c>
      <c r="C4" s="5">
        <v>5455</v>
      </c>
      <c r="Q4" t="s">
        <v>1</v>
      </c>
      <c r="R4" t="s">
        <v>17</v>
      </c>
      <c r="S4" s="1" t="s">
        <v>49</v>
      </c>
      <c r="T4" s="11">
        <v>1881</v>
      </c>
      <c r="U4" s="12">
        <v>585</v>
      </c>
      <c r="V4" s="12">
        <v>535</v>
      </c>
      <c r="W4" s="12">
        <f t="shared" ref="W4:W13" si="0">T4-V4</f>
        <v>1346</v>
      </c>
      <c r="X4">
        <f>U4-V4</f>
        <v>50</v>
      </c>
    </row>
    <row r="5" spans="1:24" x14ac:dyDescent="0.3">
      <c r="A5" t="s">
        <v>91</v>
      </c>
      <c r="B5" s="5">
        <f>B4-B6-B7-B8-B9</f>
        <v>2822</v>
      </c>
      <c r="C5" s="5">
        <f>C4-C6-C7</f>
        <v>2600</v>
      </c>
      <c r="Q5"/>
      <c r="R5" t="s">
        <v>18</v>
      </c>
      <c r="S5" s="1" t="s">
        <v>50</v>
      </c>
      <c r="T5" s="11">
        <v>619</v>
      </c>
      <c r="U5" s="12">
        <v>499</v>
      </c>
      <c r="V5" s="12">
        <v>401</v>
      </c>
      <c r="W5" s="12">
        <f t="shared" si="0"/>
        <v>218</v>
      </c>
      <c r="X5">
        <f t="shared" ref="X5:X37" si="1">U5-V5</f>
        <v>98</v>
      </c>
    </row>
    <row r="6" spans="1:24" x14ac:dyDescent="0.3">
      <c r="A6" t="s">
        <v>93</v>
      </c>
      <c r="B6" s="5">
        <v>3155</v>
      </c>
      <c r="C6" s="5">
        <v>1180</v>
      </c>
      <c r="Q6"/>
      <c r="R6" t="s">
        <v>19</v>
      </c>
      <c r="S6" s="1" t="s">
        <v>51</v>
      </c>
      <c r="T6" s="11">
        <v>1193</v>
      </c>
      <c r="U6" s="12">
        <v>444</v>
      </c>
      <c r="V6" s="12">
        <v>400</v>
      </c>
      <c r="W6" s="12">
        <f t="shared" si="0"/>
        <v>793</v>
      </c>
      <c r="X6">
        <f t="shared" si="1"/>
        <v>44</v>
      </c>
    </row>
    <row r="7" spans="1:24" x14ac:dyDescent="0.3">
      <c r="A7" t="s">
        <v>92</v>
      </c>
      <c r="B7" s="5">
        <v>1808</v>
      </c>
      <c r="C7" s="5">
        <v>1675</v>
      </c>
      <c r="Q7"/>
      <c r="R7" t="s">
        <v>20</v>
      </c>
      <c r="S7" s="1" t="s">
        <v>52</v>
      </c>
      <c r="T7" s="11">
        <v>495</v>
      </c>
      <c r="U7" s="12">
        <v>414</v>
      </c>
      <c r="V7" s="12">
        <v>343</v>
      </c>
      <c r="W7" s="12">
        <f t="shared" si="0"/>
        <v>152</v>
      </c>
      <c r="X7">
        <f t="shared" si="1"/>
        <v>71</v>
      </c>
    </row>
    <row r="8" spans="1:24" x14ac:dyDescent="0.3">
      <c r="Q8"/>
      <c r="R8" t="s">
        <v>22</v>
      </c>
      <c r="S8" s="1" t="s">
        <v>54</v>
      </c>
      <c r="T8" s="11">
        <v>12</v>
      </c>
      <c r="U8" s="12">
        <v>365</v>
      </c>
      <c r="V8" s="12">
        <v>12</v>
      </c>
      <c r="W8" s="12">
        <f t="shared" si="0"/>
        <v>0</v>
      </c>
      <c r="X8">
        <f t="shared" si="1"/>
        <v>353</v>
      </c>
    </row>
    <row r="9" spans="1:24" x14ac:dyDescent="0.3">
      <c r="Q9"/>
      <c r="R9" t="s">
        <v>23</v>
      </c>
      <c r="S9" s="1" t="s">
        <v>55</v>
      </c>
      <c r="T9" s="11">
        <v>502</v>
      </c>
      <c r="U9" s="12">
        <v>443</v>
      </c>
      <c r="V9" s="12">
        <v>334</v>
      </c>
      <c r="W9" s="12">
        <f t="shared" si="0"/>
        <v>168</v>
      </c>
      <c r="X9">
        <f t="shared" si="1"/>
        <v>109</v>
      </c>
    </row>
    <row r="10" spans="1:24" ht="21" x14ac:dyDescent="0.3">
      <c r="A10" s="20" t="s">
        <v>101</v>
      </c>
      <c r="B10" s="19"/>
      <c r="C10" s="19"/>
      <c r="D10" s="19"/>
      <c r="Q10"/>
      <c r="R10" t="s">
        <v>24</v>
      </c>
      <c r="S10" s="1" t="s">
        <v>56</v>
      </c>
      <c r="T10" s="11">
        <v>808</v>
      </c>
      <c r="U10" s="12">
        <v>418</v>
      </c>
      <c r="V10" s="12">
        <v>357</v>
      </c>
      <c r="W10" s="12">
        <f t="shared" si="0"/>
        <v>451</v>
      </c>
      <c r="X10">
        <f t="shared" si="1"/>
        <v>61</v>
      </c>
    </row>
    <row r="11" spans="1:24" ht="21" x14ac:dyDescent="0.3">
      <c r="A11" s="8"/>
      <c r="B11" s="8" t="s">
        <v>0</v>
      </c>
      <c r="C11" s="8"/>
      <c r="D11" s="8"/>
      <c r="Q11" t="s">
        <v>2</v>
      </c>
      <c r="R11" t="s">
        <v>27</v>
      </c>
      <c r="S11" s="1" t="s">
        <v>59</v>
      </c>
      <c r="T11" s="11">
        <v>740</v>
      </c>
      <c r="U11" s="12">
        <v>257</v>
      </c>
      <c r="V11" s="12">
        <v>213</v>
      </c>
      <c r="W11" s="12">
        <f t="shared" si="0"/>
        <v>527</v>
      </c>
      <c r="X11">
        <f t="shared" si="1"/>
        <v>44</v>
      </c>
    </row>
    <row r="12" spans="1:24" x14ac:dyDescent="0.3">
      <c r="A12" t="s">
        <v>88</v>
      </c>
      <c r="B12" s="7">
        <v>23</v>
      </c>
      <c r="C12" s="7"/>
      <c r="Q12" t="s">
        <v>5</v>
      </c>
      <c r="R12" t="s">
        <v>31</v>
      </c>
      <c r="S12" s="1" t="s">
        <v>63</v>
      </c>
      <c r="T12" s="11">
        <v>282</v>
      </c>
      <c r="U12" s="12">
        <v>259</v>
      </c>
      <c r="V12" s="12">
        <v>206</v>
      </c>
      <c r="W12" s="12">
        <f t="shared" si="0"/>
        <v>76</v>
      </c>
      <c r="X12">
        <f t="shared" si="1"/>
        <v>53</v>
      </c>
    </row>
    <row r="13" spans="1:24" x14ac:dyDescent="0.3">
      <c r="A13" t="s">
        <v>90</v>
      </c>
      <c r="B13" s="7">
        <v>8531</v>
      </c>
      <c r="C13" s="7"/>
      <c r="Q13" t="s">
        <v>6</v>
      </c>
      <c r="R13" t="s">
        <v>32</v>
      </c>
      <c r="S13" s="1" t="s">
        <v>64</v>
      </c>
      <c r="T13" s="11">
        <v>192</v>
      </c>
      <c r="U13" s="12">
        <v>253</v>
      </c>
      <c r="V13" s="12">
        <v>186</v>
      </c>
      <c r="W13" s="12">
        <f t="shared" si="0"/>
        <v>6</v>
      </c>
      <c r="X13">
        <f t="shared" si="1"/>
        <v>67</v>
      </c>
    </row>
    <row r="14" spans="1:24" x14ac:dyDescent="0.3">
      <c r="A14" t="s">
        <v>102</v>
      </c>
      <c r="B14" s="7">
        <v>4275</v>
      </c>
      <c r="C14" s="7"/>
      <c r="Q14"/>
      <c r="R14"/>
      <c r="S14" s="1"/>
      <c r="T14" s="11"/>
    </row>
    <row r="15" spans="1:24" x14ac:dyDescent="0.3">
      <c r="A15" t="s">
        <v>99</v>
      </c>
      <c r="B15" s="7">
        <v>4256</v>
      </c>
      <c r="C15" s="7"/>
      <c r="Q15" t="s">
        <v>7</v>
      </c>
      <c r="R15" t="s">
        <v>33</v>
      </c>
      <c r="S15" s="1" t="s">
        <v>65</v>
      </c>
      <c r="T15" s="11">
        <v>346</v>
      </c>
      <c r="U15" s="12">
        <v>387</v>
      </c>
      <c r="V15" s="12">
        <v>314</v>
      </c>
      <c r="W15" s="12">
        <f>T15-V15</f>
        <v>32</v>
      </c>
      <c r="X15">
        <f t="shared" si="1"/>
        <v>73</v>
      </c>
    </row>
    <row r="16" spans="1:24" x14ac:dyDescent="0.3">
      <c r="B16" s="7"/>
      <c r="C16" s="7"/>
      <c r="Q16"/>
      <c r="R16"/>
      <c r="S16" s="1"/>
      <c r="T16" s="11"/>
    </row>
    <row r="17" spans="17:24" x14ac:dyDescent="0.3">
      <c r="Q17" t="s">
        <v>8</v>
      </c>
      <c r="R17" t="s">
        <v>34</v>
      </c>
      <c r="S17" s="1" t="s">
        <v>66</v>
      </c>
      <c r="T17" s="11">
        <v>156</v>
      </c>
      <c r="U17" s="12">
        <v>90</v>
      </c>
      <c r="V17" s="12">
        <v>83</v>
      </c>
      <c r="W17" s="12">
        <f>T17-V17</f>
        <v>73</v>
      </c>
      <c r="X17">
        <f t="shared" si="1"/>
        <v>7</v>
      </c>
    </row>
    <row r="18" spans="17:24" x14ac:dyDescent="0.3">
      <c r="Q18"/>
      <c r="R18"/>
      <c r="S18" s="1"/>
      <c r="T18" s="11"/>
    </row>
    <row r="19" spans="17:24" x14ac:dyDescent="0.3">
      <c r="Q19" t="s">
        <v>9</v>
      </c>
      <c r="R19" t="s">
        <v>35</v>
      </c>
      <c r="S19" s="1" t="s">
        <v>67</v>
      </c>
      <c r="T19" s="11">
        <v>89</v>
      </c>
      <c r="U19" s="12">
        <v>83</v>
      </c>
      <c r="V19" s="12">
        <v>74</v>
      </c>
      <c r="W19" s="12">
        <f>T19-V19</f>
        <v>15</v>
      </c>
      <c r="X19">
        <f t="shared" si="1"/>
        <v>9</v>
      </c>
    </row>
    <row r="20" spans="17:24" x14ac:dyDescent="0.3">
      <c r="Q20"/>
      <c r="R20"/>
      <c r="S20" s="1"/>
      <c r="T20" s="11"/>
    </row>
    <row r="21" spans="17:24" x14ac:dyDescent="0.3">
      <c r="Q21" t="s">
        <v>10</v>
      </c>
      <c r="R21" t="s">
        <v>37</v>
      </c>
      <c r="S21" s="1" t="s">
        <v>69</v>
      </c>
      <c r="T21" s="11">
        <v>63</v>
      </c>
      <c r="U21" s="12">
        <v>58</v>
      </c>
      <c r="V21" s="12">
        <v>47</v>
      </c>
      <c r="W21" s="12">
        <f>T21-V21</f>
        <v>16</v>
      </c>
      <c r="X21">
        <f t="shared" si="1"/>
        <v>11</v>
      </c>
    </row>
    <row r="22" spans="17:24" x14ac:dyDescent="0.3">
      <c r="Q22"/>
      <c r="R22" t="s">
        <v>38</v>
      </c>
      <c r="S22" s="1" t="s">
        <v>70</v>
      </c>
      <c r="T22" s="11">
        <v>49</v>
      </c>
      <c r="U22" s="12">
        <v>58</v>
      </c>
      <c r="V22" s="12">
        <v>49</v>
      </c>
      <c r="W22" s="12">
        <f>T22-V22</f>
        <v>0</v>
      </c>
      <c r="X22">
        <f t="shared" si="1"/>
        <v>9</v>
      </c>
    </row>
    <row r="23" spans="17:24" x14ac:dyDescent="0.3">
      <c r="Q23"/>
      <c r="R23"/>
      <c r="S23" s="1"/>
      <c r="T23" s="11"/>
    </row>
    <row r="24" spans="17:24" x14ac:dyDescent="0.3">
      <c r="Q24" t="s">
        <v>11</v>
      </c>
      <c r="R24" t="s">
        <v>39</v>
      </c>
      <c r="S24" s="1" t="s">
        <v>71</v>
      </c>
      <c r="T24" s="11">
        <v>256</v>
      </c>
      <c r="U24" s="12">
        <v>152</v>
      </c>
      <c r="V24" s="12">
        <v>146</v>
      </c>
      <c r="W24" s="12">
        <f>T24-V24</f>
        <v>110</v>
      </c>
      <c r="X24">
        <f t="shared" si="1"/>
        <v>6</v>
      </c>
    </row>
    <row r="25" spans="17:24" x14ac:dyDescent="0.3">
      <c r="Q25"/>
      <c r="R25" t="s">
        <v>40</v>
      </c>
      <c r="S25" s="1" t="s">
        <v>72</v>
      </c>
      <c r="T25" s="11">
        <v>220</v>
      </c>
      <c r="U25" s="12">
        <v>140</v>
      </c>
      <c r="V25" s="12">
        <v>111</v>
      </c>
      <c r="W25" s="12">
        <f>T25-V25</f>
        <v>109</v>
      </c>
      <c r="X25">
        <f t="shared" si="1"/>
        <v>29</v>
      </c>
    </row>
    <row r="26" spans="17:24" x14ac:dyDescent="0.3">
      <c r="Q26"/>
      <c r="R26"/>
      <c r="S26" s="1"/>
      <c r="T26" s="11"/>
    </row>
    <row r="27" spans="17:24" x14ac:dyDescent="0.3">
      <c r="Q27" t="s">
        <v>12</v>
      </c>
      <c r="R27" t="s">
        <v>41</v>
      </c>
      <c r="S27" s="1" t="s">
        <v>73</v>
      </c>
      <c r="T27" s="11">
        <v>44</v>
      </c>
      <c r="U27" s="12">
        <v>79</v>
      </c>
      <c r="V27" s="12">
        <v>43</v>
      </c>
      <c r="W27" s="12">
        <f>T27-V27</f>
        <v>1</v>
      </c>
      <c r="X27">
        <f t="shared" si="1"/>
        <v>36</v>
      </c>
    </row>
    <row r="28" spans="17:24" x14ac:dyDescent="0.3">
      <c r="Q28" t="s">
        <v>13</v>
      </c>
      <c r="R28" t="s">
        <v>42</v>
      </c>
      <c r="S28" s="1" t="s">
        <v>74</v>
      </c>
      <c r="T28" s="11">
        <v>49</v>
      </c>
      <c r="U28" s="12">
        <v>55</v>
      </c>
      <c r="V28" s="12">
        <v>41</v>
      </c>
      <c r="W28" s="12">
        <f>T28-V28</f>
        <v>8</v>
      </c>
      <c r="X28">
        <f t="shared" si="1"/>
        <v>14</v>
      </c>
    </row>
    <row r="29" spans="17:24" x14ac:dyDescent="0.3">
      <c r="Q29"/>
      <c r="R29"/>
      <c r="S29" s="1"/>
      <c r="T29" s="11"/>
    </row>
    <row r="30" spans="17:24" x14ac:dyDescent="0.3">
      <c r="Q30" t="s">
        <v>14</v>
      </c>
      <c r="R30" t="s">
        <v>43</v>
      </c>
      <c r="S30" s="1" t="s">
        <v>75</v>
      </c>
      <c r="T30" s="11">
        <v>250</v>
      </c>
      <c r="U30" s="12">
        <v>138</v>
      </c>
      <c r="V30" s="12">
        <v>135</v>
      </c>
      <c r="W30" s="12">
        <f>T30-V30</f>
        <v>115</v>
      </c>
      <c r="X30">
        <f t="shared" si="1"/>
        <v>3</v>
      </c>
    </row>
    <row r="31" spans="17:24" x14ac:dyDescent="0.3">
      <c r="Q31"/>
      <c r="R31" t="s">
        <v>44</v>
      </c>
      <c r="S31" s="1" t="s">
        <v>76</v>
      </c>
      <c r="T31" s="11">
        <v>97</v>
      </c>
      <c r="U31" s="12">
        <v>96</v>
      </c>
      <c r="V31" s="12">
        <v>85</v>
      </c>
      <c r="W31" s="12">
        <f>T31-V31</f>
        <v>12</v>
      </c>
      <c r="X31">
        <f t="shared" si="1"/>
        <v>11</v>
      </c>
    </row>
    <row r="32" spans="17:24" x14ac:dyDescent="0.3">
      <c r="Q32"/>
      <c r="R32"/>
      <c r="S32" s="1"/>
      <c r="T32" s="11"/>
    </row>
    <row r="33" spans="17:24" x14ac:dyDescent="0.3">
      <c r="Q33" t="s">
        <v>15</v>
      </c>
      <c r="R33" t="s">
        <v>45</v>
      </c>
      <c r="S33" s="1" t="s">
        <v>77</v>
      </c>
      <c r="T33" s="11">
        <v>59</v>
      </c>
      <c r="U33" s="12">
        <v>80</v>
      </c>
      <c r="V33" s="12">
        <v>59</v>
      </c>
      <c r="W33" s="12">
        <f>T33-V33</f>
        <v>0</v>
      </c>
      <c r="X33">
        <f t="shared" si="1"/>
        <v>21</v>
      </c>
    </row>
    <row r="34" spans="17:24" x14ac:dyDescent="0.3">
      <c r="Q34"/>
      <c r="R34"/>
      <c r="S34" s="1"/>
      <c r="T34" s="11"/>
    </row>
    <row r="35" spans="17:24" x14ac:dyDescent="0.3">
      <c r="Q35" t="s">
        <v>16</v>
      </c>
      <c r="R35" t="s">
        <v>47</v>
      </c>
      <c r="S35" s="1" t="s">
        <v>79</v>
      </c>
      <c r="T35" s="11">
        <v>129</v>
      </c>
      <c r="U35" s="12">
        <v>102</v>
      </c>
      <c r="V35" s="12">
        <v>101</v>
      </c>
      <c r="W35" s="12">
        <f>T35-V35</f>
        <v>28</v>
      </c>
      <c r="X35">
        <f t="shared" si="1"/>
        <v>1</v>
      </c>
    </row>
    <row r="36" spans="17:24" x14ac:dyDescent="0.3">
      <c r="Q36"/>
      <c r="R36"/>
      <c r="S36" s="1"/>
      <c r="T36" s="11"/>
    </row>
    <row r="37" spans="17:24" x14ac:dyDescent="0.3">
      <c r="Q37"/>
      <c r="R37"/>
      <c r="S37" s="1"/>
      <c r="T37" s="12">
        <f>SUM(T4:T35)</f>
        <v>8531</v>
      </c>
      <c r="U37" s="12">
        <f>SUM(U4:U35)</f>
        <v>5455</v>
      </c>
      <c r="V37" s="12">
        <f>SUM(V4:V35)</f>
        <v>4275</v>
      </c>
      <c r="W37" s="12">
        <f>T37-V37</f>
        <v>4256</v>
      </c>
      <c r="X37">
        <f t="shared" si="1"/>
        <v>1180</v>
      </c>
    </row>
  </sheetData>
  <mergeCells count="3">
    <mergeCell ref="A1:D1"/>
    <mergeCell ref="Q1:S1"/>
    <mergeCell ref="A10:D1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6"/>
  <sheetViews>
    <sheetView topLeftCell="C1" workbookViewId="0">
      <pane ySplit="1" topLeftCell="A215" activePane="bottomLeft" state="frozen"/>
      <selection pane="bottomLeft" activeCell="D236" sqref="D236"/>
    </sheetView>
  </sheetViews>
  <sheetFormatPr defaultRowHeight="14.4" x14ac:dyDescent="0.3"/>
  <cols>
    <col min="1" max="1" width="24.77734375" customWidth="1"/>
    <col min="2" max="2" width="30.5546875" customWidth="1"/>
    <col min="3" max="3" width="28.88671875" customWidth="1"/>
    <col min="4" max="4" width="61" customWidth="1"/>
    <col min="5" max="5" width="88.77734375" customWidth="1"/>
  </cols>
  <sheetData>
    <row r="1" spans="1:5" x14ac:dyDescent="0.3">
      <c r="A1" t="s">
        <v>673</v>
      </c>
      <c r="B1" t="s">
        <v>674</v>
      </c>
      <c r="C1" t="s">
        <v>675</v>
      </c>
      <c r="D1" t="s">
        <v>676</v>
      </c>
      <c r="E1" t="s">
        <v>677</v>
      </c>
    </row>
    <row r="2" spans="1:5" x14ac:dyDescent="0.3">
      <c r="A2" t="s">
        <v>105</v>
      </c>
      <c r="B2" t="s">
        <v>106</v>
      </c>
      <c r="C2" t="s">
        <v>107</v>
      </c>
      <c r="D2" t="s">
        <v>108</v>
      </c>
      <c r="E2" t="s">
        <v>109</v>
      </c>
    </row>
    <row r="3" spans="1:5" x14ac:dyDescent="0.3">
      <c r="A3" t="s">
        <v>105</v>
      </c>
      <c r="B3" t="s">
        <v>110</v>
      </c>
      <c r="C3" t="s">
        <v>107</v>
      </c>
      <c r="D3" t="s">
        <v>108</v>
      </c>
      <c r="E3" t="s">
        <v>111</v>
      </c>
    </row>
    <row r="4" spans="1:5" x14ac:dyDescent="0.3">
      <c r="A4" t="s">
        <v>105</v>
      </c>
      <c r="B4" t="s">
        <v>112</v>
      </c>
      <c r="C4" t="s">
        <v>107</v>
      </c>
      <c r="D4" t="s">
        <v>108</v>
      </c>
      <c r="E4" t="s">
        <v>113</v>
      </c>
    </row>
    <row r="5" spans="1:5" x14ac:dyDescent="0.3">
      <c r="A5" t="s">
        <v>105</v>
      </c>
      <c r="B5" t="s">
        <v>114</v>
      </c>
      <c r="C5" t="s">
        <v>107</v>
      </c>
      <c r="D5" t="s">
        <v>108</v>
      </c>
      <c r="E5" t="s">
        <v>115</v>
      </c>
    </row>
    <row r="6" spans="1:5" x14ac:dyDescent="0.3">
      <c r="A6" t="s">
        <v>105</v>
      </c>
      <c r="B6" t="s">
        <v>116</v>
      </c>
      <c r="C6" t="s">
        <v>117</v>
      </c>
      <c r="D6" t="s">
        <v>118</v>
      </c>
      <c r="E6" t="s">
        <v>312</v>
      </c>
    </row>
    <row r="7" spans="1:5" x14ac:dyDescent="0.3">
      <c r="A7" t="s">
        <v>119</v>
      </c>
      <c r="B7" t="s">
        <v>116</v>
      </c>
      <c r="C7" t="s">
        <v>117</v>
      </c>
      <c r="D7" t="s">
        <v>118</v>
      </c>
      <c r="E7" t="s">
        <v>312</v>
      </c>
    </row>
    <row r="8" spans="1:5" x14ac:dyDescent="0.3">
      <c r="A8" t="s">
        <v>124</v>
      </c>
      <c r="B8" t="s">
        <v>120</v>
      </c>
      <c r="C8" t="s">
        <v>121</v>
      </c>
      <c r="D8" t="s">
        <v>122</v>
      </c>
      <c r="E8" t="s">
        <v>123</v>
      </c>
    </row>
    <row r="9" spans="1:5" x14ac:dyDescent="0.3">
      <c r="A9" t="s">
        <v>124</v>
      </c>
      <c r="B9" t="s">
        <v>125</v>
      </c>
      <c r="C9" t="s">
        <v>126</v>
      </c>
      <c r="D9" t="s">
        <v>122</v>
      </c>
      <c r="E9" t="s">
        <v>127</v>
      </c>
    </row>
    <row r="10" spans="1:5" x14ac:dyDescent="0.3">
      <c r="A10" t="s">
        <v>124</v>
      </c>
      <c r="B10" t="s">
        <v>128</v>
      </c>
      <c r="C10" t="s">
        <v>129</v>
      </c>
      <c r="D10" t="s">
        <v>130</v>
      </c>
      <c r="E10" t="s">
        <v>131</v>
      </c>
    </row>
    <row r="11" spans="1:5" x14ac:dyDescent="0.3">
      <c r="A11" t="s">
        <v>124</v>
      </c>
      <c r="B11" t="s">
        <v>132</v>
      </c>
      <c r="C11" t="s">
        <v>133</v>
      </c>
      <c r="D11" t="s">
        <v>134</v>
      </c>
      <c r="E11" t="s">
        <v>135</v>
      </c>
    </row>
    <row r="12" spans="1:5" x14ac:dyDescent="0.3">
      <c r="A12" t="s">
        <v>124</v>
      </c>
      <c r="B12" t="s">
        <v>136</v>
      </c>
      <c r="C12" t="s">
        <v>137</v>
      </c>
      <c r="D12" t="s">
        <v>138</v>
      </c>
      <c r="E12" t="s">
        <v>139</v>
      </c>
    </row>
    <row r="13" spans="1:5" x14ac:dyDescent="0.3">
      <c r="A13" t="s">
        <v>124</v>
      </c>
      <c r="B13" t="s">
        <v>140</v>
      </c>
      <c r="C13" t="s">
        <v>141</v>
      </c>
      <c r="D13" t="s">
        <v>142</v>
      </c>
      <c r="E13" t="s">
        <v>143</v>
      </c>
    </row>
    <row r="14" spans="1:5" x14ac:dyDescent="0.3">
      <c r="A14" t="s">
        <v>124</v>
      </c>
      <c r="B14" t="s">
        <v>144</v>
      </c>
      <c r="C14" t="s">
        <v>145</v>
      </c>
      <c r="D14" t="s">
        <v>146</v>
      </c>
      <c r="E14" t="s">
        <v>147</v>
      </c>
    </row>
    <row r="15" spans="1:5" x14ac:dyDescent="0.3">
      <c r="A15" t="s">
        <v>124</v>
      </c>
      <c r="B15" t="s">
        <v>148</v>
      </c>
      <c r="C15" t="s">
        <v>149</v>
      </c>
      <c r="D15" t="s">
        <v>150</v>
      </c>
      <c r="E15" t="s">
        <v>151</v>
      </c>
    </row>
    <row r="16" spans="1:5" x14ac:dyDescent="0.3">
      <c r="A16" t="s">
        <v>124</v>
      </c>
      <c r="B16" t="s">
        <v>152</v>
      </c>
      <c r="C16" t="s">
        <v>153</v>
      </c>
      <c r="D16" t="s">
        <v>154</v>
      </c>
      <c r="E16" t="s">
        <v>155</v>
      </c>
    </row>
    <row r="17" spans="1:5" x14ac:dyDescent="0.3">
      <c r="A17" t="s">
        <v>124</v>
      </c>
      <c r="B17" t="s">
        <v>156</v>
      </c>
      <c r="C17" t="s">
        <v>157</v>
      </c>
      <c r="D17" t="s">
        <v>158</v>
      </c>
      <c r="E17" t="s">
        <v>159</v>
      </c>
    </row>
    <row r="18" spans="1:5" x14ac:dyDescent="0.3">
      <c r="A18" t="s">
        <v>124</v>
      </c>
      <c r="B18" t="s">
        <v>160</v>
      </c>
      <c r="C18" t="s">
        <v>161</v>
      </c>
      <c r="D18" t="s">
        <v>162</v>
      </c>
      <c r="E18" t="s">
        <v>163</v>
      </c>
    </row>
    <row r="19" spans="1:5" x14ac:dyDescent="0.3">
      <c r="A19" t="s">
        <v>124</v>
      </c>
      <c r="B19" t="s">
        <v>164</v>
      </c>
      <c r="C19" t="s">
        <v>165</v>
      </c>
      <c r="D19" t="s">
        <v>166</v>
      </c>
      <c r="E19" t="s">
        <v>167</v>
      </c>
    </row>
    <row r="20" spans="1:5" x14ac:dyDescent="0.3">
      <c r="A20" t="s">
        <v>124</v>
      </c>
      <c r="B20" t="s">
        <v>168</v>
      </c>
      <c r="C20" t="s">
        <v>169</v>
      </c>
      <c r="D20" t="s">
        <v>170</v>
      </c>
      <c r="E20" t="s">
        <v>171</v>
      </c>
    </row>
    <row r="21" spans="1:5" x14ac:dyDescent="0.3">
      <c r="A21" t="s">
        <v>124</v>
      </c>
      <c r="B21" t="s">
        <v>172</v>
      </c>
      <c r="C21" t="s">
        <v>173</v>
      </c>
      <c r="D21" t="s">
        <v>174</v>
      </c>
      <c r="E21" t="s">
        <v>175</v>
      </c>
    </row>
    <row r="22" spans="1:5" x14ac:dyDescent="0.3">
      <c r="A22" t="s">
        <v>124</v>
      </c>
      <c r="B22" t="s">
        <v>176</v>
      </c>
      <c r="C22" t="s">
        <v>177</v>
      </c>
      <c r="D22" t="s">
        <v>178</v>
      </c>
      <c r="E22" t="s">
        <v>179</v>
      </c>
    </row>
    <row r="23" spans="1:5" x14ac:dyDescent="0.3">
      <c r="A23" t="s">
        <v>124</v>
      </c>
      <c r="B23" t="s">
        <v>180</v>
      </c>
      <c r="C23" t="s">
        <v>181</v>
      </c>
      <c r="D23" t="s">
        <v>182</v>
      </c>
      <c r="E23" t="s">
        <v>183</v>
      </c>
    </row>
    <row r="24" spans="1:5" x14ac:dyDescent="0.3">
      <c r="A24" t="s">
        <v>124</v>
      </c>
      <c r="B24" t="s">
        <v>184</v>
      </c>
      <c r="C24" t="s">
        <v>185</v>
      </c>
      <c r="D24" t="s">
        <v>186</v>
      </c>
      <c r="E24" t="s">
        <v>187</v>
      </c>
    </row>
    <row r="25" spans="1:5" x14ac:dyDescent="0.3">
      <c r="A25" t="s">
        <v>188</v>
      </c>
      <c r="B25" t="s">
        <v>189</v>
      </c>
      <c r="C25" t="s">
        <v>190</v>
      </c>
      <c r="D25" t="s">
        <v>191</v>
      </c>
      <c r="E25" t="s">
        <v>312</v>
      </c>
    </row>
    <row r="26" spans="1:5" x14ac:dyDescent="0.3">
      <c r="A26" t="s">
        <v>192</v>
      </c>
      <c r="B26" t="s">
        <v>193</v>
      </c>
      <c r="C26" t="s">
        <v>194</v>
      </c>
      <c r="D26" t="s">
        <v>195</v>
      </c>
      <c r="E26" t="s">
        <v>196</v>
      </c>
    </row>
    <row r="27" spans="1:5" x14ac:dyDescent="0.3">
      <c r="A27" t="s">
        <v>192</v>
      </c>
      <c r="B27" t="s">
        <v>197</v>
      </c>
      <c r="C27" t="s">
        <v>194</v>
      </c>
      <c r="D27" t="s">
        <v>195</v>
      </c>
      <c r="E27" t="s">
        <v>198</v>
      </c>
    </row>
    <row r="28" spans="1:5" x14ac:dyDescent="0.3">
      <c r="A28" t="s">
        <v>192</v>
      </c>
      <c r="B28" t="s">
        <v>199</v>
      </c>
      <c r="C28" t="s">
        <v>194</v>
      </c>
      <c r="D28" t="s">
        <v>195</v>
      </c>
      <c r="E28" t="s">
        <v>200</v>
      </c>
    </row>
    <row r="29" spans="1:5" x14ac:dyDescent="0.3">
      <c r="A29" t="s">
        <v>192</v>
      </c>
      <c r="B29" t="s">
        <v>201</v>
      </c>
      <c r="C29" t="s">
        <v>202</v>
      </c>
      <c r="D29" t="s">
        <v>203</v>
      </c>
      <c r="E29" t="s">
        <v>204</v>
      </c>
    </row>
    <row r="30" spans="1:5" x14ac:dyDescent="0.3">
      <c r="A30" t="s">
        <v>192</v>
      </c>
      <c r="B30" t="s">
        <v>205</v>
      </c>
      <c r="C30" t="s">
        <v>206</v>
      </c>
      <c r="D30" t="s">
        <v>207</v>
      </c>
      <c r="E30" t="s">
        <v>208</v>
      </c>
    </row>
    <row r="31" spans="1:5" x14ac:dyDescent="0.3">
      <c r="A31" t="s">
        <v>192</v>
      </c>
      <c r="B31" t="s">
        <v>209</v>
      </c>
      <c r="C31" t="s">
        <v>206</v>
      </c>
      <c r="D31" t="s">
        <v>207</v>
      </c>
      <c r="E31" t="s">
        <v>210</v>
      </c>
    </row>
    <row r="32" spans="1:5" x14ac:dyDescent="0.3">
      <c r="A32" t="s">
        <v>192</v>
      </c>
      <c r="B32" t="s">
        <v>211</v>
      </c>
      <c r="C32" t="s">
        <v>212</v>
      </c>
      <c r="D32" t="s">
        <v>213</v>
      </c>
      <c r="E32" t="s">
        <v>214</v>
      </c>
    </row>
    <row r="33" spans="1:5" x14ac:dyDescent="0.3">
      <c r="A33" t="s">
        <v>215</v>
      </c>
      <c r="B33" t="s">
        <v>216</v>
      </c>
      <c r="C33" t="s">
        <v>217</v>
      </c>
      <c r="D33" t="s">
        <v>218</v>
      </c>
      <c r="E33" t="s">
        <v>219</v>
      </c>
    </row>
    <row r="34" spans="1:5" x14ac:dyDescent="0.3">
      <c r="A34" t="s">
        <v>215</v>
      </c>
      <c r="B34" t="s">
        <v>220</v>
      </c>
      <c r="C34" t="s">
        <v>217</v>
      </c>
      <c r="D34" t="s">
        <v>218</v>
      </c>
      <c r="E34" t="s">
        <v>221</v>
      </c>
    </row>
    <row r="35" spans="1:5" x14ac:dyDescent="0.3">
      <c r="A35" t="s">
        <v>215</v>
      </c>
      <c r="B35" t="s">
        <v>222</v>
      </c>
      <c r="C35" t="s">
        <v>217</v>
      </c>
      <c r="D35" t="s">
        <v>218</v>
      </c>
      <c r="E35" t="s">
        <v>223</v>
      </c>
    </row>
    <row r="36" spans="1:5" x14ac:dyDescent="0.3">
      <c r="A36" t="s">
        <v>215</v>
      </c>
      <c r="B36" t="s">
        <v>224</v>
      </c>
      <c r="C36" t="s">
        <v>225</v>
      </c>
      <c r="D36" t="s">
        <v>226</v>
      </c>
      <c r="E36" t="s">
        <v>227</v>
      </c>
    </row>
    <row r="37" spans="1:5" x14ac:dyDescent="0.3">
      <c r="A37" t="s">
        <v>215</v>
      </c>
      <c r="B37" t="s">
        <v>228</v>
      </c>
      <c r="C37" t="s">
        <v>225</v>
      </c>
      <c r="D37" t="s">
        <v>226</v>
      </c>
      <c r="E37" t="s">
        <v>229</v>
      </c>
    </row>
    <row r="38" spans="1:5" x14ac:dyDescent="0.3">
      <c r="A38" t="s">
        <v>688</v>
      </c>
      <c r="B38" t="s">
        <v>230</v>
      </c>
      <c r="C38" t="s">
        <v>231</v>
      </c>
      <c r="D38" t="s">
        <v>232</v>
      </c>
      <c r="E38" t="s">
        <v>233</v>
      </c>
    </row>
    <row r="39" spans="1:5" x14ac:dyDescent="0.3">
      <c r="A39" t="s">
        <v>688</v>
      </c>
      <c r="B39" t="s">
        <v>234</v>
      </c>
      <c r="C39" t="s">
        <v>231</v>
      </c>
      <c r="D39" t="s">
        <v>232</v>
      </c>
      <c r="E39" t="s">
        <v>235</v>
      </c>
    </row>
    <row r="40" spans="1:5" x14ac:dyDescent="0.3">
      <c r="A40" t="s">
        <v>688</v>
      </c>
      <c r="B40" t="s">
        <v>236</v>
      </c>
      <c r="C40" t="s">
        <v>231</v>
      </c>
      <c r="D40" t="s">
        <v>232</v>
      </c>
      <c r="E40" t="s">
        <v>237</v>
      </c>
    </row>
    <row r="41" spans="1:5" x14ac:dyDescent="0.3">
      <c r="A41" t="s">
        <v>688</v>
      </c>
      <c r="B41" t="s">
        <v>238</v>
      </c>
      <c r="C41" t="s">
        <v>231</v>
      </c>
      <c r="D41" t="s">
        <v>232</v>
      </c>
      <c r="E41" t="s">
        <v>239</v>
      </c>
    </row>
    <row r="42" spans="1:5" x14ac:dyDescent="0.3">
      <c r="A42" t="s">
        <v>688</v>
      </c>
      <c r="B42" t="s">
        <v>125</v>
      </c>
      <c r="C42" t="s">
        <v>231</v>
      </c>
      <c r="D42" t="s">
        <v>232</v>
      </c>
      <c r="E42" t="s">
        <v>240</v>
      </c>
    </row>
    <row r="43" spans="1:5" x14ac:dyDescent="0.3">
      <c r="A43" t="s">
        <v>688</v>
      </c>
      <c r="B43" t="s">
        <v>241</v>
      </c>
      <c r="C43" t="s">
        <v>231</v>
      </c>
      <c r="D43" t="s">
        <v>232</v>
      </c>
      <c r="E43" t="s">
        <v>242</v>
      </c>
    </row>
    <row r="44" spans="1:5" x14ac:dyDescent="0.3">
      <c r="A44" t="s">
        <v>688</v>
      </c>
      <c r="B44" t="s">
        <v>243</v>
      </c>
      <c r="C44" t="s">
        <v>231</v>
      </c>
      <c r="D44" t="s">
        <v>232</v>
      </c>
      <c r="E44" t="s">
        <v>244</v>
      </c>
    </row>
    <row r="45" spans="1:5" x14ac:dyDescent="0.3">
      <c r="A45" t="s">
        <v>688</v>
      </c>
      <c r="B45" t="s">
        <v>245</v>
      </c>
      <c r="C45" t="s">
        <v>231</v>
      </c>
      <c r="D45" t="s">
        <v>232</v>
      </c>
      <c r="E45" t="s">
        <v>246</v>
      </c>
    </row>
    <row r="46" spans="1:5" x14ac:dyDescent="0.3">
      <c r="A46" t="s">
        <v>688</v>
      </c>
      <c r="B46" t="s">
        <v>247</v>
      </c>
      <c r="C46" t="s">
        <v>231</v>
      </c>
      <c r="D46" t="s">
        <v>232</v>
      </c>
      <c r="E46" t="s">
        <v>248</v>
      </c>
    </row>
    <row r="47" spans="1:5" x14ac:dyDescent="0.3">
      <c r="A47" t="s">
        <v>688</v>
      </c>
      <c r="B47" t="s">
        <v>249</v>
      </c>
      <c r="C47" t="s">
        <v>231</v>
      </c>
      <c r="D47" t="s">
        <v>232</v>
      </c>
      <c r="E47" t="s">
        <v>250</v>
      </c>
    </row>
    <row r="48" spans="1:5" x14ac:dyDescent="0.3">
      <c r="A48" t="s">
        <v>251</v>
      </c>
      <c r="B48" t="s">
        <v>252</v>
      </c>
      <c r="C48" t="s">
        <v>253</v>
      </c>
      <c r="D48" t="s">
        <v>254</v>
      </c>
      <c r="E48" t="s">
        <v>678</v>
      </c>
    </row>
    <row r="49" spans="1:5" x14ac:dyDescent="0.3">
      <c r="A49" t="s">
        <v>679</v>
      </c>
      <c r="B49" t="s">
        <v>256</v>
      </c>
      <c r="C49" t="s">
        <v>257</v>
      </c>
      <c r="D49" t="s">
        <v>258</v>
      </c>
      <c r="E49" t="s">
        <v>309</v>
      </c>
    </row>
    <row r="50" spans="1:5" x14ac:dyDescent="0.3">
      <c r="A50" t="s">
        <v>680</v>
      </c>
      <c r="B50" t="s">
        <v>189</v>
      </c>
      <c r="C50" t="s">
        <v>190</v>
      </c>
      <c r="D50" t="s">
        <v>191</v>
      </c>
      <c r="E50" t="s">
        <v>312</v>
      </c>
    </row>
    <row r="51" spans="1:5" x14ac:dyDescent="0.3">
      <c r="A51" t="s">
        <v>255</v>
      </c>
      <c r="B51" t="s">
        <v>189</v>
      </c>
      <c r="C51" t="s">
        <v>117</v>
      </c>
      <c r="D51" t="s">
        <v>118</v>
      </c>
      <c r="E51" t="s">
        <v>312</v>
      </c>
    </row>
    <row r="52" spans="1:5" x14ac:dyDescent="0.3">
      <c r="A52" t="s">
        <v>681</v>
      </c>
      <c r="B52" t="s">
        <v>189</v>
      </c>
      <c r="C52" t="s">
        <v>190</v>
      </c>
      <c r="D52" t="s">
        <v>191</v>
      </c>
      <c r="E52" t="s">
        <v>312</v>
      </c>
    </row>
    <row r="53" spans="1:5" x14ac:dyDescent="0.3">
      <c r="A53" t="s">
        <v>71</v>
      </c>
      <c r="B53" t="s">
        <v>259</v>
      </c>
      <c r="C53" t="s">
        <v>260</v>
      </c>
      <c r="D53" t="s">
        <v>261</v>
      </c>
      <c r="E53" t="s">
        <v>262</v>
      </c>
    </row>
    <row r="54" spans="1:5" x14ac:dyDescent="0.3">
      <c r="A54" t="s">
        <v>71</v>
      </c>
      <c r="B54" t="s">
        <v>263</v>
      </c>
      <c r="C54" t="s">
        <v>260</v>
      </c>
      <c r="D54" t="s">
        <v>261</v>
      </c>
      <c r="E54" t="s">
        <v>264</v>
      </c>
    </row>
    <row r="55" spans="1:5" x14ac:dyDescent="0.3">
      <c r="A55" t="s">
        <v>71</v>
      </c>
      <c r="B55" t="s">
        <v>265</v>
      </c>
      <c r="C55" t="s">
        <v>266</v>
      </c>
      <c r="D55" t="s">
        <v>267</v>
      </c>
      <c r="E55" t="s">
        <v>268</v>
      </c>
    </row>
    <row r="56" spans="1:5" x14ac:dyDescent="0.3">
      <c r="A56" t="s">
        <v>71</v>
      </c>
      <c r="B56" t="s">
        <v>269</v>
      </c>
      <c r="C56" t="s">
        <v>266</v>
      </c>
      <c r="D56" t="s">
        <v>267</v>
      </c>
      <c r="E56" t="s">
        <v>270</v>
      </c>
    </row>
    <row r="57" spans="1:5" x14ac:dyDescent="0.3">
      <c r="A57" t="s">
        <v>71</v>
      </c>
      <c r="B57" t="s">
        <v>271</v>
      </c>
      <c r="C57" t="s">
        <v>272</v>
      </c>
      <c r="D57" t="s">
        <v>273</v>
      </c>
      <c r="E57" t="s">
        <v>274</v>
      </c>
    </row>
    <row r="58" spans="1:5" x14ac:dyDescent="0.3">
      <c r="A58" t="s">
        <v>71</v>
      </c>
      <c r="B58" t="s">
        <v>275</v>
      </c>
      <c r="C58" t="s">
        <v>272</v>
      </c>
      <c r="D58" t="s">
        <v>273</v>
      </c>
      <c r="E58" t="s">
        <v>276</v>
      </c>
    </row>
    <row r="59" spans="1:5" x14ac:dyDescent="0.3">
      <c r="A59" t="s">
        <v>71</v>
      </c>
      <c r="B59" t="s">
        <v>277</v>
      </c>
      <c r="C59" t="s">
        <v>272</v>
      </c>
      <c r="D59" t="s">
        <v>273</v>
      </c>
      <c r="E59" t="s">
        <v>278</v>
      </c>
    </row>
    <row r="60" spans="1:5" x14ac:dyDescent="0.3">
      <c r="A60" t="s">
        <v>279</v>
      </c>
      <c r="B60" t="s">
        <v>256</v>
      </c>
      <c r="C60" t="s">
        <v>257</v>
      </c>
      <c r="D60" t="s">
        <v>258</v>
      </c>
      <c r="E60" t="s">
        <v>280</v>
      </c>
    </row>
    <row r="61" spans="1:5" x14ac:dyDescent="0.3">
      <c r="A61" t="s">
        <v>689</v>
      </c>
      <c r="B61" t="s">
        <v>285</v>
      </c>
      <c r="C61" t="s">
        <v>282</v>
      </c>
      <c r="D61" t="s">
        <v>283</v>
      </c>
      <c r="E61" t="s">
        <v>286</v>
      </c>
    </row>
    <row r="62" spans="1:5" x14ac:dyDescent="0.3">
      <c r="A62" t="s">
        <v>689</v>
      </c>
      <c r="B62" t="s">
        <v>287</v>
      </c>
      <c r="C62" t="s">
        <v>282</v>
      </c>
      <c r="D62" t="s">
        <v>283</v>
      </c>
      <c r="E62" t="s">
        <v>288</v>
      </c>
    </row>
    <row r="63" spans="1:5" x14ac:dyDescent="0.3">
      <c r="A63" t="s">
        <v>689</v>
      </c>
      <c r="B63" t="s">
        <v>289</v>
      </c>
      <c r="C63" t="s">
        <v>282</v>
      </c>
      <c r="D63" t="s">
        <v>283</v>
      </c>
      <c r="E63" t="s">
        <v>290</v>
      </c>
    </row>
    <row r="64" spans="1:5" x14ac:dyDescent="0.3">
      <c r="A64" t="s">
        <v>689</v>
      </c>
      <c r="B64" t="s">
        <v>291</v>
      </c>
      <c r="C64" t="s">
        <v>282</v>
      </c>
      <c r="D64" t="s">
        <v>283</v>
      </c>
      <c r="E64" t="s">
        <v>292</v>
      </c>
    </row>
    <row r="65" spans="1:5" x14ac:dyDescent="0.3">
      <c r="A65" t="s">
        <v>689</v>
      </c>
      <c r="B65" t="s">
        <v>293</v>
      </c>
      <c r="C65" t="s">
        <v>282</v>
      </c>
      <c r="D65" t="s">
        <v>283</v>
      </c>
      <c r="E65" t="s">
        <v>294</v>
      </c>
    </row>
    <row r="66" spans="1:5" x14ac:dyDescent="0.3">
      <c r="A66" t="s">
        <v>689</v>
      </c>
      <c r="B66" t="s">
        <v>295</v>
      </c>
      <c r="C66" t="s">
        <v>282</v>
      </c>
      <c r="D66" t="s">
        <v>283</v>
      </c>
      <c r="E66" t="s">
        <v>296</v>
      </c>
    </row>
    <row r="67" spans="1:5" x14ac:dyDescent="0.3">
      <c r="A67" t="s">
        <v>689</v>
      </c>
      <c r="B67" t="s">
        <v>297</v>
      </c>
      <c r="C67" t="s">
        <v>282</v>
      </c>
      <c r="D67" t="s">
        <v>283</v>
      </c>
      <c r="E67" t="s">
        <v>298</v>
      </c>
    </row>
    <row r="68" spans="1:5" x14ac:dyDescent="0.3">
      <c r="A68" t="s">
        <v>689</v>
      </c>
      <c r="B68" t="s">
        <v>299</v>
      </c>
      <c r="C68" t="s">
        <v>282</v>
      </c>
      <c r="D68" t="s">
        <v>283</v>
      </c>
      <c r="E68" t="s">
        <v>300</v>
      </c>
    </row>
    <row r="69" spans="1:5" x14ac:dyDescent="0.3">
      <c r="A69" t="s">
        <v>689</v>
      </c>
      <c r="B69" t="s">
        <v>301</v>
      </c>
      <c r="C69" t="s">
        <v>282</v>
      </c>
      <c r="D69" t="s">
        <v>283</v>
      </c>
      <c r="E69" t="s">
        <v>302</v>
      </c>
    </row>
    <row r="70" spans="1:5" x14ac:dyDescent="0.3">
      <c r="A70" t="s">
        <v>689</v>
      </c>
      <c r="B70" t="s">
        <v>281</v>
      </c>
      <c r="C70" t="s">
        <v>282</v>
      </c>
      <c r="D70" t="s">
        <v>283</v>
      </c>
      <c r="E70" t="s">
        <v>284</v>
      </c>
    </row>
    <row r="71" spans="1:5" x14ac:dyDescent="0.3">
      <c r="A71" t="s">
        <v>689</v>
      </c>
      <c r="B71" t="s">
        <v>303</v>
      </c>
      <c r="C71" t="s">
        <v>282</v>
      </c>
      <c r="D71" t="s">
        <v>283</v>
      </c>
      <c r="E71" t="s">
        <v>682</v>
      </c>
    </row>
    <row r="72" spans="1:5" x14ac:dyDescent="0.3">
      <c r="A72" t="s">
        <v>683</v>
      </c>
      <c r="B72" t="s">
        <v>304</v>
      </c>
      <c r="C72" t="s">
        <v>305</v>
      </c>
      <c r="D72" t="s">
        <v>306</v>
      </c>
      <c r="E72" t="s">
        <v>307</v>
      </c>
    </row>
    <row r="73" spans="1:5" x14ac:dyDescent="0.3">
      <c r="A73" t="s">
        <v>308</v>
      </c>
      <c r="B73" t="s">
        <v>256</v>
      </c>
      <c r="C73" t="s">
        <v>257</v>
      </c>
      <c r="D73" t="s">
        <v>258</v>
      </c>
      <c r="E73" t="s">
        <v>309</v>
      </c>
    </row>
    <row r="74" spans="1:5" x14ac:dyDescent="0.3">
      <c r="A74" t="s">
        <v>310</v>
      </c>
      <c r="B74" t="s">
        <v>311</v>
      </c>
      <c r="C74" t="s">
        <v>312</v>
      </c>
      <c r="D74" t="s">
        <v>313</v>
      </c>
      <c r="E74" t="s">
        <v>314</v>
      </c>
    </row>
    <row r="75" spans="1:5" x14ac:dyDescent="0.3">
      <c r="A75" t="s">
        <v>310</v>
      </c>
      <c r="B75" t="s">
        <v>315</v>
      </c>
      <c r="C75" t="s">
        <v>312</v>
      </c>
      <c r="D75" t="s">
        <v>313</v>
      </c>
      <c r="E75" t="s">
        <v>316</v>
      </c>
    </row>
    <row r="76" spans="1:5" x14ac:dyDescent="0.3">
      <c r="A76" t="s">
        <v>310</v>
      </c>
      <c r="B76" t="s">
        <v>317</v>
      </c>
      <c r="C76" t="s">
        <v>312</v>
      </c>
      <c r="D76" t="s">
        <v>313</v>
      </c>
      <c r="E76" t="s">
        <v>318</v>
      </c>
    </row>
    <row r="77" spans="1:5" x14ac:dyDescent="0.3">
      <c r="A77" t="s">
        <v>310</v>
      </c>
      <c r="B77" t="s">
        <v>319</v>
      </c>
      <c r="C77" t="s">
        <v>312</v>
      </c>
      <c r="D77" t="s">
        <v>313</v>
      </c>
      <c r="E77" t="s">
        <v>320</v>
      </c>
    </row>
    <row r="78" spans="1:5" x14ac:dyDescent="0.3">
      <c r="A78" t="s">
        <v>310</v>
      </c>
      <c r="B78" t="s">
        <v>321</v>
      </c>
      <c r="C78" t="s">
        <v>312</v>
      </c>
      <c r="D78" t="s">
        <v>313</v>
      </c>
      <c r="E78" t="s">
        <v>322</v>
      </c>
    </row>
    <row r="79" spans="1:5" x14ac:dyDescent="0.3">
      <c r="A79" t="s">
        <v>310</v>
      </c>
      <c r="B79" t="s">
        <v>323</v>
      </c>
      <c r="C79" t="s">
        <v>312</v>
      </c>
      <c r="D79" t="s">
        <v>313</v>
      </c>
      <c r="E79" t="s">
        <v>324</v>
      </c>
    </row>
    <row r="80" spans="1:5" x14ac:dyDescent="0.3">
      <c r="A80" t="s">
        <v>310</v>
      </c>
      <c r="B80" t="s">
        <v>325</v>
      </c>
      <c r="C80" t="s">
        <v>312</v>
      </c>
      <c r="D80" t="s">
        <v>313</v>
      </c>
      <c r="E80" t="s">
        <v>326</v>
      </c>
    </row>
    <row r="81" spans="1:5" x14ac:dyDescent="0.3">
      <c r="A81" t="s">
        <v>310</v>
      </c>
      <c r="B81" t="s">
        <v>301</v>
      </c>
      <c r="C81" t="s">
        <v>312</v>
      </c>
      <c r="D81" t="s">
        <v>313</v>
      </c>
      <c r="E81" t="s">
        <v>327</v>
      </c>
    </row>
    <row r="82" spans="1:5" x14ac:dyDescent="0.3">
      <c r="A82" t="s">
        <v>310</v>
      </c>
      <c r="B82" t="s">
        <v>303</v>
      </c>
      <c r="C82" t="s">
        <v>312</v>
      </c>
      <c r="D82" t="s">
        <v>313</v>
      </c>
      <c r="E82" t="s">
        <v>328</v>
      </c>
    </row>
    <row r="83" spans="1:5" x14ac:dyDescent="0.3">
      <c r="A83" t="s">
        <v>310</v>
      </c>
      <c r="B83" t="s">
        <v>329</v>
      </c>
      <c r="C83" t="s">
        <v>312</v>
      </c>
      <c r="D83" t="s">
        <v>313</v>
      </c>
      <c r="E83" t="s">
        <v>330</v>
      </c>
    </row>
    <row r="84" spans="1:5" x14ac:dyDescent="0.3">
      <c r="A84" t="s">
        <v>310</v>
      </c>
      <c r="B84" t="s">
        <v>331</v>
      </c>
      <c r="C84" t="s">
        <v>312</v>
      </c>
      <c r="D84" t="s">
        <v>313</v>
      </c>
      <c r="E84" t="s">
        <v>332</v>
      </c>
    </row>
    <row r="85" spans="1:5" x14ac:dyDescent="0.3">
      <c r="A85" t="s">
        <v>310</v>
      </c>
      <c r="B85" t="s">
        <v>333</v>
      </c>
      <c r="C85" t="s">
        <v>312</v>
      </c>
      <c r="D85" t="s">
        <v>313</v>
      </c>
      <c r="E85" t="s">
        <v>334</v>
      </c>
    </row>
    <row r="86" spans="1:5" x14ac:dyDescent="0.3">
      <c r="A86" t="s">
        <v>310</v>
      </c>
      <c r="B86" t="s">
        <v>335</v>
      </c>
      <c r="C86" t="s">
        <v>312</v>
      </c>
      <c r="D86" t="s">
        <v>313</v>
      </c>
      <c r="E86" t="s">
        <v>336</v>
      </c>
    </row>
    <row r="87" spans="1:5" x14ac:dyDescent="0.3">
      <c r="A87" t="s">
        <v>310</v>
      </c>
      <c r="B87" t="s">
        <v>337</v>
      </c>
      <c r="C87" t="s">
        <v>312</v>
      </c>
      <c r="D87" t="s">
        <v>313</v>
      </c>
      <c r="E87" t="s">
        <v>338</v>
      </c>
    </row>
    <row r="88" spans="1:5" x14ac:dyDescent="0.3">
      <c r="A88" t="s">
        <v>310</v>
      </c>
      <c r="B88" t="s">
        <v>339</v>
      </c>
      <c r="C88" t="s">
        <v>312</v>
      </c>
      <c r="D88" t="s">
        <v>313</v>
      </c>
      <c r="E88" t="s">
        <v>340</v>
      </c>
    </row>
    <row r="89" spans="1:5" x14ac:dyDescent="0.3">
      <c r="A89" t="s">
        <v>310</v>
      </c>
      <c r="B89" t="s">
        <v>299</v>
      </c>
      <c r="C89" t="s">
        <v>312</v>
      </c>
      <c r="D89" t="s">
        <v>313</v>
      </c>
      <c r="E89" t="s">
        <v>341</v>
      </c>
    </row>
    <row r="90" spans="1:5" x14ac:dyDescent="0.3">
      <c r="A90" t="s">
        <v>310</v>
      </c>
      <c r="B90" t="s">
        <v>297</v>
      </c>
      <c r="C90" t="s">
        <v>312</v>
      </c>
      <c r="D90" t="s">
        <v>313</v>
      </c>
      <c r="E90" t="s">
        <v>342</v>
      </c>
    </row>
    <row r="91" spans="1:5" x14ac:dyDescent="0.3">
      <c r="A91" t="s">
        <v>310</v>
      </c>
      <c r="B91" t="s">
        <v>343</v>
      </c>
      <c r="C91" t="s">
        <v>312</v>
      </c>
      <c r="D91" t="s">
        <v>313</v>
      </c>
      <c r="E91" t="s">
        <v>344</v>
      </c>
    </row>
    <row r="92" spans="1:5" x14ac:dyDescent="0.3">
      <c r="A92" t="s">
        <v>310</v>
      </c>
      <c r="B92" t="s">
        <v>345</v>
      </c>
      <c r="C92" t="s">
        <v>312</v>
      </c>
      <c r="D92" t="s">
        <v>313</v>
      </c>
      <c r="E92" t="s">
        <v>346</v>
      </c>
    </row>
    <row r="93" spans="1:5" x14ac:dyDescent="0.3">
      <c r="A93" t="s">
        <v>310</v>
      </c>
      <c r="B93" t="s">
        <v>347</v>
      </c>
      <c r="C93" t="s">
        <v>312</v>
      </c>
      <c r="D93" t="s">
        <v>313</v>
      </c>
      <c r="E93" t="s">
        <v>348</v>
      </c>
    </row>
    <row r="94" spans="1:5" x14ac:dyDescent="0.3">
      <c r="A94" t="s">
        <v>310</v>
      </c>
      <c r="B94" t="s">
        <v>349</v>
      </c>
      <c r="C94" t="s">
        <v>312</v>
      </c>
      <c r="D94" t="s">
        <v>313</v>
      </c>
      <c r="E94" t="s">
        <v>350</v>
      </c>
    </row>
    <row r="95" spans="1:5" x14ac:dyDescent="0.3">
      <c r="A95" t="s">
        <v>310</v>
      </c>
      <c r="B95" t="s">
        <v>351</v>
      </c>
      <c r="C95" t="s">
        <v>312</v>
      </c>
      <c r="D95" t="s">
        <v>313</v>
      </c>
      <c r="E95" t="s">
        <v>352</v>
      </c>
    </row>
    <row r="96" spans="1:5" x14ac:dyDescent="0.3">
      <c r="A96" t="s">
        <v>310</v>
      </c>
      <c r="B96" t="s">
        <v>353</v>
      </c>
      <c r="C96" t="s">
        <v>312</v>
      </c>
      <c r="D96" t="s">
        <v>313</v>
      </c>
      <c r="E96" t="s">
        <v>354</v>
      </c>
    </row>
    <row r="97" spans="1:5" x14ac:dyDescent="0.3">
      <c r="A97" t="s">
        <v>310</v>
      </c>
      <c r="B97" t="s">
        <v>355</v>
      </c>
      <c r="C97" t="s">
        <v>312</v>
      </c>
      <c r="D97" t="s">
        <v>313</v>
      </c>
      <c r="E97" t="s">
        <v>356</v>
      </c>
    </row>
    <row r="98" spans="1:5" x14ac:dyDescent="0.3">
      <c r="A98" t="s">
        <v>310</v>
      </c>
      <c r="B98" t="s">
        <v>357</v>
      </c>
      <c r="C98" t="s">
        <v>312</v>
      </c>
      <c r="D98" t="s">
        <v>313</v>
      </c>
      <c r="E98" t="s">
        <v>358</v>
      </c>
    </row>
    <row r="99" spans="1:5" x14ac:dyDescent="0.3">
      <c r="A99" t="s">
        <v>310</v>
      </c>
      <c r="B99" t="s">
        <v>359</v>
      </c>
      <c r="C99" t="s">
        <v>312</v>
      </c>
      <c r="D99" t="s">
        <v>313</v>
      </c>
      <c r="E99" t="s">
        <v>360</v>
      </c>
    </row>
    <row r="100" spans="1:5" x14ac:dyDescent="0.3">
      <c r="A100" t="s">
        <v>310</v>
      </c>
      <c r="B100" t="s">
        <v>361</v>
      </c>
      <c r="C100" t="s">
        <v>312</v>
      </c>
      <c r="D100" t="s">
        <v>313</v>
      </c>
      <c r="E100" t="s">
        <v>684</v>
      </c>
    </row>
    <row r="101" spans="1:5" x14ac:dyDescent="0.3">
      <c r="A101" t="s">
        <v>365</v>
      </c>
      <c r="B101" t="s">
        <v>362</v>
      </c>
      <c r="C101" t="s">
        <v>312</v>
      </c>
      <c r="D101" t="s">
        <v>363</v>
      </c>
      <c r="E101" t="s">
        <v>364</v>
      </c>
    </row>
    <row r="102" spans="1:5" x14ac:dyDescent="0.3">
      <c r="A102" t="s">
        <v>365</v>
      </c>
      <c r="B102" t="s">
        <v>366</v>
      </c>
      <c r="C102" t="s">
        <v>312</v>
      </c>
      <c r="D102" t="s">
        <v>363</v>
      </c>
      <c r="E102" t="s">
        <v>367</v>
      </c>
    </row>
    <row r="103" spans="1:5" x14ac:dyDescent="0.3">
      <c r="A103" t="s">
        <v>365</v>
      </c>
      <c r="B103" t="s">
        <v>368</v>
      </c>
      <c r="C103" t="s">
        <v>312</v>
      </c>
      <c r="D103" t="s">
        <v>363</v>
      </c>
      <c r="E103" t="s">
        <v>369</v>
      </c>
    </row>
    <row r="104" spans="1:5" x14ac:dyDescent="0.3">
      <c r="A104" t="s">
        <v>365</v>
      </c>
      <c r="B104" t="s">
        <v>370</v>
      </c>
      <c r="C104" t="s">
        <v>371</v>
      </c>
      <c r="D104" t="s">
        <v>372</v>
      </c>
      <c r="E104" t="s">
        <v>373</v>
      </c>
    </row>
    <row r="105" spans="1:5" x14ac:dyDescent="0.3">
      <c r="A105" t="s">
        <v>365</v>
      </c>
      <c r="B105" t="s">
        <v>374</v>
      </c>
      <c r="C105" t="s">
        <v>375</v>
      </c>
      <c r="D105" t="s">
        <v>376</v>
      </c>
      <c r="E105" t="s">
        <v>377</v>
      </c>
    </row>
    <row r="106" spans="1:5" x14ac:dyDescent="0.3">
      <c r="A106" t="s">
        <v>365</v>
      </c>
      <c r="B106" t="s">
        <v>295</v>
      </c>
      <c r="C106" t="s">
        <v>375</v>
      </c>
      <c r="D106" t="s">
        <v>376</v>
      </c>
      <c r="E106" t="s">
        <v>378</v>
      </c>
    </row>
    <row r="107" spans="1:5" x14ac:dyDescent="0.3">
      <c r="A107" t="s">
        <v>365</v>
      </c>
      <c r="B107" t="s">
        <v>379</v>
      </c>
      <c r="C107" t="s">
        <v>375</v>
      </c>
      <c r="D107" t="s">
        <v>376</v>
      </c>
      <c r="E107" t="s">
        <v>380</v>
      </c>
    </row>
    <row r="108" spans="1:5" x14ac:dyDescent="0.3">
      <c r="A108" t="s">
        <v>365</v>
      </c>
      <c r="B108" t="s">
        <v>381</v>
      </c>
      <c r="C108" t="s">
        <v>375</v>
      </c>
      <c r="D108" t="s">
        <v>376</v>
      </c>
      <c r="E108" t="s">
        <v>382</v>
      </c>
    </row>
    <row r="109" spans="1:5" x14ac:dyDescent="0.3">
      <c r="A109" t="s">
        <v>365</v>
      </c>
      <c r="B109" t="s">
        <v>383</v>
      </c>
      <c r="C109" t="s">
        <v>384</v>
      </c>
      <c r="D109" t="s">
        <v>385</v>
      </c>
      <c r="E109" t="s">
        <v>386</v>
      </c>
    </row>
    <row r="110" spans="1:5" x14ac:dyDescent="0.3">
      <c r="A110" t="s">
        <v>365</v>
      </c>
      <c r="B110" t="s">
        <v>387</v>
      </c>
      <c r="C110" t="s">
        <v>384</v>
      </c>
      <c r="D110" t="s">
        <v>385</v>
      </c>
      <c r="E110" t="s">
        <v>388</v>
      </c>
    </row>
    <row r="111" spans="1:5" x14ac:dyDescent="0.3">
      <c r="A111" t="s">
        <v>365</v>
      </c>
      <c r="B111" t="s">
        <v>389</v>
      </c>
      <c r="C111" t="s">
        <v>384</v>
      </c>
      <c r="D111" t="s">
        <v>385</v>
      </c>
      <c r="E111" t="s">
        <v>390</v>
      </c>
    </row>
    <row r="112" spans="1:5" x14ac:dyDescent="0.3">
      <c r="A112" t="s">
        <v>365</v>
      </c>
      <c r="B112" t="s">
        <v>391</v>
      </c>
      <c r="C112" t="s">
        <v>392</v>
      </c>
      <c r="D112" t="s">
        <v>393</v>
      </c>
      <c r="E112" t="s">
        <v>394</v>
      </c>
    </row>
    <row r="113" spans="1:5" x14ac:dyDescent="0.3">
      <c r="A113" t="s">
        <v>365</v>
      </c>
      <c r="B113" t="s">
        <v>395</v>
      </c>
      <c r="C113" t="s">
        <v>396</v>
      </c>
      <c r="D113" t="s">
        <v>397</v>
      </c>
      <c r="E113" t="s">
        <v>398</v>
      </c>
    </row>
    <row r="114" spans="1:5" x14ac:dyDescent="0.3">
      <c r="A114" t="s">
        <v>365</v>
      </c>
      <c r="B114" t="s">
        <v>399</v>
      </c>
      <c r="C114" t="s">
        <v>396</v>
      </c>
      <c r="D114" t="s">
        <v>397</v>
      </c>
      <c r="E114" t="s">
        <v>400</v>
      </c>
    </row>
    <row r="115" spans="1:5" x14ac:dyDescent="0.3">
      <c r="A115" t="s">
        <v>365</v>
      </c>
      <c r="B115" t="s">
        <v>401</v>
      </c>
      <c r="C115" t="s">
        <v>396</v>
      </c>
      <c r="D115" t="s">
        <v>397</v>
      </c>
      <c r="E115" t="s">
        <v>402</v>
      </c>
    </row>
    <row r="116" spans="1:5" x14ac:dyDescent="0.3">
      <c r="A116" t="s">
        <v>365</v>
      </c>
      <c r="B116" t="s">
        <v>403</v>
      </c>
      <c r="C116" t="s">
        <v>396</v>
      </c>
      <c r="D116" t="s">
        <v>397</v>
      </c>
      <c r="E116" t="s">
        <v>404</v>
      </c>
    </row>
    <row r="117" spans="1:5" x14ac:dyDescent="0.3">
      <c r="A117" t="s">
        <v>365</v>
      </c>
      <c r="B117" t="s">
        <v>405</v>
      </c>
      <c r="C117" t="s">
        <v>396</v>
      </c>
      <c r="D117" t="s">
        <v>397</v>
      </c>
      <c r="E117" t="s">
        <v>406</v>
      </c>
    </row>
    <row r="118" spans="1:5" x14ac:dyDescent="0.3">
      <c r="A118" t="s">
        <v>365</v>
      </c>
      <c r="B118" t="s">
        <v>407</v>
      </c>
      <c r="C118" t="s">
        <v>396</v>
      </c>
      <c r="D118" t="s">
        <v>397</v>
      </c>
      <c r="E118" t="s">
        <v>408</v>
      </c>
    </row>
    <row r="119" spans="1:5" x14ac:dyDescent="0.3">
      <c r="A119" t="s">
        <v>365</v>
      </c>
      <c r="B119" t="s">
        <v>409</v>
      </c>
      <c r="C119" t="s">
        <v>396</v>
      </c>
      <c r="D119" t="s">
        <v>397</v>
      </c>
      <c r="E119" t="s">
        <v>410</v>
      </c>
    </row>
    <row r="120" spans="1:5" x14ac:dyDescent="0.3">
      <c r="A120" t="s">
        <v>365</v>
      </c>
      <c r="B120" t="s">
        <v>411</v>
      </c>
      <c r="C120" t="s">
        <v>396</v>
      </c>
      <c r="D120" t="s">
        <v>397</v>
      </c>
      <c r="E120" t="s">
        <v>412</v>
      </c>
    </row>
    <row r="121" spans="1:5" x14ac:dyDescent="0.3">
      <c r="A121" t="s">
        <v>365</v>
      </c>
      <c r="B121" t="s">
        <v>413</v>
      </c>
      <c r="C121" t="s">
        <v>396</v>
      </c>
      <c r="D121" t="s">
        <v>397</v>
      </c>
      <c r="E121" t="s">
        <v>414</v>
      </c>
    </row>
    <row r="122" spans="1:5" x14ac:dyDescent="0.3">
      <c r="A122" t="s">
        <v>365</v>
      </c>
      <c r="B122" t="s">
        <v>415</v>
      </c>
      <c r="C122" t="s">
        <v>416</v>
      </c>
      <c r="D122" t="s">
        <v>417</v>
      </c>
      <c r="E122" t="s">
        <v>418</v>
      </c>
    </row>
    <row r="123" spans="1:5" x14ac:dyDescent="0.3">
      <c r="A123" t="s">
        <v>365</v>
      </c>
      <c r="B123" t="s">
        <v>419</v>
      </c>
      <c r="C123" t="s">
        <v>416</v>
      </c>
      <c r="D123" t="s">
        <v>417</v>
      </c>
      <c r="E123" t="s">
        <v>420</v>
      </c>
    </row>
    <row r="124" spans="1:5" x14ac:dyDescent="0.3">
      <c r="A124" t="s">
        <v>365</v>
      </c>
      <c r="B124" t="s">
        <v>421</v>
      </c>
      <c r="C124" t="s">
        <v>416</v>
      </c>
      <c r="D124" t="s">
        <v>417</v>
      </c>
      <c r="E124" t="s">
        <v>422</v>
      </c>
    </row>
    <row r="125" spans="1:5" x14ac:dyDescent="0.3">
      <c r="A125" t="s">
        <v>365</v>
      </c>
      <c r="B125" t="s">
        <v>423</v>
      </c>
      <c r="C125" t="s">
        <v>416</v>
      </c>
      <c r="D125" t="s">
        <v>417</v>
      </c>
      <c r="E125" t="s">
        <v>424</v>
      </c>
    </row>
    <row r="126" spans="1:5" x14ac:dyDescent="0.3">
      <c r="A126" t="s">
        <v>365</v>
      </c>
      <c r="B126" t="s">
        <v>425</v>
      </c>
      <c r="C126" t="s">
        <v>416</v>
      </c>
      <c r="D126" t="s">
        <v>417</v>
      </c>
      <c r="E126" t="s">
        <v>426</v>
      </c>
    </row>
    <row r="127" spans="1:5" x14ac:dyDescent="0.3">
      <c r="A127" t="s">
        <v>365</v>
      </c>
      <c r="B127" t="s">
        <v>427</v>
      </c>
      <c r="C127" t="s">
        <v>416</v>
      </c>
      <c r="D127" t="s">
        <v>417</v>
      </c>
      <c r="E127" t="s">
        <v>428</v>
      </c>
    </row>
    <row r="128" spans="1:5" x14ac:dyDescent="0.3">
      <c r="A128" t="s">
        <v>365</v>
      </c>
      <c r="B128" t="s">
        <v>429</v>
      </c>
      <c r="C128" t="s">
        <v>416</v>
      </c>
      <c r="D128" t="s">
        <v>417</v>
      </c>
      <c r="E128" t="s">
        <v>430</v>
      </c>
    </row>
    <row r="129" spans="1:5" x14ac:dyDescent="0.3">
      <c r="A129" t="s">
        <v>365</v>
      </c>
      <c r="B129" t="s">
        <v>431</v>
      </c>
      <c r="C129" t="s">
        <v>416</v>
      </c>
      <c r="D129" t="s">
        <v>417</v>
      </c>
      <c r="E129" t="s">
        <v>432</v>
      </c>
    </row>
    <row r="130" spans="1:5" x14ac:dyDescent="0.3">
      <c r="A130" t="s">
        <v>365</v>
      </c>
      <c r="B130" t="s">
        <v>433</v>
      </c>
      <c r="C130" t="s">
        <v>416</v>
      </c>
      <c r="D130" t="s">
        <v>417</v>
      </c>
      <c r="E130" t="s">
        <v>434</v>
      </c>
    </row>
    <row r="131" spans="1:5" x14ac:dyDescent="0.3">
      <c r="A131" t="s">
        <v>365</v>
      </c>
      <c r="B131" t="s">
        <v>435</v>
      </c>
      <c r="C131" t="s">
        <v>416</v>
      </c>
      <c r="D131" t="s">
        <v>417</v>
      </c>
      <c r="E131" t="s">
        <v>436</v>
      </c>
    </row>
    <row r="132" spans="1:5" x14ac:dyDescent="0.3">
      <c r="A132" t="s">
        <v>365</v>
      </c>
      <c r="B132" t="s">
        <v>437</v>
      </c>
      <c r="C132" t="s">
        <v>416</v>
      </c>
      <c r="D132" t="s">
        <v>417</v>
      </c>
      <c r="E132" t="s">
        <v>438</v>
      </c>
    </row>
    <row r="133" spans="1:5" x14ac:dyDescent="0.3">
      <c r="A133" t="s">
        <v>365</v>
      </c>
      <c r="B133" t="s">
        <v>439</v>
      </c>
      <c r="C133" t="s">
        <v>416</v>
      </c>
      <c r="D133" t="s">
        <v>417</v>
      </c>
      <c r="E133" t="s">
        <v>440</v>
      </c>
    </row>
    <row r="134" spans="1:5" x14ac:dyDescent="0.3">
      <c r="A134" t="s">
        <v>365</v>
      </c>
      <c r="B134" t="s">
        <v>441</v>
      </c>
      <c r="C134" t="s">
        <v>416</v>
      </c>
      <c r="D134" t="s">
        <v>417</v>
      </c>
      <c r="E134" t="s">
        <v>442</v>
      </c>
    </row>
    <row r="135" spans="1:5" x14ac:dyDescent="0.3">
      <c r="A135" t="s">
        <v>365</v>
      </c>
      <c r="B135" t="s">
        <v>443</v>
      </c>
      <c r="C135" t="s">
        <v>416</v>
      </c>
      <c r="D135" t="s">
        <v>417</v>
      </c>
      <c r="E135" t="s">
        <v>444</v>
      </c>
    </row>
    <row r="136" spans="1:5" x14ac:dyDescent="0.3">
      <c r="A136" t="s">
        <v>365</v>
      </c>
      <c r="B136" t="s">
        <v>445</v>
      </c>
      <c r="C136" t="s">
        <v>416</v>
      </c>
      <c r="D136" t="s">
        <v>417</v>
      </c>
      <c r="E136" t="s">
        <v>446</v>
      </c>
    </row>
    <row r="137" spans="1:5" x14ac:dyDescent="0.3">
      <c r="A137" t="s">
        <v>365</v>
      </c>
      <c r="B137" t="s">
        <v>447</v>
      </c>
      <c r="C137" t="s">
        <v>416</v>
      </c>
      <c r="D137" t="s">
        <v>417</v>
      </c>
      <c r="E137" t="s">
        <v>448</v>
      </c>
    </row>
    <row r="138" spans="1:5" x14ac:dyDescent="0.3">
      <c r="A138" t="s">
        <v>365</v>
      </c>
      <c r="B138" t="s">
        <v>449</v>
      </c>
      <c r="C138" t="s">
        <v>416</v>
      </c>
      <c r="D138" t="s">
        <v>417</v>
      </c>
      <c r="E138" t="s">
        <v>450</v>
      </c>
    </row>
    <row r="139" spans="1:5" x14ac:dyDescent="0.3">
      <c r="A139" t="s">
        <v>365</v>
      </c>
      <c r="B139" t="s">
        <v>451</v>
      </c>
      <c r="C139" t="s">
        <v>416</v>
      </c>
      <c r="D139" t="s">
        <v>417</v>
      </c>
      <c r="E139" t="s">
        <v>452</v>
      </c>
    </row>
    <row r="140" spans="1:5" x14ac:dyDescent="0.3">
      <c r="A140" t="s">
        <v>365</v>
      </c>
      <c r="B140" t="s">
        <v>453</v>
      </c>
      <c r="C140" t="s">
        <v>416</v>
      </c>
      <c r="D140" t="s">
        <v>417</v>
      </c>
      <c r="E140" t="s">
        <v>454</v>
      </c>
    </row>
    <row r="141" spans="1:5" x14ac:dyDescent="0.3">
      <c r="A141" t="s">
        <v>365</v>
      </c>
      <c r="B141" t="s">
        <v>455</v>
      </c>
      <c r="C141" t="s">
        <v>416</v>
      </c>
      <c r="D141" t="s">
        <v>417</v>
      </c>
      <c r="E141" t="s">
        <v>456</v>
      </c>
    </row>
    <row r="142" spans="1:5" x14ac:dyDescent="0.3">
      <c r="A142" t="s">
        <v>365</v>
      </c>
      <c r="B142" t="s">
        <v>457</v>
      </c>
      <c r="C142" t="s">
        <v>416</v>
      </c>
      <c r="D142" t="s">
        <v>417</v>
      </c>
      <c r="E142" t="s">
        <v>458</v>
      </c>
    </row>
    <row r="143" spans="1:5" x14ac:dyDescent="0.3">
      <c r="A143" t="s">
        <v>365</v>
      </c>
      <c r="B143" t="s">
        <v>459</v>
      </c>
      <c r="C143" t="s">
        <v>416</v>
      </c>
      <c r="D143" t="s">
        <v>417</v>
      </c>
      <c r="E143" t="s">
        <v>460</v>
      </c>
    </row>
    <row r="144" spans="1:5" x14ac:dyDescent="0.3">
      <c r="A144" t="s">
        <v>365</v>
      </c>
      <c r="B144" t="s">
        <v>461</v>
      </c>
      <c r="C144" t="s">
        <v>416</v>
      </c>
      <c r="D144" t="s">
        <v>417</v>
      </c>
      <c r="E144" t="s">
        <v>462</v>
      </c>
    </row>
    <row r="145" spans="1:5" x14ac:dyDescent="0.3">
      <c r="A145" t="s">
        <v>365</v>
      </c>
      <c r="B145" t="s">
        <v>463</v>
      </c>
      <c r="C145" t="s">
        <v>416</v>
      </c>
      <c r="D145" t="s">
        <v>417</v>
      </c>
      <c r="E145" t="s">
        <v>464</v>
      </c>
    </row>
    <row r="146" spans="1:5" x14ac:dyDescent="0.3">
      <c r="A146" t="s">
        <v>365</v>
      </c>
      <c r="B146" t="s">
        <v>465</v>
      </c>
      <c r="C146" t="s">
        <v>416</v>
      </c>
      <c r="D146" t="s">
        <v>417</v>
      </c>
      <c r="E146" t="s">
        <v>466</v>
      </c>
    </row>
    <row r="147" spans="1:5" x14ac:dyDescent="0.3">
      <c r="A147" t="s">
        <v>365</v>
      </c>
      <c r="B147" t="s">
        <v>467</v>
      </c>
      <c r="C147" t="s">
        <v>416</v>
      </c>
      <c r="D147" t="s">
        <v>417</v>
      </c>
      <c r="E147" t="s">
        <v>468</v>
      </c>
    </row>
    <row r="148" spans="1:5" x14ac:dyDescent="0.3">
      <c r="A148" t="s">
        <v>365</v>
      </c>
      <c r="B148" t="s">
        <v>469</v>
      </c>
      <c r="C148" t="s">
        <v>416</v>
      </c>
      <c r="D148" t="s">
        <v>417</v>
      </c>
      <c r="E148" t="s">
        <v>470</v>
      </c>
    </row>
    <row r="149" spans="1:5" x14ac:dyDescent="0.3">
      <c r="A149" t="s">
        <v>365</v>
      </c>
      <c r="B149" t="s">
        <v>471</v>
      </c>
      <c r="C149" t="s">
        <v>416</v>
      </c>
      <c r="D149" t="s">
        <v>417</v>
      </c>
      <c r="E149" t="s">
        <v>472</v>
      </c>
    </row>
    <row r="150" spans="1:5" x14ac:dyDescent="0.3">
      <c r="A150" t="s">
        <v>365</v>
      </c>
      <c r="B150" t="s">
        <v>473</v>
      </c>
      <c r="C150" t="s">
        <v>416</v>
      </c>
      <c r="D150" t="s">
        <v>417</v>
      </c>
      <c r="E150" t="s">
        <v>474</v>
      </c>
    </row>
    <row r="151" spans="1:5" x14ac:dyDescent="0.3">
      <c r="A151" t="s">
        <v>365</v>
      </c>
      <c r="B151" t="s">
        <v>475</v>
      </c>
      <c r="C151" t="s">
        <v>416</v>
      </c>
      <c r="D151" t="s">
        <v>417</v>
      </c>
      <c r="E151" t="s">
        <v>476</v>
      </c>
    </row>
    <row r="152" spans="1:5" x14ac:dyDescent="0.3">
      <c r="A152" t="s">
        <v>365</v>
      </c>
      <c r="B152" t="s">
        <v>477</v>
      </c>
      <c r="C152" t="s">
        <v>416</v>
      </c>
      <c r="D152" t="s">
        <v>417</v>
      </c>
      <c r="E152" t="s">
        <v>478</v>
      </c>
    </row>
    <row r="153" spans="1:5" x14ac:dyDescent="0.3">
      <c r="A153" t="s">
        <v>365</v>
      </c>
      <c r="B153" t="s">
        <v>479</v>
      </c>
      <c r="C153" t="s">
        <v>416</v>
      </c>
      <c r="D153" t="s">
        <v>417</v>
      </c>
      <c r="E153" t="s">
        <v>480</v>
      </c>
    </row>
    <row r="154" spans="1:5" x14ac:dyDescent="0.3">
      <c r="A154" t="s">
        <v>365</v>
      </c>
      <c r="B154" t="s">
        <v>481</v>
      </c>
      <c r="C154" t="s">
        <v>416</v>
      </c>
      <c r="D154" t="s">
        <v>417</v>
      </c>
      <c r="E154" t="s">
        <v>482</v>
      </c>
    </row>
    <row r="155" spans="1:5" x14ac:dyDescent="0.3">
      <c r="A155" t="s">
        <v>365</v>
      </c>
      <c r="B155" t="s">
        <v>483</v>
      </c>
      <c r="C155" t="s">
        <v>416</v>
      </c>
      <c r="D155" t="s">
        <v>417</v>
      </c>
      <c r="E155" t="s">
        <v>484</v>
      </c>
    </row>
    <row r="156" spans="1:5" x14ac:dyDescent="0.3">
      <c r="A156" t="s">
        <v>365</v>
      </c>
      <c r="B156" t="s">
        <v>485</v>
      </c>
      <c r="C156" t="s">
        <v>416</v>
      </c>
      <c r="D156" t="s">
        <v>417</v>
      </c>
      <c r="E156" t="s">
        <v>486</v>
      </c>
    </row>
    <row r="157" spans="1:5" x14ac:dyDescent="0.3">
      <c r="A157" t="s">
        <v>365</v>
      </c>
      <c r="B157" t="s">
        <v>487</v>
      </c>
      <c r="C157" t="s">
        <v>416</v>
      </c>
      <c r="D157" t="s">
        <v>417</v>
      </c>
      <c r="E157" t="s">
        <v>488</v>
      </c>
    </row>
    <row r="158" spans="1:5" x14ac:dyDescent="0.3">
      <c r="A158" t="s">
        <v>365</v>
      </c>
      <c r="B158" t="s">
        <v>489</v>
      </c>
      <c r="C158" t="s">
        <v>416</v>
      </c>
      <c r="D158" t="s">
        <v>417</v>
      </c>
      <c r="E158" t="s">
        <v>490</v>
      </c>
    </row>
    <row r="159" spans="1:5" x14ac:dyDescent="0.3">
      <c r="A159" t="s">
        <v>365</v>
      </c>
      <c r="B159" t="s">
        <v>491</v>
      </c>
      <c r="C159" t="s">
        <v>416</v>
      </c>
      <c r="D159" t="s">
        <v>417</v>
      </c>
      <c r="E159" t="s">
        <v>492</v>
      </c>
    </row>
    <row r="160" spans="1:5" x14ac:dyDescent="0.3">
      <c r="A160" t="s">
        <v>493</v>
      </c>
      <c r="B160" t="s">
        <v>189</v>
      </c>
      <c r="C160" t="s">
        <v>190</v>
      </c>
      <c r="D160" t="s">
        <v>191</v>
      </c>
      <c r="E160" t="s">
        <v>312</v>
      </c>
    </row>
    <row r="161" spans="1:5" x14ac:dyDescent="0.3">
      <c r="A161" t="s">
        <v>685</v>
      </c>
      <c r="B161" t="s">
        <v>189</v>
      </c>
      <c r="C161" t="s">
        <v>190</v>
      </c>
      <c r="D161" t="s">
        <v>191</v>
      </c>
      <c r="E161" t="s">
        <v>312</v>
      </c>
    </row>
    <row r="162" spans="1:5" x14ac:dyDescent="0.3">
      <c r="A162" t="s">
        <v>498</v>
      </c>
      <c r="B162" t="s">
        <v>494</v>
      </c>
      <c r="C162" t="s">
        <v>495</v>
      </c>
      <c r="D162" t="s">
        <v>496</v>
      </c>
      <c r="E162" t="s">
        <v>497</v>
      </c>
    </row>
    <row r="163" spans="1:5" x14ac:dyDescent="0.3">
      <c r="A163" t="s">
        <v>498</v>
      </c>
      <c r="B163" t="s">
        <v>499</v>
      </c>
      <c r="C163" t="s">
        <v>495</v>
      </c>
      <c r="D163" t="s">
        <v>496</v>
      </c>
      <c r="E163" t="s">
        <v>500</v>
      </c>
    </row>
    <row r="164" spans="1:5" x14ac:dyDescent="0.3">
      <c r="A164" t="s">
        <v>498</v>
      </c>
      <c r="B164" t="s">
        <v>501</v>
      </c>
      <c r="C164" t="s">
        <v>495</v>
      </c>
      <c r="D164" t="s">
        <v>496</v>
      </c>
      <c r="E164" t="s">
        <v>502</v>
      </c>
    </row>
    <row r="165" spans="1:5" x14ac:dyDescent="0.3">
      <c r="A165" t="s">
        <v>498</v>
      </c>
      <c r="B165" t="s">
        <v>236</v>
      </c>
      <c r="C165" t="s">
        <v>495</v>
      </c>
      <c r="D165" t="s">
        <v>496</v>
      </c>
      <c r="E165" t="s">
        <v>503</v>
      </c>
    </row>
    <row r="166" spans="1:5" x14ac:dyDescent="0.3">
      <c r="A166" t="s">
        <v>498</v>
      </c>
      <c r="B166" t="s">
        <v>234</v>
      </c>
      <c r="C166" t="s">
        <v>495</v>
      </c>
      <c r="D166" t="s">
        <v>496</v>
      </c>
      <c r="E166" t="s">
        <v>504</v>
      </c>
    </row>
    <row r="167" spans="1:5" x14ac:dyDescent="0.3">
      <c r="A167" t="s">
        <v>498</v>
      </c>
      <c r="B167" t="s">
        <v>247</v>
      </c>
      <c r="C167" t="s">
        <v>495</v>
      </c>
      <c r="D167" t="s">
        <v>496</v>
      </c>
      <c r="E167" t="s">
        <v>505</v>
      </c>
    </row>
    <row r="168" spans="1:5" x14ac:dyDescent="0.3">
      <c r="A168" t="s">
        <v>498</v>
      </c>
      <c r="B168" t="s">
        <v>243</v>
      </c>
      <c r="C168" t="s">
        <v>495</v>
      </c>
      <c r="D168" t="s">
        <v>496</v>
      </c>
      <c r="E168" t="s">
        <v>506</v>
      </c>
    </row>
    <row r="169" spans="1:5" x14ac:dyDescent="0.3">
      <c r="A169" t="s">
        <v>498</v>
      </c>
      <c r="B169" t="s">
        <v>507</v>
      </c>
      <c r="C169" t="s">
        <v>495</v>
      </c>
      <c r="D169" t="s">
        <v>496</v>
      </c>
      <c r="E169" t="s">
        <v>508</v>
      </c>
    </row>
    <row r="170" spans="1:5" x14ac:dyDescent="0.3">
      <c r="A170" t="s">
        <v>498</v>
      </c>
      <c r="B170" t="s">
        <v>509</v>
      </c>
      <c r="C170" t="s">
        <v>495</v>
      </c>
      <c r="D170" t="s">
        <v>496</v>
      </c>
      <c r="E170" t="s">
        <v>510</v>
      </c>
    </row>
    <row r="171" spans="1:5" x14ac:dyDescent="0.3">
      <c r="A171" t="s">
        <v>498</v>
      </c>
      <c r="B171" t="s">
        <v>511</v>
      </c>
      <c r="C171" t="s">
        <v>495</v>
      </c>
      <c r="D171" t="s">
        <v>496</v>
      </c>
      <c r="E171" t="s">
        <v>512</v>
      </c>
    </row>
    <row r="172" spans="1:5" x14ac:dyDescent="0.3">
      <c r="A172" t="s">
        <v>498</v>
      </c>
      <c r="B172" t="s">
        <v>513</v>
      </c>
      <c r="C172" t="s">
        <v>495</v>
      </c>
      <c r="D172" t="s">
        <v>496</v>
      </c>
      <c r="E172" t="s">
        <v>514</v>
      </c>
    </row>
    <row r="173" spans="1:5" x14ac:dyDescent="0.3">
      <c r="A173" t="s">
        <v>498</v>
      </c>
      <c r="B173" t="s">
        <v>515</v>
      </c>
      <c r="C173" t="s">
        <v>495</v>
      </c>
      <c r="D173" t="s">
        <v>496</v>
      </c>
      <c r="E173" t="s">
        <v>516</v>
      </c>
    </row>
    <row r="174" spans="1:5" x14ac:dyDescent="0.3">
      <c r="A174" t="s">
        <v>498</v>
      </c>
      <c r="B174" t="s">
        <v>517</v>
      </c>
      <c r="C174" t="s">
        <v>495</v>
      </c>
      <c r="D174" t="s">
        <v>496</v>
      </c>
      <c r="E174" t="s">
        <v>518</v>
      </c>
    </row>
    <row r="175" spans="1:5" x14ac:dyDescent="0.3">
      <c r="A175" t="s">
        <v>519</v>
      </c>
      <c r="B175" t="s">
        <v>520</v>
      </c>
      <c r="C175" t="s">
        <v>521</v>
      </c>
      <c r="D175" t="s">
        <v>522</v>
      </c>
      <c r="E175" t="s">
        <v>523</v>
      </c>
    </row>
    <row r="176" spans="1:5" x14ac:dyDescent="0.3">
      <c r="A176" t="s">
        <v>519</v>
      </c>
      <c r="B176" t="s">
        <v>524</v>
      </c>
      <c r="C176" t="s">
        <v>521</v>
      </c>
      <c r="D176" t="s">
        <v>522</v>
      </c>
      <c r="E176" t="s">
        <v>525</v>
      </c>
    </row>
    <row r="177" spans="1:5" x14ac:dyDescent="0.3">
      <c r="A177" t="s">
        <v>519</v>
      </c>
      <c r="B177" t="s">
        <v>526</v>
      </c>
      <c r="C177" t="s">
        <v>521</v>
      </c>
      <c r="D177" t="s">
        <v>522</v>
      </c>
      <c r="E177" t="s">
        <v>527</v>
      </c>
    </row>
    <row r="178" spans="1:5" x14ac:dyDescent="0.3">
      <c r="A178" t="s">
        <v>519</v>
      </c>
      <c r="B178" t="s">
        <v>528</v>
      </c>
      <c r="C178" t="s">
        <v>521</v>
      </c>
      <c r="D178" t="s">
        <v>522</v>
      </c>
      <c r="E178" t="s">
        <v>529</v>
      </c>
    </row>
    <row r="179" spans="1:5" x14ac:dyDescent="0.3">
      <c r="A179" t="s">
        <v>519</v>
      </c>
      <c r="B179" t="s">
        <v>530</v>
      </c>
      <c r="C179" t="s">
        <v>521</v>
      </c>
      <c r="D179" t="s">
        <v>522</v>
      </c>
      <c r="E179" t="s">
        <v>531</v>
      </c>
    </row>
    <row r="180" spans="1:5" x14ac:dyDescent="0.3">
      <c r="A180" t="s">
        <v>519</v>
      </c>
      <c r="B180" t="s">
        <v>532</v>
      </c>
      <c r="C180" t="s">
        <v>521</v>
      </c>
      <c r="D180" t="s">
        <v>522</v>
      </c>
      <c r="E180" t="s">
        <v>533</v>
      </c>
    </row>
    <row r="181" spans="1:5" x14ac:dyDescent="0.3">
      <c r="A181" t="s">
        <v>519</v>
      </c>
      <c r="B181" t="s">
        <v>534</v>
      </c>
      <c r="C181" t="s">
        <v>521</v>
      </c>
      <c r="D181" t="s">
        <v>522</v>
      </c>
      <c r="E181" t="s">
        <v>535</v>
      </c>
    </row>
    <row r="182" spans="1:5" x14ac:dyDescent="0.3">
      <c r="A182" t="s">
        <v>519</v>
      </c>
      <c r="B182" t="s">
        <v>536</v>
      </c>
      <c r="C182" t="s">
        <v>521</v>
      </c>
      <c r="D182" t="s">
        <v>522</v>
      </c>
      <c r="E182" t="s">
        <v>537</v>
      </c>
    </row>
    <row r="183" spans="1:5" x14ac:dyDescent="0.3">
      <c r="A183" t="s">
        <v>519</v>
      </c>
      <c r="B183" t="s">
        <v>538</v>
      </c>
      <c r="C183" t="s">
        <v>521</v>
      </c>
      <c r="D183" t="s">
        <v>522</v>
      </c>
      <c r="E183" t="s">
        <v>539</v>
      </c>
    </row>
    <row r="184" spans="1:5" x14ac:dyDescent="0.3">
      <c r="A184" t="s">
        <v>519</v>
      </c>
      <c r="B184" t="s">
        <v>540</v>
      </c>
      <c r="C184" t="s">
        <v>521</v>
      </c>
      <c r="D184" t="s">
        <v>522</v>
      </c>
      <c r="E184" t="s">
        <v>541</v>
      </c>
    </row>
    <row r="185" spans="1:5" x14ac:dyDescent="0.3">
      <c r="A185" t="s">
        <v>519</v>
      </c>
      <c r="B185" t="s">
        <v>542</v>
      </c>
      <c r="C185" t="s">
        <v>521</v>
      </c>
      <c r="D185" t="s">
        <v>522</v>
      </c>
      <c r="E185" t="s">
        <v>543</v>
      </c>
    </row>
    <row r="186" spans="1:5" x14ac:dyDescent="0.3">
      <c r="A186" t="s">
        <v>519</v>
      </c>
      <c r="B186" t="s">
        <v>544</v>
      </c>
      <c r="C186" t="s">
        <v>521</v>
      </c>
      <c r="D186" t="s">
        <v>522</v>
      </c>
      <c r="E186" t="s">
        <v>545</v>
      </c>
    </row>
    <row r="187" spans="1:5" x14ac:dyDescent="0.3">
      <c r="A187" t="s">
        <v>519</v>
      </c>
      <c r="B187" t="s">
        <v>546</v>
      </c>
      <c r="C187" t="s">
        <v>521</v>
      </c>
      <c r="D187" t="s">
        <v>522</v>
      </c>
      <c r="E187" t="s">
        <v>547</v>
      </c>
    </row>
    <row r="188" spans="1:5" x14ac:dyDescent="0.3">
      <c r="A188" t="s">
        <v>519</v>
      </c>
      <c r="B188" t="s">
        <v>548</v>
      </c>
      <c r="C188" t="s">
        <v>521</v>
      </c>
      <c r="D188" t="s">
        <v>522</v>
      </c>
      <c r="E188" t="s">
        <v>549</v>
      </c>
    </row>
    <row r="189" spans="1:5" x14ac:dyDescent="0.3">
      <c r="A189" t="s">
        <v>519</v>
      </c>
      <c r="B189" t="s">
        <v>550</v>
      </c>
      <c r="C189" t="s">
        <v>521</v>
      </c>
      <c r="D189" t="s">
        <v>522</v>
      </c>
      <c r="E189" t="s">
        <v>551</v>
      </c>
    </row>
    <row r="190" spans="1:5" x14ac:dyDescent="0.3">
      <c r="A190" t="s">
        <v>519</v>
      </c>
      <c r="B190" t="s">
        <v>552</v>
      </c>
      <c r="C190" t="s">
        <v>521</v>
      </c>
      <c r="D190" t="s">
        <v>522</v>
      </c>
      <c r="E190" t="s">
        <v>553</v>
      </c>
    </row>
    <row r="191" spans="1:5" x14ac:dyDescent="0.3">
      <c r="A191" t="s">
        <v>519</v>
      </c>
      <c r="B191" t="s">
        <v>554</v>
      </c>
      <c r="C191" t="s">
        <v>521</v>
      </c>
      <c r="D191" t="s">
        <v>522</v>
      </c>
      <c r="E191" t="s">
        <v>555</v>
      </c>
    </row>
    <row r="192" spans="1:5" x14ac:dyDescent="0.3">
      <c r="A192" t="s">
        <v>519</v>
      </c>
      <c r="B192" t="s">
        <v>556</v>
      </c>
      <c r="C192" t="s">
        <v>521</v>
      </c>
      <c r="D192" t="s">
        <v>522</v>
      </c>
      <c r="E192" t="s">
        <v>557</v>
      </c>
    </row>
    <row r="193" spans="1:5" x14ac:dyDescent="0.3">
      <c r="A193" t="s">
        <v>519</v>
      </c>
      <c r="B193" t="s">
        <v>558</v>
      </c>
      <c r="C193" t="s">
        <v>521</v>
      </c>
      <c r="D193" t="s">
        <v>522</v>
      </c>
      <c r="E193" t="s">
        <v>559</v>
      </c>
    </row>
    <row r="194" spans="1:5" x14ac:dyDescent="0.3">
      <c r="A194" t="s">
        <v>519</v>
      </c>
      <c r="B194" t="s">
        <v>560</v>
      </c>
      <c r="C194" t="s">
        <v>521</v>
      </c>
      <c r="D194" t="s">
        <v>522</v>
      </c>
      <c r="E194" t="s">
        <v>561</v>
      </c>
    </row>
    <row r="195" spans="1:5" x14ac:dyDescent="0.3">
      <c r="A195" t="s">
        <v>519</v>
      </c>
      <c r="B195" t="s">
        <v>562</v>
      </c>
      <c r="C195" t="s">
        <v>521</v>
      </c>
      <c r="D195" t="s">
        <v>522</v>
      </c>
      <c r="E195" t="s">
        <v>563</v>
      </c>
    </row>
    <row r="196" spans="1:5" x14ac:dyDescent="0.3">
      <c r="A196" t="s">
        <v>519</v>
      </c>
      <c r="B196" t="s">
        <v>564</v>
      </c>
      <c r="C196" t="s">
        <v>521</v>
      </c>
      <c r="D196" t="s">
        <v>522</v>
      </c>
      <c r="E196" t="s">
        <v>565</v>
      </c>
    </row>
    <row r="197" spans="1:5" x14ac:dyDescent="0.3">
      <c r="A197" t="s">
        <v>519</v>
      </c>
      <c r="B197" t="s">
        <v>566</v>
      </c>
      <c r="C197" t="s">
        <v>521</v>
      </c>
      <c r="D197" t="s">
        <v>522</v>
      </c>
      <c r="E197" t="s">
        <v>567</v>
      </c>
    </row>
    <row r="198" spans="1:5" x14ac:dyDescent="0.3">
      <c r="A198" t="s">
        <v>519</v>
      </c>
      <c r="B198" t="s">
        <v>568</v>
      </c>
      <c r="C198" t="s">
        <v>521</v>
      </c>
      <c r="D198" t="s">
        <v>522</v>
      </c>
      <c r="E198" t="s">
        <v>569</v>
      </c>
    </row>
    <row r="199" spans="1:5" x14ac:dyDescent="0.3">
      <c r="A199" t="s">
        <v>519</v>
      </c>
      <c r="B199" t="s">
        <v>570</v>
      </c>
      <c r="C199" t="s">
        <v>521</v>
      </c>
      <c r="D199" t="s">
        <v>522</v>
      </c>
      <c r="E199" t="s">
        <v>571</v>
      </c>
    </row>
    <row r="200" spans="1:5" x14ac:dyDescent="0.3">
      <c r="A200" t="s">
        <v>519</v>
      </c>
      <c r="B200" t="s">
        <v>572</v>
      </c>
      <c r="C200" t="s">
        <v>521</v>
      </c>
      <c r="D200" t="s">
        <v>522</v>
      </c>
      <c r="E200" t="s">
        <v>573</v>
      </c>
    </row>
    <row r="201" spans="1:5" x14ac:dyDescent="0.3">
      <c r="A201" t="s">
        <v>519</v>
      </c>
      <c r="B201" t="s">
        <v>295</v>
      </c>
      <c r="C201" t="s">
        <v>521</v>
      </c>
      <c r="D201" t="s">
        <v>522</v>
      </c>
      <c r="E201" t="s">
        <v>574</v>
      </c>
    </row>
    <row r="202" spans="1:5" x14ac:dyDescent="0.3">
      <c r="A202" t="s">
        <v>519</v>
      </c>
      <c r="B202" t="s">
        <v>379</v>
      </c>
      <c r="C202" t="s">
        <v>521</v>
      </c>
      <c r="D202" t="s">
        <v>522</v>
      </c>
      <c r="E202" t="s">
        <v>575</v>
      </c>
    </row>
    <row r="203" spans="1:5" x14ac:dyDescent="0.3">
      <c r="A203" t="s">
        <v>519</v>
      </c>
      <c r="B203" t="s">
        <v>370</v>
      </c>
      <c r="C203" t="s">
        <v>521</v>
      </c>
      <c r="D203" t="s">
        <v>522</v>
      </c>
      <c r="E203" t="s">
        <v>576</v>
      </c>
    </row>
    <row r="204" spans="1:5" x14ac:dyDescent="0.3">
      <c r="A204" t="s">
        <v>519</v>
      </c>
      <c r="B204" t="s">
        <v>374</v>
      </c>
      <c r="C204" t="s">
        <v>521</v>
      </c>
      <c r="D204" t="s">
        <v>522</v>
      </c>
      <c r="E204" t="s">
        <v>577</v>
      </c>
    </row>
    <row r="205" spans="1:5" x14ac:dyDescent="0.3">
      <c r="A205" t="s">
        <v>519</v>
      </c>
      <c r="B205" t="s">
        <v>368</v>
      </c>
      <c r="C205" t="s">
        <v>521</v>
      </c>
      <c r="D205" t="s">
        <v>522</v>
      </c>
      <c r="E205" t="s">
        <v>578</v>
      </c>
    </row>
    <row r="206" spans="1:5" x14ac:dyDescent="0.3">
      <c r="A206" t="s">
        <v>519</v>
      </c>
      <c r="B206" t="s">
        <v>383</v>
      </c>
      <c r="C206" t="s">
        <v>521</v>
      </c>
      <c r="D206" t="s">
        <v>522</v>
      </c>
      <c r="E206" t="s">
        <v>579</v>
      </c>
    </row>
    <row r="207" spans="1:5" x14ac:dyDescent="0.3">
      <c r="A207" t="s">
        <v>519</v>
      </c>
      <c r="B207" t="s">
        <v>580</v>
      </c>
      <c r="C207" t="s">
        <v>521</v>
      </c>
      <c r="D207" t="s">
        <v>522</v>
      </c>
      <c r="E207" t="s">
        <v>581</v>
      </c>
    </row>
    <row r="208" spans="1:5" x14ac:dyDescent="0.3">
      <c r="A208" t="s">
        <v>519</v>
      </c>
      <c r="B208" t="s">
        <v>106</v>
      </c>
      <c r="C208" t="s">
        <v>521</v>
      </c>
      <c r="D208" t="s">
        <v>522</v>
      </c>
      <c r="E208" t="s">
        <v>582</v>
      </c>
    </row>
    <row r="209" spans="1:5" x14ac:dyDescent="0.3">
      <c r="A209" t="s">
        <v>519</v>
      </c>
      <c r="B209" t="s">
        <v>583</v>
      </c>
      <c r="C209" t="s">
        <v>521</v>
      </c>
      <c r="D209" t="s">
        <v>522</v>
      </c>
      <c r="E209" t="s">
        <v>584</v>
      </c>
    </row>
    <row r="210" spans="1:5" x14ac:dyDescent="0.3">
      <c r="A210" t="s">
        <v>519</v>
      </c>
      <c r="B210" t="s">
        <v>362</v>
      </c>
      <c r="C210" t="s">
        <v>521</v>
      </c>
      <c r="D210" t="s">
        <v>522</v>
      </c>
      <c r="E210" t="s">
        <v>585</v>
      </c>
    </row>
    <row r="211" spans="1:5" x14ac:dyDescent="0.3">
      <c r="A211" t="s">
        <v>519</v>
      </c>
      <c r="B211" t="s">
        <v>586</v>
      </c>
      <c r="C211" t="s">
        <v>521</v>
      </c>
      <c r="D211" t="s">
        <v>522</v>
      </c>
      <c r="E211" t="s">
        <v>587</v>
      </c>
    </row>
    <row r="212" spans="1:5" x14ac:dyDescent="0.3">
      <c r="A212" t="s">
        <v>519</v>
      </c>
      <c r="B212" t="s">
        <v>303</v>
      </c>
      <c r="C212" t="s">
        <v>588</v>
      </c>
      <c r="D212" t="s">
        <v>589</v>
      </c>
      <c r="E212" t="s">
        <v>590</v>
      </c>
    </row>
    <row r="213" spans="1:5" x14ac:dyDescent="0.3">
      <c r="A213" t="s">
        <v>519</v>
      </c>
      <c r="B213" t="s">
        <v>301</v>
      </c>
      <c r="C213" t="s">
        <v>591</v>
      </c>
      <c r="D213" t="s">
        <v>592</v>
      </c>
      <c r="E213" t="s">
        <v>593</v>
      </c>
    </row>
    <row r="214" spans="1:5" x14ac:dyDescent="0.3">
      <c r="A214" t="s">
        <v>188</v>
      </c>
      <c r="B214" t="s">
        <v>189</v>
      </c>
      <c r="C214" t="s">
        <v>190</v>
      </c>
      <c r="D214" t="s">
        <v>191</v>
      </c>
      <c r="E214" t="s">
        <v>312</v>
      </c>
    </row>
    <row r="215" spans="1:5" x14ac:dyDescent="0.3">
      <c r="A215" t="s">
        <v>594</v>
      </c>
      <c r="B215" t="s">
        <v>256</v>
      </c>
      <c r="C215" t="s">
        <v>257</v>
      </c>
      <c r="D215" t="s">
        <v>258</v>
      </c>
      <c r="E215" t="s">
        <v>696</v>
      </c>
    </row>
    <row r="216" spans="1:5" x14ac:dyDescent="0.3">
      <c r="A216" t="s">
        <v>595</v>
      </c>
      <c r="B216" t="s">
        <v>256</v>
      </c>
      <c r="C216" t="s">
        <v>596</v>
      </c>
      <c r="D216" t="s">
        <v>597</v>
      </c>
      <c r="E216" t="s">
        <v>312</v>
      </c>
    </row>
    <row r="217" spans="1:5" x14ac:dyDescent="0.3">
      <c r="A217" t="s">
        <v>598</v>
      </c>
      <c r="B217" t="s">
        <v>256</v>
      </c>
      <c r="C217" t="s">
        <v>596</v>
      </c>
      <c r="D217" t="s">
        <v>597</v>
      </c>
      <c r="E217" t="s">
        <v>312</v>
      </c>
    </row>
    <row r="218" spans="1:5" x14ac:dyDescent="0.3">
      <c r="A218" t="s">
        <v>598</v>
      </c>
      <c r="B218" t="s">
        <v>599</v>
      </c>
      <c r="C218" t="s">
        <v>596</v>
      </c>
      <c r="D218" t="s">
        <v>597</v>
      </c>
      <c r="E218" t="s">
        <v>312</v>
      </c>
    </row>
    <row r="219" spans="1:5" x14ac:dyDescent="0.3">
      <c r="A219" t="s">
        <v>600</v>
      </c>
      <c r="B219" t="s">
        <v>601</v>
      </c>
      <c r="C219" t="s">
        <v>602</v>
      </c>
      <c r="D219" t="s">
        <v>603</v>
      </c>
      <c r="E219" t="s">
        <v>604</v>
      </c>
    </row>
    <row r="220" spans="1:5" x14ac:dyDescent="0.3">
      <c r="A220" t="s">
        <v>600</v>
      </c>
      <c r="B220" t="s">
        <v>605</v>
      </c>
      <c r="C220" t="s">
        <v>606</v>
      </c>
      <c r="D220" t="s">
        <v>607</v>
      </c>
      <c r="E220" t="s">
        <v>608</v>
      </c>
    </row>
    <row r="221" spans="1:5" x14ac:dyDescent="0.3">
      <c r="A221" t="s">
        <v>600</v>
      </c>
      <c r="B221" t="s">
        <v>379</v>
      </c>
      <c r="C221" t="s">
        <v>606</v>
      </c>
      <c r="D221" t="s">
        <v>607</v>
      </c>
      <c r="E221" t="s">
        <v>609</v>
      </c>
    </row>
    <row r="222" spans="1:5" x14ac:dyDescent="0.3">
      <c r="A222" t="s">
        <v>600</v>
      </c>
      <c r="B222" t="s">
        <v>295</v>
      </c>
      <c r="C222" t="s">
        <v>606</v>
      </c>
      <c r="D222" t="s">
        <v>607</v>
      </c>
      <c r="E222" t="s">
        <v>610</v>
      </c>
    </row>
    <row r="223" spans="1:5" x14ac:dyDescent="0.3">
      <c r="A223" t="s">
        <v>600</v>
      </c>
      <c r="B223" t="s">
        <v>368</v>
      </c>
      <c r="C223" t="s">
        <v>606</v>
      </c>
      <c r="D223" t="s">
        <v>607</v>
      </c>
      <c r="E223" t="s">
        <v>611</v>
      </c>
    </row>
    <row r="224" spans="1:5" x14ac:dyDescent="0.3">
      <c r="A224" t="s">
        <v>600</v>
      </c>
      <c r="B224" t="s">
        <v>612</v>
      </c>
      <c r="C224" t="s">
        <v>606</v>
      </c>
      <c r="D224" t="s">
        <v>607</v>
      </c>
      <c r="E224" t="s">
        <v>613</v>
      </c>
    </row>
    <row r="225" spans="1:5" x14ac:dyDescent="0.3">
      <c r="A225" t="s">
        <v>600</v>
      </c>
      <c r="B225" t="s">
        <v>614</v>
      </c>
      <c r="C225" t="s">
        <v>606</v>
      </c>
      <c r="D225" t="s">
        <v>607</v>
      </c>
      <c r="E225" t="s">
        <v>615</v>
      </c>
    </row>
    <row r="226" spans="1:5" x14ac:dyDescent="0.3">
      <c r="A226" t="s">
        <v>600</v>
      </c>
      <c r="B226" t="s">
        <v>370</v>
      </c>
      <c r="C226" t="s">
        <v>606</v>
      </c>
      <c r="D226" t="s">
        <v>607</v>
      </c>
      <c r="E226" t="s">
        <v>616</v>
      </c>
    </row>
    <row r="227" spans="1:5" x14ac:dyDescent="0.3">
      <c r="A227" t="s">
        <v>600</v>
      </c>
      <c r="B227" t="s">
        <v>387</v>
      </c>
      <c r="C227" t="s">
        <v>606</v>
      </c>
      <c r="D227" t="s">
        <v>607</v>
      </c>
      <c r="E227" t="s">
        <v>617</v>
      </c>
    </row>
    <row r="228" spans="1:5" x14ac:dyDescent="0.3">
      <c r="A228" t="s">
        <v>600</v>
      </c>
      <c r="B228" t="s">
        <v>383</v>
      </c>
      <c r="C228" t="s">
        <v>606</v>
      </c>
      <c r="D228" t="s">
        <v>607</v>
      </c>
      <c r="E228" t="s">
        <v>618</v>
      </c>
    </row>
    <row r="229" spans="1:5" x14ac:dyDescent="0.3">
      <c r="A229" t="s">
        <v>600</v>
      </c>
      <c r="B229" t="s">
        <v>580</v>
      </c>
      <c r="C229" t="s">
        <v>606</v>
      </c>
      <c r="D229" t="s">
        <v>607</v>
      </c>
      <c r="E229" t="s">
        <v>619</v>
      </c>
    </row>
    <row r="230" spans="1:5" x14ac:dyDescent="0.3">
      <c r="A230" t="s">
        <v>600</v>
      </c>
      <c r="B230" t="s">
        <v>620</v>
      </c>
      <c r="C230" t="s">
        <v>606</v>
      </c>
      <c r="D230" t="s">
        <v>607</v>
      </c>
      <c r="E230" t="s">
        <v>621</v>
      </c>
    </row>
    <row r="231" spans="1:5" x14ac:dyDescent="0.3">
      <c r="A231" t="s">
        <v>600</v>
      </c>
      <c r="B231" t="s">
        <v>389</v>
      </c>
      <c r="C231" t="s">
        <v>606</v>
      </c>
      <c r="D231" t="s">
        <v>607</v>
      </c>
      <c r="E231" t="s">
        <v>622</v>
      </c>
    </row>
    <row r="232" spans="1:5" x14ac:dyDescent="0.3">
      <c r="A232" t="s">
        <v>600</v>
      </c>
      <c r="B232" t="s">
        <v>623</v>
      </c>
      <c r="C232" t="s">
        <v>606</v>
      </c>
      <c r="D232" t="s">
        <v>607</v>
      </c>
      <c r="E232" t="s">
        <v>624</v>
      </c>
    </row>
    <row r="233" spans="1:5" x14ac:dyDescent="0.3">
      <c r="A233" t="s">
        <v>600</v>
      </c>
      <c r="B233" t="s">
        <v>362</v>
      </c>
      <c r="C233" t="s">
        <v>606</v>
      </c>
      <c r="D233" t="s">
        <v>607</v>
      </c>
      <c r="E233" t="s">
        <v>625</v>
      </c>
    </row>
    <row r="234" spans="1:5" x14ac:dyDescent="0.3">
      <c r="A234" t="s">
        <v>600</v>
      </c>
      <c r="B234" t="s">
        <v>626</v>
      </c>
      <c r="C234" t="s">
        <v>606</v>
      </c>
      <c r="D234" t="s">
        <v>607</v>
      </c>
      <c r="E234" t="s">
        <v>686</v>
      </c>
    </row>
    <row r="235" spans="1:5" x14ac:dyDescent="0.3">
      <c r="A235" t="s">
        <v>687</v>
      </c>
      <c r="B235" t="s">
        <v>189</v>
      </c>
      <c r="C235" t="s">
        <v>190</v>
      </c>
      <c r="D235" t="s">
        <v>191</v>
      </c>
      <c r="E235" t="s">
        <v>312</v>
      </c>
    </row>
    <row r="236" spans="1:5" x14ac:dyDescent="0.3">
      <c r="A236" t="s">
        <v>631</v>
      </c>
      <c r="B236" t="s">
        <v>627</v>
      </c>
      <c r="C236" t="s">
        <v>628</v>
      </c>
      <c r="D236" t="s">
        <v>629</v>
      </c>
      <c r="E236" t="s">
        <v>630</v>
      </c>
    </row>
    <row r="237" spans="1:5" x14ac:dyDescent="0.3">
      <c r="A237" t="s">
        <v>631</v>
      </c>
      <c r="B237" t="s">
        <v>632</v>
      </c>
      <c r="C237" t="s">
        <v>628</v>
      </c>
      <c r="D237" t="s">
        <v>629</v>
      </c>
      <c r="E237" t="s">
        <v>633</v>
      </c>
    </row>
    <row r="238" spans="1:5" x14ac:dyDescent="0.3">
      <c r="A238" t="s">
        <v>631</v>
      </c>
      <c r="B238" t="s">
        <v>128</v>
      </c>
      <c r="C238" t="s">
        <v>628</v>
      </c>
      <c r="D238" t="s">
        <v>629</v>
      </c>
      <c r="E238" t="s">
        <v>634</v>
      </c>
    </row>
    <row r="239" spans="1:5" x14ac:dyDescent="0.3">
      <c r="A239" t="s">
        <v>631</v>
      </c>
      <c r="B239" t="s">
        <v>635</v>
      </c>
      <c r="C239" t="s">
        <v>628</v>
      </c>
      <c r="D239" t="s">
        <v>629</v>
      </c>
      <c r="E239" t="s">
        <v>636</v>
      </c>
    </row>
    <row r="240" spans="1:5" x14ac:dyDescent="0.3">
      <c r="A240" t="s">
        <v>631</v>
      </c>
      <c r="B240" t="s">
        <v>637</v>
      </c>
      <c r="C240" t="s">
        <v>628</v>
      </c>
      <c r="D240" t="s">
        <v>629</v>
      </c>
      <c r="E240" t="s">
        <v>638</v>
      </c>
    </row>
    <row r="241" spans="1:5" x14ac:dyDescent="0.3">
      <c r="A241" t="s">
        <v>631</v>
      </c>
      <c r="B241" t="s">
        <v>639</v>
      </c>
      <c r="C241" t="s">
        <v>628</v>
      </c>
      <c r="D241" t="s">
        <v>629</v>
      </c>
      <c r="E241" t="s">
        <v>640</v>
      </c>
    </row>
    <row r="242" spans="1:5" x14ac:dyDescent="0.3">
      <c r="A242" t="s">
        <v>631</v>
      </c>
      <c r="B242" t="s">
        <v>256</v>
      </c>
      <c r="C242" t="s">
        <v>596</v>
      </c>
      <c r="D242" t="s">
        <v>597</v>
      </c>
      <c r="E242" t="s">
        <v>312</v>
      </c>
    </row>
    <row r="243" spans="1:5" x14ac:dyDescent="0.3">
      <c r="A243" t="s">
        <v>641</v>
      </c>
      <c r="B243" t="s">
        <v>642</v>
      </c>
      <c r="C243" t="s">
        <v>643</v>
      </c>
      <c r="D243" t="s">
        <v>644</v>
      </c>
      <c r="E243" t="s">
        <v>645</v>
      </c>
    </row>
    <row r="244" spans="1:5" x14ac:dyDescent="0.3">
      <c r="A244" t="s">
        <v>641</v>
      </c>
      <c r="B244" t="s">
        <v>646</v>
      </c>
      <c r="C244" t="s">
        <v>643</v>
      </c>
      <c r="D244" t="s">
        <v>644</v>
      </c>
      <c r="E244" t="s">
        <v>647</v>
      </c>
    </row>
    <row r="245" spans="1:5" x14ac:dyDescent="0.3">
      <c r="A245" t="s">
        <v>641</v>
      </c>
      <c r="B245" t="s">
        <v>648</v>
      </c>
      <c r="C245" t="s">
        <v>649</v>
      </c>
      <c r="D245" t="s">
        <v>650</v>
      </c>
      <c r="E245" t="s">
        <v>651</v>
      </c>
    </row>
    <row r="246" spans="1:5" x14ac:dyDescent="0.3">
      <c r="A246" t="s">
        <v>641</v>
      </c>
      <c r="B246" t="s">
        <v>648</v>
      </c>
      <c r="C246" t="s">
        <v>649</v>
      </c>
      <c r="D246" t="s">
        <v>650</v>
      </c>
      <c r="E246" t="s">
        <v>652</v>
      </c>
    </row>
    <row r="247" spans="1:5" x14ac:dyDescent="0.3">
      <c r="A247" t="s">
        <v>641</v>
      </c>
      <c r="B247" t="s">
        <v>653</v>
      </c>
      <c r="C247" t="s">
        <v>649</v>
      </c>
      <c r="D247" t="s">
        <v>650</v>
      </c>
      <c r="E247" t="s">
        <v>654</v>
      </c>
    </row>
    <row r="248" spans="1:5" x14ac:dyDescent="0.3">
      <c r="A248" t="s">
        <v>641</v>
      </c>
      <c r="B248" t="s">
        <v>653</v>
      </c>
      <c r="C248" t="s">
        <v>649</v>
      </c>
      <c r="D248" t="s">
        <v>650</v>
      </c>
      <c r="E248" t="s">
        <v>655</v>
      </c>
    </row>
    <row r="249" spans="1:5" x14ac:dyDescent="0.3">
      <c r="A249" t="s">
        <v>641</v>
      </c>
      <c r="B249" t="s">
        <v>656</v>
      </c>
      <c r="C249" t="s">
        <v>649</v>
      </c>
      <c r="D249" t="s">
        <v>650</v>
      </c>
      <c r="E249" t="s">
        <v>657</v>
      </c>
    </row>
    <row r="250" spans="1:5" x14ac:dyDescent="0.3">
      <c r="A250" t="s">
        <v>641</v>
      </c>
      <c r="B250" t="s">
        <v>658</v>
      </c>
      <c r="C250" t="s">
        <v>649</v>
      </c>
      <c r="D250" t="s">
        <v>650</v>
      </c>
      <c r="E250" t="s">
        <v>659</v>
      </c>
    </row>
    <row r="251" spans="1:5" x14ac:dyDescent="0.3">
      <c r="A251" t="s">
        <v>641</v>
      </c>
      <c r="B251" t="s">
        <v>660</v>
      </c>
      <c r="C251" t="s">
        <v>649</v>
      </c>
      <c r="D251" t="s">
        <v>650</v>
      </c>
      <c r="E251" t="s">
        <v>661</v>
      </c>
    </row>
    <row r="252" spans="1:5" x14ac:dyDescent="0.3">
      <c r="A252" t="s">
        <v>641</v>
      </c>
      <c r="B252" t="s">
        <v>662</v>
      </c>
      <c r="C252" t="s">
        <v>649</v>
      </c>
      <c r="D252" t="s">
        <v>650</v>
      </c>
      <c r="E252" t="s">
        <v>663</v>
      </c>
    </row>
    <row r="253" spans="1:5" x14ac:dyDescent="0.3">
      <c r="A253" t="s">
        <v>641</v>
      </c>
      <c r="B253" t="s">
        <v>664</v>
      </c>
      <c r="C253" t="s">
        <v>649</v>
      </c>
      <c r="D253" t="s">
        <v>650</v>
      </c>
      <c r="E253" t="s">
        <v>665</v>
      </c>
    </row>
    <row r="254" spans="1:5" x14ac:dyDescent="0.3">
      <c r="A254" t="s">
        <v>641</v>
      </c>
      <c r="B254" t="s">
        <v>666</v>
      </c>
      <c r="C254" t="s">
        <v>649</v>
      </c>
      <c r="D254" t="s">
        <v>650</v>
      </c>
      <c r="E254" t="s">
        <v>667</v>
      </c>
    </row>
    <row r="255" spans="1:5" x14ac:dyDescent="0.3">
      <c r="A255" t="s">
        <v>668</v>
      </c>
      <c r="B255" t="s">
        <v>379</v>
      </c>
      <c r="C255" t="s">
        <v>669</v>
      </c>
      <c r="D255" t="s">
        <v>670</v>
      </c>
      <c r="E255" t="s">
        <v>671</v>
      </c>
    </row>
    <row r="256" spans="1:5" x14ac:dyDescent="0.3">
      <c r="A256" t="s">
        <v>668</v>
      </c>
      <c r="B256" t="s">
        <v>295</v>
      </c>
      <c r="C256" t="s">
        <v>669</v>
      </c>
      <c r="D256" t="s">
        <v>670</v>
      </c>
      <c r="E256" t="s">
        <v>672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"/>
  <sheetViews>
    <sheetView tabSelected="1" workbookViewId="0">
      <selection activeCell="C5" sqref="C5"/>
    </sheetView>
  </sheetViews>
  <sheetFormatPr defaultRowHeight="14.4" x14ac:dyDescent="0.3"/>
  <cols>
    <col min="2" max="2" width="17.5546875" customWidth="1"/>
    <col min="3" max="3" width="45.5546875" customWidth="1"/>
  </cols>
  <sheetData>
    <row r="2" spans="1:3" x14ac:dyDescent="0.3">
      <c r="A2" t="s">
        <v>703</v>
      </c>
      <c r="B2" t="s">
        <v>699</v>
      </c>
      <c r="C2" t="s">
        <v>702</v>
      </c>
    </row>
    <row r="3" spans="1:3" x14ac:dyDescent="0.3">
      <c r="B3" t="s">
        <v>700</v>
      </c>
      <c r="C3" t="s">
        <v>702</v>
      </c>
    </row>
    <row r="4" spans="1:3" x14ac:dyDescent="0.3">
      <c r="B4" t="s">
        <v>701</v>
      </c>
      <c r="C4" t="s">
        <v>702</v>
      </c>
    </row>
    <row r="5" spans="1:3" x14ac:dyDescent="0.3">
      <c r="A5" t="s">
        <v>704</v>
      </c>
      <c r="B5" t="s">
        <v>697</v>
      </c>
      <c r="C5" t="s">
        <v>702</v>
      </c>
    </row>
    <row r="6" spans="1:3" x14ac:dyDescent="0.3">
      <c r="B6" t="s">
        <v>698</v>
      </c>
      <c r="C6" t="s">
        <v>702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graph miRBase</vt:lpstr>
      <vt:lpstr>table</vt:lpstr>
      <vt:lpstr>graph</vt:lpstr>
      <vt:lpstr>overview</vt:lpstr>
      <vt:lpstr>file_info</vt:lpstr>
      <vt:lpstr>CAGE</vt:lpstr>
    </vt:vector>
  </TitlesOfParts>
  <Company>Oslo University Hospital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basfro</dc:creator>
  <cp:lastModifiedBy>basfro</cp:lastModifiedBy>
  <dcterms:created xsi:type="dcterms:W3CDTF">2017-12-13T20:28:12Z</dcterms:created>
  <dcterms:modified xsi:type="dcterms:W3CDTF">2018-02-01T12:08:01Z</dcterms:modified>
</cp:coreProperties>
</file>